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5-02 Release\"/>
    </mc:Choice>
  </mc:AlternateContent>
  <xr:revisionPtr revIDLastSave="0" documentId="13_ncr:1_{366D20A9-14D8-42AB-AC1E-1B6219B9DCD9}" xr6:coauthVersionLast="47" xr6:coauthVersionMax="47" xr10:uidLastSave="{00000000-0000-0000-0000-000000000000}"/>
  <bookViews>
    <workbookView xWindow="38280" yWindow="-120" windowWidth="38640" windowHeight="21120" tabRatio="721" activeTab="8" xr2:uid="{4C88C617-1A87-477E-94DF-B035DF3C2F6F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5" i="8" l="1"/>
  <c r="U315" i="8"/>
  <c r="U316" i="8" s="1"/>
  <c r="T315" i="8"/>
  <c r="S315" i="8"/>
  <c r="S316" i="8" s="1"/>
  <c r="R315" i="8"/>
  <c r="R316" i="8" s="1"/>
  <c r="Q315" i="8"/>
  <c r="Q316" i="8" s="1"/>
  <c r="P315" i="8"/>
  <c r="O315" i="8"/>
  <c r="V314" i="8"/>
  <c r="V316" i="8" s="1"/>
  <c r="U314" i="8"/>
  <c r="T314" i="8"/>
  <c r="T316" i="8" s="1"/>
  <c r="S314" i="8"/>
  <c r="R314" i="8"/>
  <c r="Q314" i="8"/>
  <c r="P314" i="8"/>
  <c r="P316" i="8" s="1"/>
  <c r="O314" i="8"/>
  <c r="O316" i="8" s="1"/>
  <c r="V313" i="8"/>
  <c r="U313" i="8"/>
  <c r="T313" i="8"/>
  <c r="S313" i="8"/>
  <c r="R313" i="8"/>
  <c r="Q313" i="8"/>
  <c r="P313" i="8"/>
  <c r="O313" i="8"/>
  <c r="V312" i="8"/>
  <c r="U312" i="8"/>
  <c r="T312" i="8"/>
  <c r="S312" i="8"/>
  <c r="R312" i="8"/>
  <c r="Q312" i="8"/>
  <c r="P312" i="8"/>
  <c r="O312" i="8"/>
  <c r="V311" i="8"/>
  <c r="U311" i="8"/>
  <c r="T311" i="8"/>
  <c r="S311" i="8"/>
  <c r="R311" i="8"/>
  <c r="Q311" i="8"/>
  <c r="P311" i="8"/>
  <c r="O311" i="8"/>
  <c r="V309" i="8"/>
  <c r="U309" i="8"/>
  <c r="T309" i="8"/>
  <c r="S309" i="8"/>
  <c r="S310" i="8" s="1"/>
  <c r="R309" i="8"/>
  <c r="R310" i="8" s="1"/>
  <c r="Q309" i="8"/>
  <c r="Q310" i="8" s="1"/>
  <c r="P309" i="8"/>
  <c r="O309" i="8"/>
  <c r="V308" i="8"/>
  <c r="V310" i="8" s="1"/>
  <c r="U308" i="8"/>
  <c r="U310" i="8" s="1"/>
  <c r="T308" i="8"/>
  <c r="T310" i="8" s="1"/>
  <c r="S308" i="8"/>
  <c r="R308" i="8"/>
  <c r="Q308" i="8"/>
  <c r="P308" i="8"/>
  <c r="P310" i="8" s="1"/>
  <c r="O308" i="8"/>
  <c r="O310" i="8" s="1"/>
  <c r="O303" i="8"/>
  <c r="U139" i="7"/>
  <c r="T139" i="7"/>
  <c r="S139" i="7"/>
  <c r="R139" i="7"/>
  <c r="Q139" i="7"/>
  <c r="P139" i="7"/>
  <c r="O139" i="7"/>
  <c r="V138" i="7"/>
  <c r="V139" i="7" s="1"/>
  <c r="U138" i="7"/>
  <c r="T138" i="7"/>
  <c r="S138" i="7"/>
  <c r="R138" i="7"/>
  <c r="Q138" i="7"/>
  <c r="P138" i="7"/>
  <c r="O138" i="7"/>
  <c r="V135" i="7"/>
  <c r="U135" i="7"/>
  <c r="T135" i="7"/>
  <c r="S135" i="7"/>
  <c r="R135" i="7"/>
  <c r="Q135" i="7"/>
  <c r="P135" i="7"/>
  <c r="O135" i="7"/>
  <c r="N135" i="7"/>
  <c r="V134" i="7"/>
  <c r="U134" i="7"/>
  <c r="T134" i="7"/>
  <c r="S134" i="7"/>
  <c r="R134" i="7"/>
  <c r="Q134" i="7"/>
  <c r="P134" i="7"/>
  <c r="O134" i="7"/>
  <c r="V133" i="7"/>
  <c r="U133" i="7"/>
  <c r="T133" i="7"/>
  <c r="S133" i="7"/>
  <c r="R133" i="7"/>
  <c r="Q133" i="7"/>
  <c r="P133" i="7"/>
  <c r="O133" i="7"/>
  <c r="V132" i="7"/>
  <c r="U132" i="7"/>
  <c r="T132" i="7"/>
  <c r="S132" i="7"/>
  <c r="R132" i="7"/>
  <c r="Q132" i="7"/>
  <c r="P132" i="7"/>
  <c r="O132" i="7"/>
  <c r="V131" i="7"/>
  <c r="U131" i="7"/>
  <c r="T131" i="7"/>
  <c r="S131" i="7"/>
  <c r="R131" i="7"/>
  <c r="Q131" i="7"/>
  <c r="P131" i="7"/>
  <c r="O131" i="7"/>
  <c r="V130" i="7"/>
  <c r="U130" i="7"/>
  <c r="T130" i="7"/>
  <c r="S130" i="7"/>
  <c r="R130" i="7"/>
  <c r="Q130" i="7"/>
  <c r="P130" i="7"/>
  <c r="O130" i="7"/>
  <c r="V128" i="7"/>
  <c r="U128" i="7"/>
  <c r="T128" i="7"/>
  <c r="S128" i="7"/>
  <c r="R128" i="7"/>
  <c r="Q128" i="7"/>
  <c r="P128" i="7"/>
  <c r="O128" i="7"/>
  <c r="N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AD118" i="6"/>
  <c r="AD119" i="6" s="1"/>
  <c r="AC118" i="6"/>
  <c r="AC119" i="6" s="1"/>
  <c r="AB118" i="6"/>
  <c r="AB119" i="6" s="1"/>
  <c r="AA118" i="6"/>
  <c r="AA119" i="6" s="1"/>
  <c r="Z118" i="6"/>
  <c r="Z119" i="6" s="1"/>
  <c r="Y118" i="6"/>
  <c r="Y119" i="6" s="1"/>
  <c r="X118" i="6"/>
  <c r="X119" i="6" s="1"/>
  <c r="W118" i="6"/>
  <c r="W119" i="6" s="1"/>
  <c r="V118" i="6"/>
  <c r="V119" i="6" s="1"/>
  <c r="U118" i="6"/>
  <c r="U119" i="6" s="1"/>
  <c r="T118" i="6"/>
  <c r="T119" i="6" s="1"/>
  <c r="S118" i="6"/>
  <c r="S119" i="6" s="1"/>
  <c r="R118" i="6"/>
  <c r="R119" i="6" s="1"/>
  <c r="Q118" i="6"/>
  <c r="Q119" i="6" s="1"/>
  <c r="P118" i="6"/>
  <c r="P119" i="6" s="1"/>
  <c r="O118" i="6"/>
  <c r="O119" i="6" s="1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AD111" i="6"/>
  <c r="AD112" i="6" s="1"/>
  <c r="AC111" i="6"/>
  <c r="AC112" i="6" s="1"/>
  <c r="AB111" i="6"/>
  <c r="AB112" i="6" s="1"/>
  <c r="AA111" i="6"/>
  <c r="AA112" i="6" s="1"/>
  <c r="Z111" i="6"/>
  <c r="Z112" i="6" s="1"/>
  <c r="Y111" i="6"/>
  <c r="Y112" i="6" s="1"/>
  <c r="X111" i="6"/>
  <c r="X112" i="6" s="1"/>
  <c r="W111" i="6"/>
  <c r="W112" i="6" s="1"/>
  <c r="V111" i="6"/>
  <c r="V112" i="6" s="1"/>
  <c r="U111" i="6"/>
  <c r="U112" i="6" s="1"/>
  <c r="T111" i="6"/>
  <c r="T112" i="6" s="1"/>
  <c r="S111" i="6"/>
  <c r="S112" i="6" s="1"/>
  <c r="R111" i="6"/>
  <c r="R112" i="6" s="1"/>
  <c r="Q111" i="6"/>
  <c r="Q112" i="6" s="1"/>
  <c r="P111" i="6"/>
  <c r="P112" i="6" s="1"/>
  <c r="O111" i="6"/>
  <c r="O112" i="6" s="1"/>
  <c r="N111" i="6"/>
  <c r="N118" i="6" s="1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U140" i="5"/>
  <c r="T140" i="5"/>
  <c r="S140" i="5"/>
  <c r="R140" i="5"/>
  <c r="Q140" i="5"/>
  <c r="P140" i="5"/>
  <c r="O140" i="5"/>
  <c r="V139" i="5"/>
  <c r="V140" i="5" s="1"/>
  <c r="U139" i="5"/>
  <c r="T139" i="5"/>
  <c r="S139" i="5"/>
  <c r="R139" i="5"/>
  <c r="Q139" i="5"/>
  <c r="P139" i="5"/>
  <c r="O139" i="5"/>
  <c r="V137" i="5"/>
  <c r="U137" i="5"/>
  <c r="T137" i="5"/>
  <c r="S137" i="5"/>
  <c r="R137" i="5"/>
  <c r="Q137" i="5"/>
  <c r="P137" i="5"/>
  <c r="O137" i="5"/>
  <c r="N137" i="5"/>
  <c r="V136" i="5"/>
  <c r="U136" i="5"/>
  <c r="T136" i="5"/>
  <c r="S136" i="5"/>
  <c r="R136" i="5"/>
  <c r="Q136" i="5"/>
  <c r="P136" i="5"/>
  <c r="O136" i="5"/>
  <c r="V135" i="5"/>
  <c r="U135" i="5"/>
  <c r="T135" i="5"/>
  <c r="S135" i="5"/>
  <c r="R135" i="5"/>
  <c r="Q135" i="5"/>
  <c r="P135" i="5"/>
  <c r="O135" i="5"/>
  <c r="V134" i="5"/>
  <c r="U134" i="5"/>
  <c r="T134" i="5"/>
  <c r="S134" i="5"/>
  <c r="R134" i="5"/>
  <c r="Q134" i="5"/>
  <c r="P134" i="5"/>
  <c r="O134" i="5"/>
  <c r="V133" i="5"/>
  <c r="U133" i="5"/>
  <c r="T133" i="5"/>
  <c r="S133" i="5"/>
  <c r="R133" i="5"/>
  <c r="Q133" i="5"/>
  <c r="P133" i="5"/>
  <c r="O133" i="5"/>
  <c r="V132" i="5"/>
  <c r="U132" i="5"/>
  <c r="T132" i="5"/>
  <c r="S132" i="5"/>
  <c r="R132" i="5"/>
  <c r="Q132" i="5"/>
  <c r="P132" i="5"/>
  <c r="O132" i="5"/>
  <c r="V129" i="5"/>
  <c r="U129" i="5"/>
  <c r="T129" i="5"/>
  <c r="S129" i="5"/>
  <c r="R129" i="5"/>
  <c r="Q129" i="5"/>
  <c r="P129" i="5"/>
  <c r="O129" i="5"/>
  <c r="N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Z141" i="4"/>
  <c r="Y141" i="4"/>
  <c r="V141" i="4"/>
  <c r="U141" i="4"/>
  <c r="R141" i="4"/>
  <c r="Z140" i="4"/>
  <c r="Y140" i="4"/>
  <c r="X140" i="4"/>
  <c r="X141" i="4" s="1"/>
  <c r="W140" i="4"/>
  <c r="W141" i="4" s="1"/>
  <c r="V140" i="4"/>
  <c r="U140" i="4"/>
  <c r="T140" i="4"/>
  <c r="T141" i="4" s="1"/>
  <c r="S140" i="4"/>
  <c r="S141" i="4" s="1"/>
  <c r="R140" i="4"/>
  <c r="Q140" i="4"/>
  <c r="Q141" i="4" s="1"/>
  <c r="Z138" i="4"/>
  <c r="Y138" i="4"/>
  <c r="X138" i="4"/>
  <c r="W138" i="4"/>
  <c r="V138" i="4"/>
  <c r="U138" i="4"/>
  <c r="T138" i="4"/>
  <c r="S138" i="4"/>
  <c r="R138" i="4"/>
  <c r="Q138" i="4"/>
  <c r="P138" i="4"/>
  <c r="Z137" i="4"/>
  <c r="Y137" i="4"/>
  <c r="X137" i="4"/>
  <c r="W137" i="4"/>
  <c r="V137" i="4"/>
  <c r="U137" i="4"/>
  <c r="T137" i="4"/>
  <c r="S137" i="4"/>
  <c r="R137" i="4"/>
  <c r="Q137" i="4"/>
  <c r="Z136" i="4"/>
  <c r="Y136" i="4"/>
  <c r="X136" i="4"/>
  <c r="W136" i="4"/>
  <c r="V136" i="4"/>
  <c r="U136" i="4"/>
  <c r="T136" i="4"/>
  <c r="S136" i="4"/>
  <c r="R136" i="4"/>
  <c r="Q136" i="4"/>
  <c r="Z135" i="4"/>
  <c r="Y135" i="4"/>
  <c r="X135" i="4"/>
  <c r="W135" i="4"/>
  <c r="V135" i="4"/>
  <c r="U135" i="4"/>
  <c r="T135" i="4"/>
  <c r="S135" i="4"/>
  <c r="R135" i="4"/>
  <c r="Q135" i="4"/>
  <c r="Z134" i="4"/>
  <c r="Y134" i="4"/>
  <c r="X134" i="4"/>
  <c r="W134" i="4"/>
  <c r="V134" i="4"/>
  <c r="U134" i="4"/>
  <c r="T134" i="4"/>
  <c r="S134" i="4"/>
  <c r="R134" i="4"/>
  <c r="Q134" i="4"/>
  <c r="Z133" i="4"/>
  <c r="Y133" i="4"/>
  <c r="X133" i="4"/>
  <c r="W133" i="4"/>
  <c r="V133" i="4"/>
  <c r="U133" i="4"/>
  <c r="T133" i="4"/>
  <c r="S133" i="4"/>
  <c r="R133" i="4"/>
  <c r="Q133" i="4"/>
  <c r="Z130" i="4"/>
  <c r="Y130" i="4"/>
  <c r="X130" i="4"/>
  <c r="W130" i="4"/>
  <c r="V130" i="4"/>
  <c r="U130" i="4"/>
  <c r="T130" i="4"/>
  <c r="S130" i="4"/>
  <c r="R130" i="4"/>
  <c r="Q130" i="4"/>
  <c r="P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AA122" i="4"/>
  <c r="AB122" i="4"/>
  <c r="AC122" i="4"/>
  <c r="AD122" i="4"/>
  <c r="AE122" i="4"/>
  <c r="AF122" i="4"/>
  <c r="AG122" i="4"/>
  <c r="AH122" i="4"/>
  <c r="AI122" i="4"/>
  <c r="AJ122" i="4"/>
  <c r="AJ121" i="4"/>
  <c r="AI121" i="4"/>
  <c r="AH121" i="4"/>
  <c r="AG121" i="4"/>
  <c r="AF121" i="4"/>
  <c r="AE121" i="4"/>
  <c r="AD121" i="4"/>
  <c r="AC121" i="4"/>
  <c r="AB121" i="4"/>
  <c r="AA121" i="4"/>
  <c r="AJ120" i="4"/>
  <c r="AI120" i="4"/>
  <c r="AH120" i="4"/>
  <c r="AG120" i="4"/>
  <c r="AF120" i="4"/>
  <c r="AE120" i="4"/>
  <c r="AD120" i="4"/>
  <c r="AC120" i="4"/>
  <c r="AB120" i="4"/>
  <c r="AA120" i="4"/>
  <c r="AJ119" i="4"/>
  <c r="AI119" i="4"/>
  <c r="AH119" i="4"/>
  <c r="AG119" i="4"/>
  <c r="AF119" i="4"/>
  <c r="AE119" i="4"/>
  <c r="AD119" i="4"/>
  <c r="AC119" i="4"/>
  <c r="AB119" i="4"/>
  <c r="AA119" i="4"/>
  <c r="AJ118" i="4"/>
  <c r="AI118" i="4"/>
  <c r="AH118" i="4"/>
  <c r="AG118" i="4"/>
  <c r="AF118" i="4"/>
  <c r="AE118" i="4"/>
  <c r="AD118" i="4"/>
  <c r="AC118" i="4"/>
  <c r="AB118" i="4"/>
  <c r="AA118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57" i="3"/>
  <c r="P358" i="3" s="1"/>
  <c r="L357" i="3"/>
  <c r="L358" i="3" s="1"/>
  <c r="Q354" i="3"/>
  <c r="R354" i="3"/>
  <c r="S354" i="3"/>
  <c r="M354" i="3"/>
  <c r="N354" i="3"/>
  <c r="O354" i="3"/>
  <c r="S353" i="3"/>
  <c r="R353" i="3"/>
  <c r="Q353" i="3"/>
  <c r="S352" i="3"/>
  <c r="R352" i="3"/>
  <c r="Q352" i="3"/>
  <c r="S351" i="3"/>
  <c r="R351" i="3"/>
  <c r="Q351" i="3"/>
  <c r="S350" i="3"/>
  <c r="R350" i="3"/>
  <c r="Q350" i="3"/>
  <c r="S349" i="3"/>
  <c r="R349" i="3"/>
  <c r="Q349" i="3"/>
  <c r="S348" i="3"/>
  <c r="R348" i="3"/>
  <c r="Q348" i="3"/>
  <c r="S347" i="3"/>
  <c r="R347" i="3"/>
  <c r="Q347" i="3"/>
  <c r="S346" i="3"/>
  <c r="R346" i="3"/>
  <c r="Q346" i="3"/>
  <c r="S345" i="3"/>
  <c r="R345" i="3"/>
  <c r="Q345" i="3"/>
  <c r="S344" i="3"/>
  <c r="R344" i="3"/>
  <c r="Q344" i="3"/>
  <c r="S343" i="3"/>
  <c r="R343" i="3"/>
  <c r="Q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53" i="3"/>
  <c r="N353" i="3"/>
  <c r="M353" i="3"/>
  <c r="O352" i="3"/>
  <c r="N352" i="3"/>
  <c r="M352" i="3"/>
  <c r="O351" i="3"/>
  <c r="N351" i="3"/>
  <c r="M351" i="3"/>
  <c r="O350" i="3"/>
  <c r="N350" i="3"/>
  <c r="M350" i="3"/>
  <c r="O349" i="3"/>
  <c r="N349" i="3"/>
  <c r="M349" i="3"/>
  <c r="O348" i="3"/>
  <c r="N348" i="3"/>
  <c r="M348" i="3"/>
  <c r="O347" i="3"/>
  <c r="N347" i="3"/>
  <c r="M347" i="3"/>
  <c r="O346" i="3"/>
  <c r="N346" i="3"/>
  <c r="M346" i="3"/>
  <c r="O345" i="3"/>
  <c r="N345" i="3"/>
  <c r="M345" i="3"/>
  <c r="O344" i="3"/>
  <c r="N344" i="3"/>
  <c r="M344" i="3"/>
  <c r="O343" i="3"/>
  <c r="N343" i="3"/>
  <c r="M343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37" i="2"/>
  <c r="M337" i="2"/>
  <c r="L337" i="2"/>
  <c r="Q336" i="2"/>
  <c r="M336" i="2"/>
  <c r="L336" i="2"/>
  <c r="Q335" i="2"/>
  <c r="M335" i="2"/>
  <c r="L335" i="2"/>
  <c r="Q333" i="2"/>
  <c r="Q334" i="2" s="1"/>
  <c r="M333" i="2"/>
  <c r="M334" i="2" s="1"/>
  <c r="L333" i="2"/>
  <c r="L334" i="2" s="1"/>
  <c r="R330" i="2"/>
  <c r="S330" i="2"/>
  <c r="T330" i="2"/>
  <c r="N330" i="2"/>
  <c r="O330" i="2"/>
  <c r="P330" i="2"/>
  <c r="T329" i="2"/>
  <c r="S329" i="2"/>
  <c r="R329" i="2"/>
  <c r="T328" i="2"/>
  <c r="S328" i="2"/>
  <c r="R328" i="2"/>
  <c r="T327" i="2"/>
  <c r="S327" i="2"/>
  <c r="R327" i="2"/>
  <c r="T326" i="2"/>
  <c r="S326" i="2"/>
  <c r="R326" i="2"/>
  <c r="T325" i="2"/>
  <c r="S325" i="2"/>
  <c r="R325" i="2"/>
  <c r="T324" i="2"/>
  <c r="S324" i="2"/>
  <c r="R324" i="2"/>
  <c r="T323" i="2"/>
  <c r="S323" i="2"/>
  <c r="R323" i="2"/>
  <c r="T322" i="2"/>
  <c r="S322" i="2"/>
  <c r="R322" i="2"/>
  <c r="T321" i="2"/>
  <c r="S321" i="2"/>
  <c r="R321" i="2"/>
  <c r="T320" i="2"/>
  <c r="S320" i="2"/>
  <c r="R320" i="2"/>
  <c r="T319" i="2"/>
  <c r="S319" i="2"/>
  <c r="R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29" i="2"/>
  <c r="O329" i="2"/>
  <c r="N329" i="2"/>
  <c r="P328" i="2"/>
  <c r="O328" i="2"/>
  <c r="N328" i="2"/>
  <c r="P327" i="2"/>
  <c r="O327" i="2"/>
  <c r="N327" i="2"/>
  <c r="P326" i="2"/>
  <c r="O326" i="2"/>
  <c r="N326" i="2"/>
  <c r="P325" i="2"/>
  <c r="O325" i="2"/>
  <c r="N325" i="2"/>
  <c r="P324" i="2"/>
  <c r="O324" i="2"/>
  <c r="N324" i="2"/>
  <c r="P323" i="2"/>
  <c r="O323" i="2"/>
  <c r="N323" i="2"/>
  <c r="P322" i="2"/>
  <c r="O322" i="2"/>
  <c r="N322" i="2"/>
  <c r="P321" i="2"/>
  <c r="O321" i="2"/>
  <c r="N321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63" i="1"/>
  <c r="M363" i="1"/>
  <c r="R362" i="1"/>
  <c r="M362" i="1"/>
  <c r="R361" i="1"/>
  <c r="M361" i="1"/>
  <c r="R359" i="1"/>
  <c r="R360" i="1" s="1"/>
  <c r="M359" i="1"/>
  <c r="M360" i="1" s="1"/>
  <c r="U355" i="1"/>
  <c r="P355" i="1"/>
  <c r="S354" i="1"/>
  <c r="T354" i="1"/>
  <c r="U354" i="1"/>
  <c r="N354" i="1"/>
  <c r="O354" i="1"/>
  <c r="P354" i="1"/>
  <c r="P353" i="1"/>
  <c r="O353" i="1"/>
  <c r="N353" i="1"/>
  <c r="P352" i="1"/>
  <c r="O352" i="1"/>
  <c r="N352" i="1"/>
  <c r="P351" i="1"/>
  <c r="O351" i="1"/>
  <c r="N351" i="1"/>
  <c r="P350" i="1"/>
  <c r="O350" i="1"/>
  <c r="N350" i="1"/>
  <c r="P349" i="1"/>
  <c r="O349" i="1"/>
  <c r="N349" i="1"/>
  <c r="P348" i="1"/>
  <c r="O348" i="1"/>
  <c r="N348" i="1"/>
  <c r="P347" i="1"/>
  <c r="O347" i="1"/>
  <c r="N347" i="1"/>
  <c r="P346" i="1"/>
  <c r="O346" i="1"/>
  <c r="N346" i="1"/>
  <c r="P345" i="1"/>
  <c r="O345" i="1"/>
  <c r="N345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U353" i="1"/>
  <c r="T353" i="1"/>
  <c r="S353" i="1"/>
  <c r="U352" i="1"/>
  <c r="T352" i="1"/>
  <c r="S352" i="1"/>
  <c r="U351" i="1"/>
  <c r="T351" i="1"/>
  <c r="S351" i="1"/>
  <c r="U350" i="1"/>
  <c r="T350" i="1"/>
  <c r="S350" i="1"/>
  <c r="U349" i="1"/>
  <c r="T349" i="1"/>
  <c r="S349" i="1"/>
  <c r="U348" i="1"/>
  <c r="T348" i="1"/>
  <c r="S348" i="1"/>
  <c r="U347" i="1"/>
  <c r="T347" i="1"/>
  <c r="S347" i="1"/>
  <c r="U346" i="1"/>
  <c r="T346" i="1"/>
  <c r="S346" i="1"/>
  <c r="U345" i="1"/>
  <c r="T345" i="1"/>
  <c r="S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C11" i="10"/>
  <c r="B11" i="10"/>
  <c r="G20" i="10"/>
  <c r="G27" i="10"/>
  <c r="G49" i="10"/>
  <c r="G56" i="10"/>
  <c r="F112" i="10"/>
  <c r="G87" i="10"/>
  <c r="F47" i="10"/>
  <c r="G46" i="10"/>
  <c r="F46" i="10"/>
  <c r="G12" i="10"/>
  <c r="G19" i="10"/>
  <c r="G41" i="10"/>
  <c r="G48" i="10"/>
  <c r="F104" i="10"/>
  <c r="G71" i="10"/>
  <c r="F39" i="10"/>
  <c r="G38" i="10"/>
  <c r="F38" i="10"/>
  <c r="G132" i="10"/>
  <c r="G5" i="10"/>
  <c r="G11" i="10"/>
  <c r="G33" i="10"/>
  <c r="G40" i="10"/>
  <c r="F96" i="10"/>
  <c r="G55" i="10"/>
  <c r="F31" i="10"/>
  <c r="G30" i="10"/>
  <c r="F30" i="10"/>
  <c r="G131" i="10"/>
  <c r="G4" i="10"/>
  <c r="G25" i="10"/>
  <c r="G32" i="10"/>
  <c r="G39" i="10"/>
  <c r="F23" i="10"/>
  <c r="G22" i="10"/>
  <c r="F22" i="10"/>
  <c r="G116" i="10"/>
  <c r="G123" i="10"/>
  <c r="G3" i="10"/>
  <c r="G17" i="10"/>
  <c r="G24" i="10"/>
  <c r="F80" i="10"/>
  <c r="G23" i="10"/>
  <c r="F15" i="10"/>
  <c r="G14" i="10"/>
  <c r="F14" i="10"/>
  <c r="G108" i="10"/>
  <c r="G115" i="10"/>
  <c r="G10" i="10"/>
  <c r="G16" i="10"/>
  <c r="F72" i="10"/>
  <c r="G8" i="10"/>
  <c r="F8" i="10"/>
  <c r="G7" i="10"/>
  <c r="F7" i="10"/>
  <c r="G100" i="10"/>
  <c r="G107" i="10"/>
  <c r="G129" i="10"/>
  <c r="G2" i="10"/>
  <c r="G9" i="10"/>
  <c r="F64" i="10"/>
  <c r="G126" i="10"/>
  <c r="G111" i="10"/>
  <c r="F119" i="10"/>
  <c r="G113" i="10"/>
  <c r="G124" i="10"/>
  <c r="F88" i="10"/>
  <c r="F3" i="10"/>
  <c r="F127" i="10"/>
  <c r="G91" i="10"/>
  <c r="G76" i="10"/>
  <c r="G83" i="10"/>
  <c r="G105" i="10"/>
  <c r="G112" i="10"/>
  <c r="G79" i="10"/>
  <c r="F40" i="10"/>
  <c r="F103" i="10"/>
  <c r="G102" i="10"/>
  <c r="F102" i="10"/>
  <c r="F32" i="10"/>
  <c r="G94" i="10"/>
  <c r="G59" i="10"/>
  <c r="F16" i="10"/>
  <c r="F78" i="10"/>
  <c r="G72" i="10"/>
  <c r="F128" i="10"/>
  <c r="F62" i="10"/>
  <c r="F120" i="10"/>
  <c r="F55" i="10"/>
  <c r="F126" i="10"/>
  <c r="G99" i="10"/>
  <c r="F133" i="10"/>
  <c r="F111" i="10"/>
  <c r="G68" i="10"/>
  <c r="G75" i="10"/>
  <c r="G97" i="10"/>
  <c r="G104" i="10"/>
  <c r="G63" i="10"/>
  <c r="F95" i="10"/>
  <c r="F94" i="10"/>
  <c r="G88" i="10"/>
  <c r="G78" i="10"/>
  <c r="G65" i="10"/>
  <c r="G119" i="10"/>
  <c r="G28" i="10"/>
  <c r="F54" i="10"/>
  <c r="G127" i="10"/>
  <c r="F56" i="10"/>
  <c r="G118" i="10"/>
  <c r="G84" i="10"/>
  <c r="G60" i="10"/>
  <c r="G67" i="10"/>
  <c r="G89" i="10"/>
  <c r="G96" i="10"/>
  <c r="G47" i="10"/>
  <c r="F24" i="10"/>
  <c r="F87" i="10"/>
  <c r="G86" i="10"/>
  <c r="F86" i="10"/>
  <c r="G52" i="10"/>
  <c r="G81" i="10"/>
  <c r="G31" i="10"/>
  <c r="F79" i="10"/>
  <c r="G43" i="10"/>
  <c r="G62" i="10"/>
  <c r="G57" i="10"/>
  <c r="G103" i="10"/>
  <c r="G92" i="10"/>
  <c r="F48" i="10"/>
  <c r="F110" i="10"/>
  <c r="G64" i="10"/>
  <c r="G95" i="10"/>
  <c r="G44" i="10"/>
  <c r="G51" i="10"/>
  <c r="G73" i="10"/>
  <c r="G80" i="10"/>
  <c r="G15" i="10"/>
  <c r="F9" i="10"/>
  <c r="F71" i="10"/>
  <c r="G70" i="10"/>
  <c r="F70" i="10"/>
  <c r="G36" i="10"/>
  <c r="F63" i="10"/>
  <c r="G35" i="10"/>
  <c r="G54" i="10"/>
  <c r="G133" i="10"/>
  <c r="G121" i="10"/>
  <c r="F118" i="10"/>
  <c r="G120" i="10"/>
  <c r="G110" i="10"/>
  <c r="N333" i="2" l="1"/>
  <c r="R333" i="2"/>
  <c r="N359" i="1"/>
  <c r="S359" i="1"/>
  <c r="G128" i="10"/>
  <c r="F17" i="10"/>
  <c r="G101" i="10"/>
  <c r="F58" i="10"/>
  <c r="F33" i="10"/>
  <c r="F61" i="10"/>
  <c r="F90" i="10"/>
  <c r="F113" i="10"/>
  <c r="F121" i="10"/>
  <c r="F27" i="10"/>
  <c r="F2" i="10"/>
  <c r="F52" i="10"/>
  <c r="F42" i="10"/>
  <c r="F107" i="10"/>
  <c r="G98" i="10"/>
  <c r="F122" i="10"/>
  <c r="G34" i="10"/>
  <c r="F130" i="10"/>
  <c r="F20" i="10"/>
  <c r="F129" i="10"/>
  <c r="F74" i="10"/>
  <c r="F43" i="10"/>
  <c r="G109" i="10"/>
  <c r="F91" i="10"/>
  <c r="F4" i="10"/>
  <c r="G13" i="10"/>
  <c r="G18" i="10"/>
  <c r="F92" i="10"/>
  <c r="F29" i="10"/>
  <c r="F65" i="10"/>
  <c r="F84" i="10"/>
  <c r="F131" i="10"/>
  <c r="F25" i="10"/>
  <c r="F5" i="10"/>
  <c r="F109" i="10"/>
  <c r="G66" i="10"/>
  <c r="F114" i="10"/>
  <c r="F77" i="10"/>
  <c r="F124" i="10"/>
  <c r="F35" i="10"/>
  <c r="F132" i="10"/>
  <c r="F10" i="10"/>
  <c r="F68" i="10"/>
  <c r="F73" i="10"/>
  <c r="F85" i="10"/>
  <c r="F117" i="10"/>
  <c r="F28" i="10"/>
  <c r="F125" i="10"/>
  <c r="G122" i="10"/>
  <c r="G85" i="10"/>
  <c r="F82" i="10"/>
  <c r="F108" i="10"/>
  <c r="G117" i="10"/>
  <c r="F11" i="10"/>
  <c r="G50" i="10"/>
  <c r="F13" i="10"/>
  <c r="F45" i="10"/>
  <c r="F41" i="10"/>
  <c r="F83" i="10"/>
  <c r="G106" i="10"/>
  <c r="G125" i="10"/>
  <c r="G29" i="10"/>
  <c r="G42" i="10"/>
  <c r="G61" i="10"/>
  <c r="F57" i="10"/>
  <c r="F76" i="10"/>
  <c r="F101" i="10"/>
  <c r="F81" i="10"/>
  <c r="F105" i="10"/>
  <c r="F115" i="10"/>
  <c r="F18" i="10"/>
  <c r="F50" i="10"/>
  <c r="F21" i="10"/>
  <c r="F93" i="10"/>
  <c r="F66" i="10"/>
  <c r="F69" i="10"/>
  <c r="F97" i="10"/>
  <c r="G37" i="10"/>
  <c r="G26" i="10"/>
  <c r="F44" i="10"/>
  <c r="F36" i="10"/>
  <c r="F123" i="10"/>
  <c r="G74" i="10"/>
  <c r="G69" i="10"/>
  <c r="F106" i="10"/>
  <c r="G53" i="10"/>
  <c r="G90" i="10"/>
  <c r="F19" i="10"/>
  <c r="F49" i="10"/>
  <c r="G58" i="10"/>
  <c r="F34" i="10"/>
  <c r="F67" i="10"/>
  <c r="G77" i="10"/>
  <c r="G114" i="10"/>
  <c r="G130" i="10"/>
  <c r="G21" i="10"/>
  <c r="F12" i="10"/>
  <c r="G45" i="10"/>
  <c r="F51" i="10"/>
  <c r="F59" i="10"/>
  <c r="F60" i="10"/>
  <c r="F98" i="10"/>
  <c r="F100" i="10"/>
  <c r="F99" i="10"/>
  <c r="F26" i="10"/>
  <c r="F6" i="10"/>
  <c r="G82" i="10"/>
  <c r="F37" i="10"/>
  <c r="F75" i="10"/>
  <c r="F53" i="10"/>
  <c r="G93" i="10"/>
  <c r="F116" i="10"/>
  <c r="G6" i="10"/>
  <c r="F89" i="10"/>
</calcChain>
</file>

<file path=xl/sharedStrings.xml><?xml version="1.0" encoding="utf-8"?>
<sst xmlns="http://schemas.openxmlformats.org/spreadsheetml/2006/main" count="6099" uniqueCount="154">
  <si>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</si>
  <si>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</si>
  <si>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</si>
  <si>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</si>
  <si>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</si>
  <si>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</si>
  <si>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</si>
  <si>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</si>
  <si>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</si>
  <si>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</si>
  <si>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</si>
  <si>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</si>
  <si>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</si>
  <si>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</si>
  <si>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</si>
  <si>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</si>
  <si>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</si>
  <si>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</si>
  <si>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</si>
  <si>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</si>
  <si>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</si>
  <si>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</si>
  <si>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</si>
  <si>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</si>
  <si>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</si>
  <si>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</si>
  <si>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</si>
  <si>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</si>
  <si>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</si>
  <si>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</si>
  <si>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</si>
  <si>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</si>
  <si>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</si>
  <si>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</si>
  <si>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</si>
  <si>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</si>
  <si>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</si>
  <si>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</si>
  <si>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</si>
  <si>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</si>
  <si>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</si>
  <si>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</si>
  <si>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</si>
  <si>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</si>
  <si>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</si>
  <si>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</si>
  <si>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</si>
  <si>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</si>
  <si>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</si>
  <si>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</si>
  <si>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</si>
  <si>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</si>
  <si>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</si>
  <si>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</si>
  <si>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</si>
  <si>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</si>
  <si>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</si>
  <si>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</si>
  <si>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</si>
  <si>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</si>
  <si>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</si>
  <si>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</si>
  <si>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</si>
  <si>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</si>
  <si>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</si>
  <si>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</si>
  <si>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</si>
  <si>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</si>
  <si>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</si>
  <si>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</si>
  <si>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</si>
  <si>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</si>
  <si>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</si>
  <si>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</si>
  <si>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January of 2025</t>
  </si>
  <si>
    <t>U.S.Composite Indices by Market Segment: Equal Weighted,</t>
  </si>
  <si>
    <t>U.S. Composite Index Excluding Multifamily: Value Weighted,</t>
  </si>
  <si>
    <t/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</si>
  <si>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</si>
  <si>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</si>
  <si>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</si>
  <si>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</si>
  <si>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</si>
  <si>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</si>
  <si>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</si>
  <si>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</si>
  <si>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</si>
  <si>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</si>
  <si>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</si>
  <si>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</si>
  <si>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</si>
  <si>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January of 2025</t>
  </si>
  <si>
    <t>U.S. Pair Volume, Data through January of 2025</t>
  </si>
  <si>
    <t>U.S. Distress Sale Pairs Percentage,Data through January of 2025</t>
  </si>
  <si>
    <t>U.S. Composite NonDistress Index - Equal Weighted,</t>
  </si>
  <si>
    <t>U.S. Investment Grade NonDistress Index- Equal Weighted,</t>
  </si>
  <si>
    <t>VW M/M</t>
  </si>
  <si>
    <t>VW Q/Q</t>
  </si>
  <si>
    <t>U.S. Composite - VW YoY</t>
  </si>
  <si>
    <t>EW M/M</t>
  </si>
  <si>
    <t>EW Q/Q</t>
  </si>
  <si>
    <t>U.S. Composite - EW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</si>
  <si>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</si>
  <si>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</si>
  <si>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</si>
  <si>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</si>
  <si>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</si>
  <si>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</si>
  <si>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</si>
  <si>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</si>
  <si>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</si>
  <si>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</si>
  <si>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</si>
  <si>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</si>
  <si>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</si>
  <si>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</si>
  <si>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</si>
  <si>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</si>
  <si>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</si>
  <si>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</si>
  <si>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</si>
  <si>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</si>
  <si>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</si>
  <si>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</si>
  <si>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</si>
  <si>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</si>
  <si>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</si>
  <si>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</si>
  <si>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</si>
  <si>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</si>
  <si>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</si>
  <si>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</si>
  <si>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</si>
  <si>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</si>
  <si>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</si>
  <si>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</si>
  <si>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</si>
  <si>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 Quarterly Indices - Value Weighted YoY,</t>
  </si>
  <si>
    <t>U.S. Primary Property Type  Quarterly Indices - Equal Weighted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</si>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</sst>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Aptos Narrow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Aptos Narrow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9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16" fillId="6" borderId="0" xfId="3" applyFont="1" applyFill="1" applyAlignment="1">
      <alignment horizontal="center" vertical="center" wrapText="1"/>
    </xf>
    <xf numFmtId="10" fontId="16" fillId="6" borderId="0" xfId="2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166" fontId="7" fillId="6" borderId="0" xfId="6" applyNumberFormat="1" applyFont="1" applyFill="1" applyAlignment="1">
      <alignment horizontal="center" vertical="center"/>
    </xf>
    <xf numFmtId="0" fontId="7" fillId="6" borderId="0" xfId="0" applyFont="1" applyFill="1"/>
    <xf numFmtId="167" fontId="7" fillId="6" borderId="0" xfId="2" applyNumberFormat="1" applyFont="1" applyFill="1" applyAlignment="1">
      <alignment horizontal="center" vertical="center"/>
    </xf>
    <xf numFmtId="167" fontId="7" fillId="6" borderId="0" xfId="2" applyNumberFormat="1" applyFont="1" applyFill="1"/>
    <xf numFmtId="164" fontId="5" fillId="7" borderId="0" xfId="4" applyNumberFormat="1" applyFont="1" applyFill="1" applyBorder="1" applyAlignment="1">
      <alignment horizontal="center" vertical="center" wrapText="1"/>
    </xf>
    <xf numFmtId="164" fontId="7" fillId="7" borderId="0" xfId="4" applyNumberFormat="1" applyFont="1" applyFill="1" applyBorder="1" applyAlignment="1">
      <alignment horizontal="center"/>
    </xf>
    <xf numFmtId="167" fontId="7" fillId="7" borderId="0" xfId="2" applyNumberFormat="1" applyFont="1" applyFill="1" applyBorder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/>
    </xf>
    <xf numFmtId="165" fontId="7" fillId="7" borderId="0" xfId="5" applyNumberFormat="1" applyFont="1" applyFill="1" applyAlignment="1">
      <alignment horizontal="center"/>
    </xf>
    <xf numFmtId="164" fontId="9" fillId="7" borderId="0" xfId="4" applyNumberFormat="1" applyFont="1" applyFill="1" applyBorder="1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164" fontId="5" fillId="6" borderId="0" xfId="4" applyNumberFormat="1" applyFont="1" applyFill="1" applyBorder="1" applyAlignment="1">
      <alignment horizontal="center" vertical="center" wrapText="1"/>
    </xf>
    <xf numFmtId="165" fontId="1" fillId="6" borderId="0" xfId="6" applyNumberForma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0" fontId="6" fillId="6" borderId="0" xfId="0" applyFont="1" applyFill="1"/>
    <xf numFmtId="0" fontId="7" fillId="8" borderId="0" xfId="0" applyFont="1" applyFill="1" applyAlignment="1">
      <alignment horizontal="center"/>
    </xf>
    <xf numFmtId="167" fontId="7" fillId="8" borderId="0" xfId="2" applyNumberFormat="1" applyFont="1" applyFill="1" applyAlignment="1">
      <alignment horizontal="center"/>
    </xf>
    <xf numFmtId="0" fontId="4" fillId="8" borderId="0" xfId="0" applyFont="1" applyFill="1"/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7" fillId="5" borderId="0" xfId="6" applyNumberFormat="1" applyFont="1" applyFill="1" applyAlignment="1">
      <alignment horizontal="center" vertical="center"/>
    </xf>
    <xf numFmtId="1" fontId="17" fillId="5" borderId="0" xfId="0" applyNumberFormat="1" applyFont="1" applyFill="1" applyAlignment="1">
      <alignment horizontal="center" vertical="center"/>
    </xf>
    <xf numFmtId="0" fontId="4" fillId="5" borderId="0" xfId="0" applyFont="1" applyFill="1"/>
    <xf numFmtId="0" fontId="7" fillId="5" borderId="0" xfId="0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38" fontId="7" fillId="7" borderId="0" xfId="5" applyNumberFormat="1" applyFont="1" applyFill="1" applyAlignment="1">
      <alignment horizontal="center" vertical="center"/>
    </xf>
    <xf numFmtId="167" fontId="7" fillId="7" borderId="0" xfId="2" applyNumberFormat="1" applyFont="1" applyFill="1" applyAlignment="1">
      <alignment horizontal="center" vertical="center"/>
    </xf>
    <xf numFmtId="0" fontId="2" fillId="6" borderId="0" xfId="0" applyFont="1" applyFill="1" applyAlignment="1">
      <alignment vertical="center" wrapText="1"/>
    </xf>
    <xf numFmtId="0" fontId="0" fillId="6" borderId="0" xfId="0" applyFill="1"/>
    <xf numFmtId="38" fontId="7" fillId="6" borderId="0" xfId="5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67" fontId="1" fillId="7" borderId="0" xfId="2" applyNumberFormat="1" applyFont="1" applyFill="1" applyAlignment="1">
      <alignment horizontal="center" vertical="center"/>
    </xf>
    <xf numFmtId="0" fontId="3" fillId="6" borderId="0" xfId="0" applyFont="1" applyFill="1" applyAlignment="1">
      <alignment vertical="center" wrapText="1"/>
    </xf>
    <xf numFmtId="167" fontId="1" fillId="6" borderId="0" xfId="2" applyNumberFormat="1" applyFont="1" applyFill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9" fontId="0" fillId="5" borderId="5" xfId="2" applyFont="1" applyFill="1" applyBorder="1"/>
    <xf numFmtId="9" fontId="0" fillId="5" borderId="0" xfId="2" applyFont="1" applyFill="1" applyBorder="1"/>
    <xf numFmtId="9" fontId="0" fillId="5" borderId="6" xfId="2" applyFont="1" applyFill="1" applyBorder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</cellXfs>
  <cellStyles count="9">
    <cellStyle name="40% - Accent4 2 4" xfId="8" xr:uid="{034FEB6A-24DE-4C93-9D31-2F32A0C55ED2}"/>
    <cellStyle name="40% - Accent5" xfId="3" builtinId="47"/>
    <cellStyle name="Comma" xfId="1" builtinId="3"/>
    <cellStyle name="Comma 2" xfId="4" xr:uid="{3694902E-887C-4B5C-8382-1E2BACB9A326}"/>
    <cellStyle name="Normal" xfId="0" builtinId="0"/>
    <cellStyle name="Normal 10" xfId="7" xr:uid="{9E557899-FD86-4CD1-ABEE-5098E215BBA7}"/>
    <cellStyle name="Normal 15" xfId="6" xr:uid="{B7D086F9-191C-40C8-AD20-322DBA698AA1}"/>
    <cellStyle name="Normal 16" xfId="5" xr:uid="{7D178F07-5575-40AB-BD98-818BB03B8BD5}"/>
    <cellStyle name="Percent" xfId="2" builtinId="5"/>
  </cellStyles>
  <dxfs count="2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VW'!$Q$6:$Q$354</c:f>
              <c:numCache>
                <c:formatCode>[$-409]mmm\-yy;@</c:formatCode>
                <c:ptCount val="349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</c:numCache>
            </c:numRef>
          </c:xVal>
          <c:yVal>
            <c:numRef>
              <c:f>'U.S. EW &amp; VW'!$R$6:$R$354</c:f>
              <c:numCache>
                <c:formatCode>0</c:formatCode>
                <c:ptCount val="349"/>
                <c:pt idx="0">
                  <c:v>65.968424561209005</c:v>
                </c:pt>
                <c:pt idx="1">
                  <c:v>65.130023181315494</c:v>
                </c:pt>
                <c:pt idx="2">
                  <c:v>64.408399756137797</c:v>
                </c:pt>
                <c:pt idx="3">
                  <c:v>64.088879135543493</c:v>
                </c:pt>
                <c:pt idx="4">
                  <c:v>63.607458592883397</c:v>
                </c:pt>
                <c:pt idx="5">
                  <c:v>64.020712950362906</c:v>
                </c:pt>
                <c:pt idx="6">
                  <c:v>64.509858145607794</c:v>
                </c:pt>
                <c:pt idx="7">
                  <c:v>64.877813284860395</c:v>
                </c:pt>
                <c:pt idx="8">
                  <c:v>64.791218479410304</c:v>
                </c:pt>
                <c:pt idx="9">
                  <c:v>64.456556635532607</c:v>
                </c:pt>
                <c:pt idx="10">
                  <c:v>65.346769770856199</c:v>
                </c:pt>
                <c:pt idx="11">
                  <c:v>67.311258260813403</c:v>
                </c:pt>
                <c:pt idx="12">
                  <c:v>69.630370925491206</c:v>
                </c:pt>
                <c:pt idx="13">
                  <c:v>70.878673692566196</c:v>
                </c:pt>
                <c:pt idx="14">
                  <c:v>71.005802271444395</c:v>
                </c:pt>
                <c:pt idx="15">
                  <c:v>70.897566743946797</c:v>
                </c:pt>
                <c:pt idx="16">
                  <c:v>71.411684897069094</c:v>
                </c:pt>
                <c:pt idx="17">
                  <c:v>71.991886550259807</c:v>
                </c:pt>
                <c:pt idx="18">
                  <c:v>72.966320372304907</c:v>
                </c:pt>
                <c:pt idx="19">
                  <c:v>73.207217623155699</c:v>
                </c:pt>
                <c:pt idx="20">
                  <c:v>74.743689018442097</c:v>
                </c:pt>
                <c:pt idx="21">
                  <c:v>75.710869525075495</c:v>
                </c:pt>
                <c:pt idx="22">
                  <c:v>78.590147205645295</c:v>
                </c:pt>
                <c:pt idx="23">
                  <c:v>80.398397672969793</c:v>
                </c:pt>
                <c:pt idx="24">
                  <c:v>83.554339458697996</c:v>
                </c:pt>
                <c:pt idx="25">
                  <c:v>82.884721413399404</c:v>
                </c:pt>
                <c:pt idx="26">
                  <c:v>81.827728726687994</c:v>
                </c:pt>
                <c:pt idx="27">
                  <c:v>80.348255500461804</c:v>
                </c:pt>
                <c:pt idx="28">
                  <c:v>81.5770193408962</c:v>
                </c:pt>
                <c:pt idx="29">
                  <c:v>83.812767521222895</c:v>
                </c:pt>
                <c:pt idx="30">
                  <c:v>84.657777823398405</c:v>
                </c:pt>
                <c:pt idx="31">
                  <c:v>85.532849552551099</c:v>
                </c:pt>
                <c:pt idx="32">
                  <c:v>85.678881141143293</c:v>
                </c:pt>
                <c:pt idx="33">
                  <c:v>86.756273263503999</c:v>
                </c:pt>
                <c:pt idx="34">
                  <c:v>87.059042852773302</c:v>
                </c:pt>
                <c:pt idx="35">
                  <c:v>87.111757207648594</c:v>
                </c:pt>
                <c:pt idx="36">
                  <c:v>86.950241153082899</c:v>
                </c:pt>
                <c:pt idx="37">
                  <c:v>85.774827527257699</c:v>
                </c:pt>
                <c:pt idx="38">
                  <c:v>84.151161291805593</c:v>
                </c:pt>
                <c:pt idx="39">
                  <c:v>82.793340372065899</c:v>
                </c:pt>
                <c:pt idx="40">
                  <c:v>82.521512779693396</c:v>
                </c:pt>
                <c:pt idx="41">
                  <c:v>84.032991467040802</c:v>
                </c:pt>
                <c:pt idx="42">
                  <c:v>85.854457730899099</c:v>
                </c:pt>
                <c:pt idx="43">
                  <c:v>88.664854372648605</c:v>
                </c:pt>
                <c:pt idx="44">
                  <c:v>90.250046822568393</c:v>
                </c:pt>
                <c:pt idx="45">
                  <c:v>91.476771596684202</c:v>
                </c:pt>
                <c:pt idx="46">
                  <c:v>91.350287917522294</c:v>
                </c:pt>
                <c:pt idx="47">
                  <c:v>91.181635914039106</c:v>
                </c:pt>
                <c:pt idx="48">
                  <c:v>91.438180565911196</c:v>
                </c:pt>
                <c:pt idx="49">
                  <c:v>89.693398544382106</c:v>
                </c:pt>
                <c:pt idx="50">
                  <c:v>88.408349959213197</c:v>
                </c:pt>
                <c:pt idx="51">
                  <c:v>87.331023069199205</c:v>
                </c:pt>
                <c:pt idx="52">
                  <c:v>89.988163704163796</c:v>
                </c:pt>
                <c:pt idx="53">
                  <c:v>92.894001616214197</c:v>
                </c:pt>
                <c:pt idx="54">
                  <c:v>95.067088989938497</c:v>
                </c:pt>
                <c:pt idx="55">
                  <c:v>96.105312736854401</c:v>
                </c:pt>
                <c:pt idx="56">
                  <c:v>97.351195909419701</c:v>
                </c:pt>
                <c:pt idx="57">
                  <c:v>98.778124111315606</c:v>
                </c:pt>
                <c:pt idx="58">
                  <c:v>99.707499925514398</c:v>
                </c:pt>
                <c:pt idx="59">
                  <c:v>100</c:v>
                </c:pt>
                <c:pt idx="60">
                  <c:v>100.146498932306</c:v>
                </c:pt>
                <c:pt idx="61">
                  <c:v>99.9384078967703</c:v>
                </c:pt>
                <c:pt idx="62">
                  <c:v>99.601899281329096</c:v>
                </c:pt>
                <c:pt idx="63">
                  <c:v>99.326070353843505</c:v>
                </c:pt>
                <c:pt idx="64">
                  <c:v>99.731511021619895</c:v>
                </c:pt>
                <c:pt idx="65">
                  <c:v>100.348373843261</c:v>
                </c:pt>
                <c:pt idx="66">
                  <c:v>101.149879659036</c:v>
                </c:pt>
                <c:pt idx="67">
                  <c:v>101.09818375245599</c:v>
                </c:pt>
                <c:pt idx="68">
                  <c:v>100.89087233224301</c:v>
                </c:pt>
                <c:pt idx="69">
                  <c:v>99.515286886194104</c:v>
                </c:pt>
                <c:pt idx="70">
                  <c:v>98.583979335449101</c:v>
                </c:pt>
                <c:pt idx="71">
                  <c:v>97.663749760273603</c:v>
                </c:pt>
                <c:pt idx="72">
                  <c:v>98.686743398405895</c:v>
                </c:pt>
                <c:pt idx="73">
                  <c:v>99.992029168031095</c:v>
                </c:pt>
                <c:pt idx="74">
                  <c:v>101.21182160067499</c:v>
                </c:pt>
                <c:pt idx="75">
                  <c:v>101.174253327245</c:v>
                </c:pt>
                <c:pt idx="76">
                  <c:v>100.973045991372</c:v>
                </c:pt>
                <c:pt idx="77">
                  <c:v>101.031417074202</c:v>
                </c:pt>
                <c:pt idx="78">
                  <c:v>101.232345973363</c:v>
                </c:pt>
                <c:pt idx="79">
                  <c:v>101.411217932219</c:v>
                </c:pt>
                <c:pt idx="80">
                  <c:v>101.61270729380701</c:v>
                </c:pt>
                <c:pt idx="81">
                  <c:v>102.31628749793801</c:v>
                </c:pt>
                <c:pt idx="82">
                  <c:v>103.875934656784</c:v>
                </c:pt>
                <c:pt idx="83">
                  <c:v>105.949169546341</c:v>
                </c:pt>
                <c:pt idx="84">
                  <c:v>108.252909524934</c:v>
                </c:pt>
                <c:pt idx="85">
                  <c:v>109.30701148743699</c:v>
                </c:pt>
                <c:pt idx="86">
                  <c:v>109.563257101161</c:v>
                </c:pt>
                <c:pt idx="87">
                  <c:v>108.844304422166</c:v>
                </c:pt>
                <c:pt idx="88">
                  <c:v>109.353914513563</c:v>
                </c:pt>
                <c:pt idx="89">
                  <c:v>109.732881593934</c:v>
                </c:pt>
                <c:pt idx="90">
                  <c:v>110.321044466847</c:v>
                </c:pt>
                <c:pt idx="91">
                  <c:v>108.747109910022</c:v>
                </c:pt>
                <c:pt idx="92">
                  <c:v>107.56980768186</c:v>
                </c:pt>
                <c:pt idx="93">
                  <c:v>107.072961615251</c:v>
                </c:pt>
                <c:pt idx="94">
                  <c:v>107.83207981176901</c:v>
                </c:pt>
                <c:pt idx="95">
                  <c:v>109.222984325985</c:v>
                </c:pt>
                <c:pt idx="96">
                  <c:v>110.007492259834</c:v>
                </c:pt>
                <c:pt idx="97">
                  <c:v>112.809927164648</c:v>
                </c:pt>
                <c:pt idx="98">
                  <c:v>114.33732403679301</c:v>
                </c:pt>
                <c:pt idx="99">
                  <c:v>116.652805960371</c:v>
                </c:pt>
                <c:pt idx="100">
                  <c:v>117.314235074991</c:v>
                </c:pt>
                <c:pt idx="101">
                  <c:v>119.791366359772</c:v>
                </c:pt>
                <c:pt idx="102">
                  <c:v>122.517801801253</c:v>
                </c:pt>
                <c:pt idx="103">
                  <c:v>125.317789138705</c:v>
                </c:pt>
                <c:pt idx="104">
                  <c:v>127.202471601894</c:v>
                </c:pt>
                <c:pt idx="105">
                  <c:v>128.01909398964099</c:v>
                </c:pt>
                <c:pt idx="106">
                  <c:v>127.613422998638</c:v>
                </c:pt>
                <c:pt idx="107">
                  <c:v>127.105599923486</c:v>
                </c:pt>
                <c:pt idx="108">
                  <c:v>127.15866397865901</c:v>
                </c:pt>
                <c:pt idx="109">
                  <c:v>130.07112667905599</c:v>
                </c:pt>
                <c:pt idx="110">
                  <c:v>132.55954707292699</c:v>
                </c:pt>
                <c:pt idx="111">
                  <c:v>134.45683196994401</c:v>
                </c:pt>
                <c:pt idx="112">
                  <c:v>134.410272354353</c:v>
                </c:pt>
                <c:pt idx="113">
                  <c:v>135.39442523995899</c:v>
                </c:pt>
                <c:pt idx="114">
                  <c:v>137.40353384004001</c:v>
                </c:pt>
                <c:pt idx="115">
                  <c:v>139.793327345318</c:v>
                </c:pt>
                <c:pt idx="116">
                  <c:v>142.41557552496201</c:v>
                </c:pt>
                <c:pt idx="117">
                  <c:v>145.149437260534</c:v>
                </c:pt>
                <c:pt idx="118">
                  <c:v>147.18083871406401</c:v>
                </c:pt>
                <c:pt idx="119">
                  <c:v>147.697778703475</c:v>
                </c:pt>
                <c:pt idx="120">
                  <c:v>147.41838068375301</c:v>
                </c:pt>
                <c:pt idx="121">
                  <c:v>148.34156054757199</c:v>
                </c:pt>
                <c:pt idx="122">
                  <c:v>150.35743017991001</c:v>
                </c:pt>
                <c:pt idx="123">
                  <c:v>152.31106897944099</c:v>
                </c:pt>
                <c:pt idx="124">
                  <c:v>153.18560848881</c:v>
                </c:pt>
                <c:pt idx="125">
                  <c:v>153.944215284395</c:v>
                </c:pt>
                <c:pt idx="126">
                  <c:v>155.226117580758</c:v>
                </c:pt>
                <c:pt idx="127">
                  <c:v>156.44017273157499</c:v>
                </c:pt>
                <c:pt idx="128">
                  <c:v>156.57617992028099</c:v>
                </c:pt>
                <c:pt idx="129">
                  <c:v>158.09386762767201</c:v>
                </c:pt>
                <c:pt idx="130">
                  <c:v>159.97689663992799</c:v>
                </c:pt>
                <c:pt idx="131">
                  <c:v>163.49839858622499</c:v>
                </c:pt>
                <c:pt idx="132">
                  <c:v>163.81166160989</c:v>
                </c:pt>
                <c:pt idx="133">
                  <c:v>164.68188591423899</c:v>
                </c:pt>
                <c:pt idx="134">
                  <c:v>164.173782981546</c:v>
                </c:pt>
                <c:pt idx="135">
                  <c:v>165.97313424202599</c:v>
                </c:pt>
                <c:pt idx="136">
                  <c:v>167.72425720523901</c:v>
                </c:pt>
                <c:pt idx="137">
                  <c:v>170.05214947769301</c:v>
                </c:pt>
                <c:pt idx="138">
                  <c:v>171.70696951705401</c:v>
                </c:pt>
                <c:pt idx="139">
                  <c:v>171.74535532165399</c:v>
                </c:pt>
                <c:pt idx="140">
                  <c:v>171.66876815334501</c:v>
                </c:pt>
                <c:pt idx="141">
                  <c:v>170.38058795450601</c:v>
                </c:pt>
                <c:pt idx="142">
                  <c:v>170.41212841795499</c:v>
                </c:pt>
                <c:pt idx="143">
                  <c:v>169.11877808239299</c:v>
                </c:pt>
                <c:pt idx="144">
                  <c:v>168.05524415455599</c:v>
                </c:pt>
                <c:pt idx="145">
                  <c:v>163.23410762608501</c:v>
                </c:pt>
                <c:pt idx="146">
                  <c:v>159.33156858724399</c:v>
                </c:pt>
                <c:pt idx="147">
                  <c:v>155.17930479626099</c:v>
                </c:pt>
                <c:pt idx="148">
                  <c:v>156.85808517714301</c:v>
                </c:pt>
                <c:pt idx="149">
                  <c:v>158.970541242243</c:v>
                </c:pt>
                <c:pt idx="150">
                  <c:v>161.56829530072599</c:v>
                </c:pt>
                <c:pt idx="151">
                  <c:v>159.05562914036099</c:v>
                </c:pt>
                <c:pt idx="152">
                  <c:v>156.77488205458499</c:v>
                </c:pt>
                <c:pt idx="153">
                  <c:v>154.288936241165</c:v>
                </c:pt>
                <c:pt idx="154">
                  <c:v>151.64340833919499</c:v>
                </c:pt>
                <c:pt idx="155">
                  <c:v>147.56499166630499</c:v>
                </c:pt>
                <c:pt idx="156">
                  <c:v>144.35693160704599</c:v>
                </c:pt>
                <c:pt idx="157">
                  <c:v>143.24194724084799</c:v>
                </c:pt>
                <c:pt idx="158">
                  <c:v>140.34461471526001</c:v>
                </c:pt>
                <c:pt idx="159">
                  <c:v>135.336844031493</c:v>
                </c:pt>
                <c:pt idx="160">
                  <c:v>126.121673679057</c:v>
                </c:pt>
                <c:pt idx="161">
                  <c:v>119.507345788946</c:v>
                </c:pt>
                <c:pt idx="162">
                  <c:v>114.200441372393</c:v>
                </c:pt>
                <c:pt idx="163">
                  <c:v>114.75551000978</c:v>
                </c:pt>
                <c:pt idx="164">
                  <c:v>114.957509946355</c:v>
                </c:pt>
                <c:pt idx="165">
                  <c:v>114.73982858074</c:v>
                </c:pt>
                <c:pt idx="166">
                  <c:v>111.615037896085</c:v>
                </c:pt>
                <c:pt idx="167">
                  <c:v>109.01399549832099</c:v>
                </c:pt>
                <c:pt idx="168">
                  <c:v>107.96511356209299</c:v>
                </c:pt>
                <c:pt idx="169">
                  <c:v>109.00963306909399</c:v>
                </c:pt>
                <c:pt idx="170">
                  <c:v>111.29921356085801</c:v>
                </c:pt>
                <c:pt idx="171">
                  <c:v>114.461678474924</c:v>
                </c:pt>
                <c:pt idx="172">
                  <c:v>116.893563103967</c:v>
                </c:pt>
                <c:pt idx="173">
                  <c:v>118.080600497337</c:v>
                </c:pt>
                <c:pt idx="174">
                  <c:v>118.015574253265</c:v>
                </c:pt>
                <c:pt idx="175">
                  <c:v>119.298886905394</c:v>
                </c:pt>
                <c:pt idx="176">
                  <c:v>121.39295078153</c:v>
                </c:pt>
                <c:pt idx="177">
                  <c:v>123.636286632368</c:v>
                </c:pt>
                <c:pt idx="178">
                  <c:v>123.699785685023</c:v>
                </c:pt>
                <c:pt idx="179">
                  <c:v>124.22208279258901</c:v>
                </c:pt>
                <c:pt idx="180">
                  <c:v>125.34117781811401</c:v>
                </c:pt>
                <c:pt idx="181">
                  <c:v>126.74042106026999</c:v>
                </c:pt>
                <c:pt idx="182">
                  <c:v>126.175747159045</c:v>
                </c:pt>
                <c:pt idx="183">
                  <c:v>124.96087826079</c:v>
                </c:pt>
                <c:pt idx="184">
                  <c:v>124.522243923351</c:v>
                </c:pt>
                <c:pt idx="185">
                  <c:v>125.082921193701</c:v>
                </c:pt>
                <c:pt idx="186">
                  <c:v>124.972873934562</c:v>
                </c:pt>
                <c:pt idx="187">
                  <c:v>125.49569567997</c:v>
                </c:pt>
                <c:pt idx="188">
                  <c:v>127.41370856074499</c:v>
                </c:pt>
                <c:pt idx="189">
                  <c:v>130.26966244614101</c:v>
                </c:pt>
                <c:pt idx="190">
                  <c:v>132.65468790206401</c:v>
                </c:pt>
                <c:pt idx="191">
                  <c:v>133.53190583252001</c:v>
                </c:pt>
                <c:pt idx="192">
                  <c:v>133.74524707621001</c:v>
                </c:pt>
                <c:pt idx="193">
                  <c:v>132.83965465249901</c:v>
                </c:pt>
                <c:pt idx="194">
                  <c:v>131.33655094154599</c:v>
                </c:pt>
                <c:pt idx="195">
                  <c:v>130.708016747394</c:v>
                </c:pt>
                <c:pt idx="196">
                  <c:v>130.64773743078601</c:v>
                </c:pt>
                <c:pt idx="197">
                  <c:v>131.79822103814001</c:v>
                </c:pt>
                <c:pt idx="198">
                  <c:v>133.298806866722</c:v>
                </c:pt>
                <c:pt idx="199">
                  <c:v>135.25082500157501</c:v>
                </c:pt>
                <c:pt idx="200">
                  <c:v>136.7201533432</c:v>
                </c:pt>
                <c:pt idx="201">
                  <c:v>137.67666570064799</c:v>
                </c:pt>
                <c:pt idx="202">
                  <c:v>138.04689330507301</c:v>
                </c:pt>
                <c:pt idx="203">
                  <c:v>138.78239223490399</c:v>
                </c:pt>
                <c:pt idx="204">
                  <c:v>138.640370996895</c:v>
                </c:pt>
                <c:pt idx="205">
                  <c:v>139.50570844005401</c:v>
                </c:pt>
                <c:pt idx="206">
                  <c:v>140.35357982719901</c:v>
                </c:pt>
                <c:pt idx="207">
                  <c:v>141.87764617193201</c:v>
                </c:pt>
                <c:pt idx="208">
                  <c:v>143.91476404757799</c:v>
                </c:pt>
                <c:pt idx="209">
                  <c:v>146.21841710829401</c:v>
                </c:pt>
                <c:pt idx="210">
                  <c:v>149.44863364827401</c:v>
                </c:pt>
                <c:pt idx="211">
                  <c:v>150.88092721739</c:v>
                </c:pt>
                <c:pt idx="212">
                  <c:v>153.22960167636799</c:v>
                </c:pt>
                <c:pt idx="213">
                  <c:v>154.30601445381001</c:v>
                </c:pt>
                <c:pt idx="214">
                  <c:v>155.78481601777</c:v>
                </c:pt>
                <c:pt idx="215">
                  <c:v>155.02087711009199</c:v>
                </c:pt>
                <c:pt idx="216">
                  <c:v>155.041642823334</c:v>
                </c:pt>
                <c:pt idx="217">
                  <c:v>154.58766029027601</c:v>
                </c:pt>
                <c:pt idx="218">
                  <c:v>155.35295486750999</c:v>
                </c:pt>
                <c:pt idx="219">
                  <c:v>155.84520057232899</c:v>
                </c:pt>
                <c:pt idx="220">
                  <c:v>155.998569181688</c:v>
                </c:pt>
                <c:pt idx="221">
                  <c:v>156.385333493491</c:v>
                </c:pt>
                <c:pt idx="222">
                  <c:v>156.673115452177</c:v>
                </c:pt>
                <c:pt idx="223">
                  <c:v>160.010897785037</c:v>
                </c:pt>
                <c:pt idx="224">
                  <c:v>162.68401176581699</c:v>
                </c:pt>
                <c:pt idx="225">
                  <c:v>165.75233410363401</c:v>
                </c:pt>
                <c:pt idx="226">
                  <c:v>166.986654977368</c:v>
                </c:pt>
                <c:pt idx="227">
                  <c:v>169.98871125903599</c:v>
                </c:pt>
                <c:pt idx="228">
                  <c:v>172.72521639564201</c:v>
                </c:pt>
                <c:pt idx="229">
                  <c:v>175.25010235956199</c:v>
                </c:pt>
                <c:pt idx="230">
                  <c:v>174.64747429070701</c:v>
                </c:pt>
                <c:pt idx="231">
                  <c:v>175.59098108260599</c:v>
                </c:pt>
                <c:pt idx="232">
                  <c:v>176.63634984473501</c:v>
                </c:pt>
                <c:pt idx="233">
                  <c:v>178.98603058655601</c:v>
                </c:pt>
                <c:pt idx="234">
                  <c:v>179.18696971834899</c:v>
                </c:pt>
                <c:pt idx="235">
                  <c:v>179.06275929636399</c:v>
                </c:pt>
                <c:pt idx="236">
                  <c:v>179.481670868093</c:v>
                </c:pt>
                <c:pt idx="237">
                  <c:v>179.002680795716</c:v>
                </c:pt>
                <c:pt idx="238">
                  <c:v>179.64912672815501</c:v>
                </c:pt>
                <c:pt idx="239">
                  <c:v>179.934293464695</c:v>
                </c:pt>
                <c:pt idx="240">
                  <c:v>182.042989652768</c:v>
                </c:pt>
                <c:pt idx="241">
                  <c:v>181.89696369380101</c:v>
                </c:pt>
                <c:pt idx="242">
                  <c:v>182.05441941744101</c:v>
                </c:pt>
                <c:pt idx="243">
                  <c:v>181.371229442285</c:v>
                </c:pt>
                <c:pt idx="244">
                  <c:v>183.35139290558399</c:v>
                </c:pt>
                <c:pt idx="245">
                  <c:v>185.16136733181099</c:v>
                </c:pt>
                <c:pt idx="246">
                  <c:v>188.104565126463</c:v>
                </c:pt>
                <c:pt idx="247">
                  <c:v>189.53656349336401</c:v>
                </c:pt>
                <c:pt idx="248">
                  <c:v>190.60489520284199</c:v>
                </c:pt>
                <c:pt idx="249">
                  <c:v>191.488254662961</c:v>
                </c:pt>
                <c:pt idx="250">
                  <c:v>191.79780960218599</c:v>
                </c:pt>
                <c:pt idx="251">
                  <c:v>191.31155885627999</c:v>
                </c:pt>
                <c:pt idx="252">
                  <c:v>188.94363206308</c:v>
                </c:pt>
                <c:pt idx="253">
                  <c:v>187.28158884825399</c:v>
                </c:pt>
                <c:pt idx="254">
                  <c:v>188.04371998455201</c:v>
                </c:pt>
                <c:pt idx="255">
                  <c:v>191.937877882496</c:v>
                </c:pt>
                <c:pt idx="256">
                  <c:v>196.08716072604599</c:v>
                </c:pt>
                <c:pt idx="257">
                  <c:v>198.81590546785</c:v>
                </c:pt>
                <c:pt idx="258">
                  <c:v>198.38382306558</c:v>
                </c:pt>
                <c:pt idx="259">
                  <c:v>198.49765278653001</c:v>
                </c:pt>
                <c:pt idx="260">
                  <c:v>199.03459746310401</c:v>
                </c:pt>
                <c:pt idx="261">
                  <c:v>201.44254299406401</c:v>
                </c:pt>
                <c:pt idx="262">
                  <c:v>202.47980337093699</c:v>
                </c:pt>
                <c:pt idx="263">
                  <c:v>202.29749368886101</c:v>
                </c:pt>
                <c:pt idx="264">
                  <c:v>201.12729019855701</c:v>
                </c:pt>
                <c:pt idx="265">
                  <c:v>202.35166841587801</c:v>
                </c:pt>
                <c:pt idx="266">
                  <c:v>205.59324977543301</c:v>
                </c:pt>
                <c:pt idx="267">
                  <c:v>209.09118519637701</c:v>
                </c:pt>
                <c:pt idx="268">
                  <c:v>208.609020340021</c:v>
                </c:pt>
                <c:pt idx="269">
                  <c:v>206.538937866422</c:v>
                </c:pt>
                <c:pt idx="270">
                  <c:v>205.96800926128</c:v>
                </c:pt>
                <c:pt idx="271">
                  <c:v>208.07859126759499</c:v>
                </c:pt>
                <c:pt idx="272">
                  <c:v>210.13923824680001</c:v>
                </c:pt>
                <c:pt idx="273">
                  <c:v>209.81667152538401</c:v>
                </c:pt>
                <c:pt idx="274">
                  <c:v>208.770664420917</c:v>
                </c:pt>
                <c:pt idx="275">
                  <c:v>208.466972225771</c:v>
                </c:pt>
                <c:pt idx="276">
                  <c:v>209.85391976573399</c:v>
                </c:pt>
                <c:pt idx="277">
                  <c:v>212.243540598669</c:v>
                </c:pt>
                <c:pt idx="278">
                  <c:v>214.15380221229901</c:v>
                </c:pt>
                <c:pt idx="279">
                  <c:v>217.12487847024499</c:v>
                </c:pt>
                <c:pt idx="280">
                  <c:v>219.82768814689399</c:v>
                </c:pt>
                <c:pt idx="281">
                  <c:v>223.12592750080401</c:v>
                </c:pt>
                <c:pt idx="282">
                  <c:v>224.12960573682599</c:v>
                </c:pt>
                <c:pt idx="283">
                  <c:v>224.120310995827</c:v>
                </c:pt>
                <c:pt idx="284">
                  <c:v>223.19025697900599</c:v>
                </c:pt>
                <c:pt idx="285">
                  <c:v>222.23867862598101</c:v>
                </c:pt>
                <c:pt idx="286">
                  <c:v>222.212248880837</c:v>
                </c:pt>
                <c:pt idx="287">
                  <c:v>223.14908841273399</c:v>
                </c:pt>
                <c:pt idx="288">
                  <c:v>224.55023672878201</c:v>
                </c:pt>
                <c:pt idx="289">
                  <c:v>225.68475612855701</c:v>
                </c:pt>
                <c:pt idx="290">
                  <c:v>226.348015359681</c:v>
                </c:pt>
                <c:pt idx="291">
                  <c:v>227.03412011926801</c:v>
                </c:pt>
                <c:pt idx="292">
                  <c:v>226.059277619943</c:v>
                </c:pt>
                <c:pt idx="293">
                  <c:v>225.00827910043</c:v>
                </c:pt>
                <c:pt idx="294">
                  <c:v>224.73949584344601</c:v>
                </c:pt>
                <c:pt idx="295">
                  <c:v>226.85556115158701</c:v>
                </c:pt>
                <c:pt idx="296">
                  <c:v>229.952380826797</c:v>
                </c:pt>
                <c:pt idx="297">
                  <c:v>233.88790906702599</c:v>
                </c:pt>
                <c:pt idx="298">
                  <c:v>237.810765476482</c:v>
                </c:pt>
                <c:pt idx="299">
                  <c:v>239.576011170063</c:v>
                </c:pt>
                <c:pt idx="300">
                  <c:v>239.626880683113</c:v>
                </c:pt>
                <c:pt idx="301">
                  <c:v>238.365670987659</c:v>
                </c:pt>
                <c:pt idx="302">
                  <c:v>240.32384689963899</c:v>
                </c:pt>
                <c:pt idx="303">
                  <c:v>242.26326389120101</c:v>
                </c:pt>
                <c:pt idx="304">
                  <c:v>245.503983439889</c:v>
                </c:pt>
                <c:pt idx="305">
                  <c:v>249.340596710764</c:v>
                </c:pt>
                <c:pt idx="306">
                  <c:v>256.55760899898399</c:v>
                </c:pt>
                <c:pt idx="307">
                  <c:v>264.65688987857999</c:v>
                </c:pt>
                <c:pt idx="308">
                  <c:v>271.41490619687397</c:v>
                </c:pt>
                <c:pt idx="309">
                  <c:v>276.15183789381302</c:v>
                </c:pt>
                <c:pt idx="310">
                  <c:v>282.51674508418603</c:v>
                </c:pt>
                <c:pt idx="311">
                  <c:v>287.755640356377</c:v>
                </c:pt>
                <c:pt idx="312">
                  <c:v>291.14639007154898</c:v>
                </c:pt>
                <c:pt idx="313">
                  <c:v>287.62375776690402</c:v>
                </c:pt>
                <c:pt idx="314">
                  <c:v>285.22592694517101</c:v>
                </c:pt>
                <c:pt idx="315">
                  <c:v>286.26267235333898</c:v>
                </c:pt>
                <c:pt idx="316">
                  <c:v>292.240795077001</c:v>
                </c:pt>
                <c:pt idx="317">
                  <c:v>297.38838453314997</c:v>
                </c:pt>
                <c:pt idx="318">
                  <c:v>300.38299189441699</c:v>
                </c:pt>
                <c:pt idx="319">
                  <c:v>298.88050793957501</c:v>
                </c:pt>
                <c:pt idx="320">
                  <c:v>294.88021481151202</c:v>
                </c:pt>
                <c:pt idx="321">
                  <c:v>286.84841660561898</c:v>
                </c:pt>
                <c:pt idx="322">
                  <c:v>281.08081108880299</c:v>
                </c:pt>
                <c:pt idx="323">
                  <c:v>276.971146429724</c:v>
                </c:pt>
                <c:pt idx="324">
                  <c:v>275.167807350168</c:v>
                </c:pt>
                <c:pt idx="325">
                  <c:v>272.97819202137401</c:v>
                </c:pt>
                <c:pt idx="326">
                  <c:v>267.69212943202302</c:v>
                </c:pt>
                <c:pt idx="327">
                  <c:v>265.64070842112602</c:v>
                </c:pt>
                <c:pt idx="328">
                  <c:v>264.533868822915</c:v>
                </c:pt>
                <c:pt idx="329">
                  <c:v>269.63621137479498</c:v>
                </c:pt>
                <c:pt idx="330">
                  <c:v>270.60032954421899</c:v>
                </c:pt>
                <c:pt idx="331">
                  <c:v>271.66793145418399</c:v>
                </c:pt>
                <c:pt idx="332">
                  <c:v>266.55082753142699</c:v>
                </c:pt>
                <c:pt idx="333">
                  <c:v>262.610011908064</c:v>
                </c:pt>
                <c:pt idx="334">
                  <c:v>256.06862421868999</c:v>
                </c:pt>
                <c:pt idx="335">
                  <c:v>253.12068919201201</c:v>
                </c:pt>
                <c:pt idx="336">
                  <c:v>246.73130152520699</c:v>
                </c:pt>
                <c:pt idx="337">
                  <c:v>243.35583283757001</c:v>
                </c:pt>
                <c:pt idx="338">
                  <c:v>238.37962229590499</c:v>
                </c:pt>
                <c:pt idx="339">
                  <c:v>239.76941528882901</c:v>
                </c:pt>
                <c:pt idx="340">
                  <c:v>238.979232055821</c:v>
                </c:pt>
                <c:pt idx="341">
                  <c:v>238.95163960825499</c:v>
                </c:pt>
                <c:pt idx="342">
                  <c:v>237.047121667102</c:v>
                </c:pt>
                <c:pt idx="343">
                  <c:v>238.73320119885801</c:v>
                </c:pt>
                <c:pt idx="344">
                  <c:v>242.07399368427201</c:v>
                </c:pt>
                <c:pt idx="345">
                  <c:v>246.30535114667501</c:v>
                </c:pt>
                <c:pt idx="346">
                  <c:v>248.75766926088201</c:v>
                </c:pt>
                <c:pt idx="347">
                  <c:v>248.30737681776</c:v>
                </c:pt>
                <c:pt idx="348">
                  <c:v>248.283282081165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A8-4B8A-A066-13C8A9FE3462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VW'!$L$30:$L$354</c:f>
              <c:numCache>
                <c:formatCode>[$-409]mmm\-yy;@</c:formatCode>
                <c:ptCount val="32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</c:numCache>
            </c:numRef>
          </c:xVal>
          <c:yVal>
            <c:numRef>
              <c:f>'U.S. EW &amp; VW'!$M$30:$M$354</c:f>
              <c:numCache>
                <c:formatCode>_(* #,##0_);_(* \(#,##0\);_(* "-"??_);_(@_)</c:formatCode>
                <c:ptCount val="325"/>
                <c:pt idx="0">
                  <c:v>78.374622427308097</c:v>
                </c:pt>
                <c:pt idx="1">
                  <c:v>78.016757704689496</c:v>
                </c:pt>
                <c:pt idx="2">
                  <c:v>77.829637962416101</c:v>
                </c:pt>
                <c:pt idx="3">
                  <c:v>78.720825292293199</c:v>
                </c:pt>
                <c:pt idx="4">
                  <c:v>79.833578754254106</c:v>
                </c:pt>
                <c:pt idx="5">
                  <c:v>81.022821500869398</c:v>
                </c:pt>
                <c:pt idx="6">
                  <c:v>80.787634075704204</c:v>
                </c:pt>
                <c:pt idx="7">
                  <c:v>80.031356425572397</c:v>
                </c:pt>
                <c:pt idx="8">
                  <c:v>79.712213859680105</c:v>
                </c:pt>
                <c:pt idx="9">
                  <c:v>80.742939192540007</c:v>
                </c:pt>
                <c:pt idx="10">
                  <c:v>82.552680437049901</c:v>
                </c:pt>
                <c:pt idx="11">
                  <c:v>83.903022745806297</c:v>
                </c:pt>
                <c:pt idx="12">
                  <c:v>84.168104673354307</c:v>
                </c:pt>
                <c:pt idx="13">
                  <c:v>83.749488301558301</c:v>
                </c:pt>
                <c:pt idx="14">
                  <c:v>83.917610168146297</c:v>
                </c:pt>
                <c:pt idx="15">
                  <c:v>85.071519299454593</c:v>
                </c:pt>
                <c:pt idx="16">
                  <c:v>86.617347048377397</c:v>
                </c:pt>
                <c:pt idx="17">
                  <c:v>87.935976758464705</c:v>
                </c:pt>
                <c:pt idx="18">
                  <c:v>88.482135459889705</c:v>
                </c:pt>
                <c:pt idx="19">
                  <c:v>88.686496913216004</c:v>
                </c:pt>
                <c:pt idx="20">
                  <c:v>89.098430804920199</c:v>
                </c:pt>
                <c:pt idx="21">
                  <c:v>89.750938888582994</c:v>
                </c:pt>
                <c:pt idx="22">
                  <c:v>90.802257902953201</c:v>
                </c:pt>
                <c:pt idx="23">
                  <c:v>91.386100043025706</c:v>
                </c:pt>
                <c:pt idx="24">
                  <c:v>92.410726459902605</c:v>
                </c:pt>
                <c:pt idx="25">
                  <c:v>92.714320248543302</c:v>
                </c:pt>
                <c:pt idx="26">
                  <c:v>93.291497855735699</c:v>
                </c:pt>
                <c:pt idx="27">
                  <c:v>93.922057404277496</c:v>
                </c:pt>
                <c:pt idx="28">
                  <c:v>95.632117957544295</c:v>
                </c:pt>
                <c:pt idx="29">
                  <c:v>97.632648331841395</c:v>
                </c:pt>
                <c:pt idx="30">
                  <c:v>98.167900293465493</c:v>
                </c:pt>
                <c:pt idx="31">
                  <c:v>97.783239971880107</c:v>
                </c:pt>
                <c:pt idx="32">
                  <c:v>97.259869118553695</c:v>
                </c:pt>
                <c:pt idx="33">
                  <c:v>98.262091760307101</c:v>
                </c:pt>
                <c:pt idx="34">
                  <c:v>99.270405614559905</c:v>
                </c:pt>
                <c:pt idx="35">
                  <c:v>100</c:v>
                </c:pt>
                <c:pt idx="36">
                  <c:v>100.178149240236</c:v>
                </c:pt>
                <c:pt idx="37">
                  <c:v>100.376343455232</c:v>
                </c:pt>
                <c:pt idx="38">
                  <c:v>100.48351976843399</c:v>
                </c:pt>
                <c:pt idx="39">
                  <c:v>100.522866384661</c:v>
                </c:pt>
                <c:pt idx="40">
                  <c:v>100.832089755181</c:v>
                </c:pt>
                <c:pt idx="41">
                  <c:v>102.23980917527599</c:v>
                </c:pt>
                <c:pt idx="42">
                  <c:v>104.002715209389</c:v>
                </c:pt>
                <c:pt idx="43">
                  <c:v>105.944707575482</c:v>
                </c:pt>
                <c:pt idx="44">
                  <c:v>106.927265916279</c:v>
                </c:pt>
                <c:pt idx="45">
                  <c:v>106.504176554533</c:v>
                </c:pt>
                <c:pt idx="46">
                  <c:v>105.37015348301701</c:v>
                </c:pt>
                <c:pt idx="47">
                  <c:v>104.10146473481799</c:v>
                </c:pt>
                <c:pt idx="48">
                  <c:v>104.485274498715</c:v>
                </c:pt>
                <c:pt idx="49">
                  <c:v>105.688748123335</c:v>
                </c:pt>
                <c:pt idx="50">
                  <c:v>107.65513056597599</c:v>
                </c:pt>
                <c:pt idx="51">
                  <c:v>108.57963288396201</c:v>
                </c:pt>
                <c:pt idx="52">
                  <c:v>109.219173869266</c:v>
                </c:pt>
                <c:pt idx="53">
                  <c:v>109.695203693758</c:v>
                </c:pt>
                <c:pt idx="54">
                  <c:v>110.701151132145</c:v>
                </c:pt>
                <c:pt idx="55">
                  <c:v>111.84845818817</c:v>
                </c:pt>
                <c:pt idx="56">
                  <c:v>113.287304672825</c:v>
                </c:pt>
                <c:pt idx="57">
                  <c:v>115.047928302624</c:v>
                </c:pt>
                <c:pt idx="58">
                  <c:v>116.78277385097201</c:v>
                </c:pt>
                <c:pt idx="59">
                  <c:v>117.848780070061</c:v>
                </c:pt>
                <c:pt idx="60">
                  <c:v>117.741094587213</c:v>
                </c:pt>
                <c:pt idx="61">
                  <c:v>117.558973640511</c:v>
                </c:pt>
                <c:pt idx="62">
                  <c:v>118.471981939697</c:v>
                </c:pt>
                <c:pt idx="63">
                  <c:v>120.221796384314</c:v>
                </c:pt>
                <c:pt idx="64">
                  <c:v>121.789455382879</c:v>
                </c:pt>
                <c:pt idx="65">
                  <c:v>122.673025025624</c:v>
                </c:pt>
                <c:pt idx="66">
                  <c:v>123.602163893982</c:v>
                </c:pt>
                <c:pt idx="67">
                  <c:v>124.796305471072</c:v>
                </c:pt>
                <c:pt idx="68">
                  <c:v>126.45124132650901</c:v>
                </c:pt>
                <c:pt idx="69">
                  <c:v>127.55318669184101</c:v>
                </c:pt>
                <c:pt idx="70">
                  <c:v>128.02543845391901</c:v>
                </c:pt>
                <c:pt idx="71">
                  <c:v>128.588445181444</c:v>
                </c:pt>
                <c:pt idx="72">
                  <c:v>129.75899438658701</c:v>
                </c:pt>
                <c:pt idx="73">
                  <c:v>132.19504482306601</c:v>
                </c:pt>
                <c:pt idx="74">
                  <c:v>134.70631936316801</c:v>
                </c:pt>
                <c:pt idx="75">
                  <c:v>137.29813927874201</c:v>
                </c:pt>
                <c:pt idx="76">
                  <c:v>138.836261333679</c:v>
                </c:pt>
                <c:pt idx="77">
                  <c:v>140.991243077523</c:v>
                </c:pt>
                <c:pt idx="78">
                  <c:v>142.905077999752</c:v>
                </c:pt>
                <c:pt idx="79">
                  <c:v>145.09610172278701</c:v>
                </c:pt>
                <c:pt idx="80">
                  <c:v>145.99559957529399</c:v>
                </c:pt>
                <c:pt idx="81">
                  <c:v>145.66065460851601</c:v>
                </c:pt>
                <c:pt idx="82">
                  <c:v>145.42432936645801</c:v>
                </c:pt>
                <c:pt idx="83">
                  <c:v>146.67904103797099</c:v>
                </c:pt>
                <c:pt idx="84">
                  <c:v>149.889588971796</c:v>
                </c:pt>
                <c:pt idx="85">
                  <c:v>153.57873764883601</c:v>
                </c:pt>
                <c:pt idx="86">
                  <c:v>156.95514928780199</c:v>
                </c:pt>
                <c:pt idx="87">
                  <c:v>159.156622576275</c:v>
                </c:pt>
                <c:pt idx="88">
                  <c:v>160.89139090718601</c:v>
                </c:pt>
                <c:pt idx="89">
                  <c:v>162.38273207977301</c:v>
                </c:pt>
                <c:pt idx="90">
                  <c:v>164.11388031970799</c:v>
                </c:pt>
                <c:pt idx="91">
                  <c:v>166.23587707376899</c:v>
                </c:pt>
                <c:pt idx="92">
                  <c:v>168.00326985644199</c:v>
                </c:pt>
                <c:pt idx="93">
                  <c:v>169.242756655406</c:v>
                </c:pt>
                <c:pt idx="94">
                  <c:v>169.23462979213099</c:v>
                </c:pt>
                <c:pt idx="95">
                  <c:v>170.794205179242</c:v>
                </c:pt>
                <c:pt idx="96">
                  <c:v>172.49805677829499</c:v>
                </c:pt>
                <c:pt idx="97">
                  <c:v>175.22291446619101</c:v>
                </c:pt>
                <c:pt idx="98">
                  <c:v>175.89628244284501</c:v>
                </c:pt>
                <c:pt idx="99">
                  <c:v>177.10358902913299</c:v>
                </c:pt>
                <c:pt idx="100">
                  <c:v>177.59913428953999</c:v>
                </c:pt>
                <c:pt idx="101">
                  <c:v>179.264630637675</c:v>
                </c:pt>
                <c:pt idx="102">
                  <c:v>178.985279528994</c:v>
                </c:pt>
                <c:pt idx="103">
                  <c:v>178.18592401895901</c:v>
                </c:pt>
                <c:pt idx="104">
                  <c:v>176.24946887441499</c:v>
                </c:pt>
                <c:pt idx="105">
                  <c:v>175.03441570784801</c:v>
                </c:pt>
                <c:pt idx="106">
                  <c:v>175.39268340310699</c:v>
                </c:pt>
                <c:pt idx="107">
                  <c:v>177.061351884228</c:v>
                </c:pt>
                <c:pt idx="108">
                  <c:v>179.82141715254301</c:v>
                </c:pt>
                <c:pt idx="109">
                  <c:v>181.88456533497001</c:v>
                </c:pt>
                <c:pt idx="110">
                  <c:v>183.56598336572301</c:v>
                </c:pt>
                <c:pt idx="111">
                  <c:v>185.12665854667</c:v>
                </c:pt>
                <c:pt idx="112">
                  <c:v>185.39673887128899</c:v>
                </c:pt>
                <c:pt idx="113">
                  <c:v>186.48885123661699</c:v>
                </c:pt>
                <c:pt idx="114">
                  <c:v>186.402556940686</c:v>
                </c:pt>
                <c:pt idx="115">
                  <c:v>187.347647637292</c:v>
                </c:pt>
                <c:pt idx="116">
                  <c:v>185.603914660979</c:v>
                </c:pt>
                <c:pt idx="117">
                  <c:v>182.389185710524</c:v>
                </c:pt>
                <c:pt idx="118">
                  <c:v>179.38717436129201</c:v>
                </c:pt>
                <c:pt idx="119">
                  <c:v>178.852054253906</c:v>
                </c:pt>
                <c:pt idx="120">
                  <c:v>180.58776851957501</c:v>
                </c:pt>
                <c:pt idx="121">
                  <c:v>180.50021123993099</c:v>
                </c:pt>
                <c:pt idx="122">
                  <c:v>178.56411738217599</c:v>
                </c:pt>
                <c:pt idx="123">
                  <c:v>175.26874163353301</c:v>
                </c:pt>
                <c:pt idx="124">
                  <c:v>173.637635829</c:v>
                </c:pt>
                <c:pt idx="125">
                  <c:v>173.09138476821499</c:v>
                </c:pt>
                <c:pt idx="126">
                  <c:v>172.839364178229</c:v>
                </c:pt>
                <c:pt idx="127">
                  <c:v>171.747672586172</c:v>
                </c:pt>
                <c:pt idx="128">
                  <c:v>168.12571788738001</c:v>
                </c:pt>
                <c:pt idx="129">
                  <c:v>163.97693564596699</c:v>
                </c:pt>
                <c:pt idx="130">
                  <c:v>158.09824020031499</c:v>
                </c:pt>
                <c:pt idx="131">
                  <c:v>155.35662441123</c:v>
                </c:pt>
                <c:pt idx="132">
                  <c:v>151.62560431694499</c:v>
                </c:pt>
                <c:pt idx="133">
                  <c:v>149.083422603396</c:v>
                </c:pt>
                <c:pt idx="134">
                  <c:v>144.331883786323</c:v>
                </c:pt>
                <c:pt idx="135">
                  <c:v>141.189127027235</c:v>
                </c:pt>
                <c:pt idx="136">
                  <c:v>139.232173693893</c:v>
                </c:pt>
                <c:pt idx="137">
                  <c:v>139.67615183686499</c:v>
                </c:pt>
                <c:pt idx="138">
                  <c:v>140.062503349194</c:v>
                </c:pt>
                <c:pt idx="139">
                  <c:v>138.98984562132799</c:v>
                </c:pt>
                <c:pt idx="140">
                  <c:v>135.112510432969</c:v>
                </c:pt>
                <c:pt idx="141">
                  <c:v>130.43154235687101</c:v>
                </c:pt>
                <c:pt idx="142">
                  <c:v>128.44077253706001</c:v>
                </c:pt>
                <c:pt idx="143">
                  <c:v>129.01999926106299</c:v>
                </c:pt>
                <c:pt idx="144">
                  <c:v>131.27109478297399</c:v>
                </c:pt>
                <c:pt idx="145">
                  <c:v>132.46838554327101</c:v>
                </c:pt>
                <c:pt idx="146">
                  <c:v>131.80832616841801</c:v>
                </c:pt>
                <c:pt idx="147">
                  <c:v>129.288557655831</c:v>
                </c:pt>
                <c:pt idx="148">
                  <c:v>125.927348385765</c:v>
                </c:pt>
                <c:pt idx="149">
                  <c:v>124.045408480354</c:v>
                </c:pt>
                <c:pt idx="150">
                  <c:v>123.89296139023</c:v>
                </c:pt>
                <c:pt idx="151">
                  <c:v>124.696761791146</c:v>
                </c:pt>
                <c:pt idx="152">
                  <c:v>124.27205916696499</c:v>
                </c:pt>
                <c:pt idx="153">
                  <c:v>123.265133884204</c:v>
                </c:pt>
                <c:pt idx="154">
                  <c:v>122.59718457412301</c:v>
                </c:pt>
                <c:pt idx="155">
                  <c:v>123.14618572138799</c:v>
                </c:pt>
                <c:pt idx="156">
                  <c:v>122.43597204263899</c:v>
                </c:pt>
                <c:pt idx="157">
                  <c:v>120.894063920695</c:v>
                </c:pt>
                <c:pt idx="158">
                  <c:v>119.64208719255799</c:v>
                </c:pt>
                <c:pt idx="159">
                  <c:v>120.194569913385</c:v>
                </c:pt>
                <c:pt idx="160">
                  <c:v>120.93385101995101</c:v>
                </c:pt>
                <c:pt idx="161">
                  <c:v>120.791327872792</c:v>
                </c:pt>
                <c:pt idx="162">
                  <c:v>120.449711021602</c:v>
                </c:pt>
                <c:pt idx="163">
                  <c:v>121.186462465522</c:v>
                </c:pt>
                <c:pt idx="164">
                  <c:v>122.8051992812</c:v>
                </c:pt>
                <c:pt idx="165">
                  <c:v>123.999589674809</c:v>
                </c:pt>
                <c:pt idx="166">
                  <c:v>124.09844615820499</c:v>
                </c:pt>
                <c:pt idx="167">
                  <c:v>123.60662654717299</c:v>
                </c:pt>
                <c:pt idx="168">
                  <c:v>122.187786567019</c:v>
                </c:pt>
                <c:pt idx="169">
                  <c:v>120.34788988749099</c:v>
                </c:pt>
                <c:pt idx="170">
                  <c:v>120.31481990251299</c:v>
                </c:pt>
                <c:pt idx="171">
                  <c:v>121.00574252529201</c:v>
                </c:pt>
                <c:pt idx="172">
                  <c:v>122.473497574227</c:v>
                </c:pt>
                <c:pt idx="173">
                  <c:v>123.172796746133</c:v>
                </c:pt>
                <c:pt idx="174">
                  <c:v>124.277209246879</c:v>
                </c:pt>
                <c:pt idx="175">
                  <c:v>125.504551526935</c:v>
                </c:pt>
                <c:pt idx="176">
                  <c:v>126.72301805322201</c:v>
                </c:pt>
                <c:pt idx="177">
                  <c:v>128.62477731593401</c:v>
                </c:pt>
                <c:pt idx="178">
                  <c:v>129.608186470748</c:v>
                </c:pt>
                <c:pt idx="179">
                  <c:v>130.39364181145299</c:v>
                </c:pt>
                <c:pt idx="180">
                  <c:v>128.79173744721101</c:v>
                </c:pt>
                <c:pt idx="181">
                  <c:v>127.098443489519</c:v>
                </c:pt>
                <c:pt idx="182">
                  <c:v>126.848681696363</c:v>
                </c:pt>
                <c:pt idx="183">
                  <c:v>129.22027407165001</c:v>
                </c:pt>
                <c:pt idx="184">
                  <c:v>132.06180263118199</c:v>
                </c:pt>
                <c:pt idx="185">
                  <c:v>134.63600141741401</c:v>
                </c:pt>
                <c:pt idx="186">
                  <c:v>135.60948028587899</c:v>
                </c:pt>
                <c:pt idx="187">
                  <c:v>136.312255429408</c:v>
                </c:pt>
                <c:pt idx="188">
                  <c:v>136.92468130629399</c:v>
                </c:pt>
                <c:pt idx="189">
                  <c:v>137.56430035393601</c:v>
                </c:pt>
                <c:pt idx="190">
                  <c:v>138.43247284988999</c:v>
                </c:pt>
                <c:pt idx="191">
                  <c:v>139.823188553623</c:v>
                </c:pt>
                <c:pt idx="192">
                  <c:v>141.94460154396401</c:v>
                </c:pt>
                <c:pt idx="193">
                  <c:v>142.65146511370301</c:v>
                </c:pt>
                <c:pt idx="194">
                  <c:v>143.12483367802599</c:v>
                </c:pt>
                <c:pt idx="195">
                  <c:v>143.46785684354799</c:v>
                </c:pt>
                <c:pt idx="196">
                  <c:v>145.50375226004201</c:v>
                </c:pt>
                <c:pt idx="197">
                  <c:v>147.85385448915099</c:v>
                </c:pt>
                <c:pt idx="198">
                  <c:v>150.42310719328901</c:v>
                </c:pt>
                <c:pt idx="199">
                  <c:v>151.79606627371501</c:v>
                </c:pt>
                <c:pt idx="200">
                  <c:v>153.084383016456</c:v>
                </c:pt>
                <c:pt idx="201">
                  <c:v>153.63017610373601</c:v>
                </c:pt>
                <c:pt idx="202">
                  <c:v>154.57196065338599</c:v>
                </c:pt>
                <c:pt idx="203">
                  <c:v>155.54145659833</c:v>
                </c:pt>
                <c:pt idx="204">
                  <c:v>157.20799691115201</c:v>
                </c:pt>
                <c:pt idx="205">
                  <c:v>157.736619579533</c:v>
                </c:pt>
                <c:pt idx="206">
                  <c:v>158.68564848723801</c:v>
                </c:pt>
                <c:pt idx="207">
                  <c:v>159.43297933214299</c:v>
                </c:pt>
                <c:pt idx="208">
                  <c:v>161.54657224343899</c:v>
                </c:pt>
                <c:pt idx="209">
                  <c:v>163.75866897627901</c:v>
                </c:pt>
                <c:pt idx="210">
                  <c:v>166.095856267866</c:v>
                </c:pt>
                <c:pt idx="211">
                  <c:v>167.24376322470101</c:v>
                </c:pt>
                <c:pt idx="212">
                  <c:v>167.35843999632399</c:v>
                </c:pt>
                <c:pt idx="213">
                  <c:v>166.14610611637701</c:v>
                </c:pt>
                <c:pt idx="214">
                  <c:v>166.00436755131</c:v>
                </c:pt>
                <c:pt idx="215">
                  <c:v>167.36925417268299</c:v>
                </c:pt>
                <c:pt idx="216">
                  <c:v>170.70910941981199</c:v>
                </c:pt>
                <c:pt idx="217">
                  <c:v>172.10039889176099</c:v>
                </c:pt>
                <c:pt idx="218">
                  <c:v>172.230829362848</c:v>
                </c:pt>
                <c:pt idx="219">
                  <c:v>170.95161628367001</c:v>
                </c:pt>
                <c:pt idx="220">
                  <c:v>172.29327540369101</c:v>
                </c:pt>
                <c:pt idx="221">
                  <c:v>174.90571620074201</c:v>
                </c:pt>
                <c:pt idx="222">
                  <c:v>179.23288520588301</c:v>
                </c:pt>
                <c:pt idx="223">
                  <c:v>181.750913443862</c:v>
                </c:pt>
                <c:pt idx="224">
                  <c:v>183.258098580904</c:v>
                </c:pt>
                <c:pt idx="225">
                  <c:v>182.19162327966501</c:v>
                </c:pt>
                <c:pt idx="226">
                  <c:v>181.543848007332</c:v>
                </c:pt>
                <c:pt idx="227">
                  <c:v>182.57499614218301</c:v>
                </c:pt>
                <c:pt idx="228">
                  <c:v>186.23619252379899</c:v>
                </c:pt>
                <c:pt idx="229">
                  <c:v>191.06312552670599</c:v>
                </c:pt>
                <c:pt idx="230">
                  <c:v>194.072739117596</c:v>
                </c:pt>
                <c:pt idx="231">
                  <c:v>196.03434843788699</c:v>
                </c:pt>
                <c:pt idx="232">
                  <c:v>197.957279664585</c:v>
                </c:pt>
                <c:pt idx="233">
                  <c:v>202.210544029673</c:v>
                </c:pt>
                <c:pt idx="234">
                  <c:v>204.59692184699</c:v>
                </c:pt>
                <c:pt idx="235">
                  <c:v>204.897479112876</c:v>
                </c:pt>
                <c:pt idx="236">
                  <c:v>202.86663423104201</c:v>
                </c:pt>
                <c:pt idx="237">
                  <c:v>202.41448037736501</c:v>
                </c:pt>
                <c:pt idx="238">
                  <c:v>204.04051558435799</c:v>
                </c:pt>
                <c:pt idx="239">
                  <c:v>207.213984759347</c:v>
                </c:pt>
                <c:pt idx="240">
                  <c:v>209.74924782087601</c:v>
                </c:pt>
                <c:pt idx="241">
                  <c:v>208.83499212906</c:v>
                </c:pt>
                <c:pt idx="242">
                  <c:v>206.50190659087801</c:v>
                </c:pt>
                <c:pt idx="243">
                  <c:v>205.78453704453099</c:v>
                </c:pt>
                <c:pt idx="244">
                  <c:v>207.76011832585999</c:v>
                </c:pt>
                <c:pt idx="245">
                  <c:v>212.460011033564</c:v>
                </c:pt>
                <c:pt idx="246">
                  <c:v>214.913242005813</c:v>
                </c:pt>
                <c:pt idx="247">
                  <c:v>216.08772553275401</c:v>
                </c:pt>
                <c:pt idx="248">
                  <c:v>214.722318888422</c:v>
                </c:pt>
                <c:pt idx="249">
                  <c:v>215.06876685500501</c:v>
                </c:pt>
                <c:pt idx="250">
                  <c:v>216.131779877806</c:v>
                </c:pt>
                <c:pt idx="251">
                  <c:v>218.18124504065199</c:v>
                </c:pt>
                <c:pt idx="252">
                  <c:v>219.837578755474</c:v>
                </c:pt>
                <c:pt idx="253">
                  <c:v>219.96237013002499</c:v>
                </c:pt>
                <c:pt idx="254">
                  <c:v>220.550289722591</c:v>
                </c:pt>
                <c:pt idx="255">
                  <c:v>220.62200456221501</c:v>
                </c:pt>
                <c:pt idx="256">
                  <c:v>222.02750226807899</c:v>
                </c:pt>
                <c:pt idx="257">
                  <c:v>223.64902456993499</c:v>
                </c:pt>
                <c:pt idx="258">
                  <c:v>225.70501795738301</c:v>
                </c:pt>
                <c:pt idx="259">
                  <c:v>227.34819454443101</c:v>
                </c:pt>
                <c:pt idx="260">
                  <c:v>227.796001342279</c:v>
                </c:pt>
                <c:pt idx="261">
                  <c:v>226.880380021153</c:v>
                </c:pt>
                <c:pt idx="262">
                  <c:v>225.79617530877499</c:v>
                </c:pt>
                <c:pt idx="263">
                  <c:v>226.993559795349</c:v>
                </c:pt>
                <c:pt idx="264">
                  <c:v>229.98132694404299</c:v>
                </c:pt>
                <c:pt idx="265">
                  <c:v>233.87343671008401</c:v>
                </c:pt>
                <c:pt idx="266">
                  <c:v>235.62773812311701</c:v>
                </c:pt>
                <c:pt idx="267">
                  <c:v>234.578305226905</c:v>
                </c:pt>
                <c:pt idx="268">
                  <c:v>231.985242230815</c:v>
                </c:pt>
                <c:pt idx="269">
                  <c:v>230.717051338305</c:v>
                </c:pt>
                <c:pt idx="270">
                  <c:v>230.22123142394801</c:v>
                </c:pt>
                <c:pt idx="271">
                  <c:v>232.61951379355199</c:v>
                </c:pt>
                <c:pt idx="272">
                  <c:v>236.02079176875401</c:v>
                </c:pt>
                <c:pt idx="273">
                  <c:v>241.93524036073401</c:v>
                </c:pt>
                <c:pt idx="274">
                  <c:v>246.08241578828299</c:v>
                </c:pt>
                <c:pt idx="275">
                  <c:v>248.24911598120499</c:v>
                </c:pt>
                <c:pt idx="276">
                  <c:v>247.04032854333201</c:v>
                </c:pt>
                <c:pt idx="277">
                  <c:v>246.26732878627101</c:v>
                </c:pt>
                <c:pt idx="278">
                  <c:v>248.269223903484</c:v>
                </c:pt>
                <c:pt idx="279">
                  <c:v>252.17168978228199</c:v>
                </c:pt>
                <c:pt idx="280">
                  <c:v>256.32798381856202</c:v>
                </c:pt>
                <c:pt idx="281">
                  <c:v>260.78125062699797</c:v>
                </c:pt>
                <c:pt idx="282">
                  <c:v>264.18372416083002</c:v>
                </c:pt>
                <c:pt idx="283">
                  <c:v>268.551572040341</c:v>
                </c:pt>
                <c:pt idx="284">
                  <c:v>270.92209510669198</c:v>
                </c:pt>
                <c:pt idx="285">
                  <c:v>276.73570659226903</c:v>
                </c:pt>
                <c:pt idx="286">
                  <c:v>281.35270385773998</c:v>
                </c:pt>
                <c:pt idx="287">
                  <c:v>285.40233341191799</c:v>
                </c:pt>
                <c:pt idx="288">
                  <c:v>283.84231304485502</c:v>
                </c:pt>
                <c:pt idx="289">
                  <c:v>283.56686686906897</c:v>
                </c:pt>
                <c:pt idx="290">
                  <c:v>287.10551178207697</c:v>
                </c:pt>
                <c:pt idx="291">
                  <c:v>295.64705596791799</c:v>
                </c:pt>
                <c:pt idx="292">
                  <c:v>302.81814267664203</c:v>
                </c:pt>
                <c:pt idx="293">
                  <c:v>305.29765373948999</c:v>
                </c:pt>
                <c:pt idx="294">
                  <c:v>303.43494303395801</c:v>
                </c:pt>
                <c:pt idx="295">
                  <c:v>304.027944521081</c:v>
                </c:pt>
                <c:pt idx="296">
                  <c:v>303.31642719387099</c:v>
                </c:pt>
                <c:pt idx="297">
                  <c:v>304.50308603249198</c:v>
                </c:pt>
                <c:pt idx="298">
                  <c:v>302.063711633796</c:v>
                </c:pt>
                <c:pt idx="299">
                  <c:v>300.234618653219</c:v>
                </c:pt>
                <c:pt idx="300">
                  <c:v>298.54222787220903</c:v>
                </c:pt>
                <c:pt idx="301">
                  <c:v>300.10604308939998</c:v>
                </c:pt>
                <c:pt idx="302">
                  <c:v>302.011394506719</c:v>
                </c:pt>
                <c:pt idx="303">
                  <c:v>301.557728924966</c:v>
                </c:pt>
                <c:pt idx="304">
                  <c:v>305.44227205331799</c:v>
                </c:pt>
                <c:pt idx="305">
                  <c:v>307.04496041958498</c:v>
                </c:pt>
                <c:pt idx="306">
                  <c:v>311.45879047897802</c:v>
                </c:pt>
                <c:pt idx="307">
                  <c:v>312.62456058138798</c:v>
                </c:pt>
                <c:pt idx="308">
                  <c:v>314.360903501846</c:v>
                </c:pt>
                <c:pt idx="309">
                  <c:v>311.10691334254</c:v>
                </c:pt>
                <c:pt idx="310">
                  <c:v>311.638323348364</c:v>
                </c:pt>
                <c:pt idx="311">
                  <c:v>308.26011494703403</c:v>
                </c:pt>
                <c:pt idx="312">
                  <c:v>310.94388656963503</c:v>
                </c:pt>
                <c:pt idx="313">
                  <c:v>310.05424294949898</c:v>
                </c:pt>
                <c:pt idx="314">
                  <c:v>313.436811919099</c:v>
                </c:pt>
                <c:pt idx="315">
                  <c:v>312.27416390273999</c:v>
                </c:pt>
                <c:pt idx="316">
                  <c:v>313.34043950401201</c:v>
                </c:pt>
                <c:pt idx="317">
                  <c:v>310.45809798904401</c:v>
                </c:pt>
                <c:pt idx="318">
                  <c:v>309.985313631574</c:v>
                </c:pt>
                <c:pt idx="319">
                  <c:v>309.51138811590198</c:v>
                </c:pt>
                <c:pt idx="320">
                  <c:v>312.97576861758398</c:v>
                </c:pt>
                <c:pt idx="321">
                  <c:v>316.532218831997</c:v>
                </c:pt>
                <c:pt idx="322">
                  <c:v>321.23643689323399</c:v>
                </c:pt>
                <c:pt idx="323">
                  <c:v>307.70075186823198</c:v>
                </c:pt>
                <c:pt idx="324">
                  <c:v>306.45490893938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A8-4B8A-A066-13C8A9FE3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68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Regional!$O$7:$O$122</c:f>
              <c:numCache>
                <c:formatCode>0</c:formatCode>
                <c:ptCount val="116"/>
                <c:pt idx="0">
                  <c:v>66.531909760099296</c:v>
                </c:pt>
                <c:pt idx="1">
                  <c:v>66.930160459274205</c:v>
                </c:pt>
                <c:pt idx="2">
                  <c:v>69.907302840891703</c:v>
                </c:pt>
                <c:pt idx="3">
                  <c:v>71.948264040232601</c:v>
                </c:pt>
                <c:pt idx="4">
                  <c:v>71.498558701911605</c:v>
                </c:pt>
                <c:pt idx="5">
                  <c:v>71.971914136519203</c:v>
                </c:pt>
                <c:pt idx="6">
                  <c:v>72.487793918242005</c:v>
                </c:pt>
                <c:pt idx="7">
                  <c:v>73.252900736893096</c:v>
                </c:pt>
                <c:pt idx="8">
                  <c:v>75.178740064729396</c:v>
                </c:pt>
                <c:pt idx="9">
                  <c:v>77.568957034621107</c:v>
                </c:pt>
                <c:pt idx="10">
                  <c:v>77.873656307661406</c:v>
                </c:pt>
                <c:pt idx="11">
                  <c:v>77.859115385750002</c:v>
                </c:pt>
                <c:pt idx="12">
                  <c:v>82.438920697522406</c:v>
                </c:pt>
                <c:pt idx="13">
                  <c:v>90.618769707918204</c:v>
                </c:pt>
                <c:pt idx="14">
                  <c:v>94.096347188247606</c:v>
                </c:pt>
                <c:pt idx="15">
                  <c:v>92.611176511281798</c:v>
                </c:pt>
                <c:pt idx="16">
                  <c:v>94.020841312237707</c:v>
                </c:pt>
                <c:pt idx="17">
                  <c:v>98.718938876109604</c:v>
                </c:pt>
                <c:pt idx="18">
                  <c:v>101.122313171111</c:v>
                </c:pt>
                <c:pt idx="19">
                  <c:v>100</c:v>
                </c:pt>
                <c:pt idx="20">
                  <c:v>101.395339682014</c:v>
                </c:pt>
                <c:pt idx="21">
                  <c:v>106.715021925461</c:v>
                </c:pt>
                <c:pt idx="22">
                  <c:v>109.38264827805401</c:v>
                </c:pt>
                <c:pt idx="23">
                  <c:v>108.37202202147699</c:v>
                </c:pt>
                <c:pt idx="24">
                  <c:v>109.721141998531</c:v>
                </c:pt>
                <c:pt idx="25">
                  <c:v>114.518751273617</c:v>
                </c:pt>
                <c:pt idx="26">
                  <c:v>118.134532423737</c:v>
                </c:pt>
                <c:pt idx="27">
                  <c:v>118.173431570527</c:v>
                </c:pt>
                <c:pt idx="28">
                  <c:v>119.38079827367601</c:v>
                </c:pt>
                <c:pt idx="29">
                  <c:v>122.657561877777</c:v>
                </c:pt>
                <c:pt idx="30">
                  <c:v>124.924637054708</c:v>
                </c:pt>
                <c:pt idx="31">
                  <c:v>127.232337780291</c:v>
                </c:pt>
                <c:pt idx="32">
                  <c:v>131.37941511084799</c:v>
                </c:pt>
                <c:pt idx="33">
                  <c:v>134.453784073138</c:v>
                </c:pt>
                <c:pt idx="34">
                  <c:v>134.95795402053901</c:v>
                </c:pt>
                <c:pt idx="35">
                  <c:v>135.815811852309</c:v>
                </c:pt>
                <c:pt idx="36">
                  <c:v>139.58773134294501</c:v>
                </c:pt>
                <c:pt idx="37">
                  <c:v>145.03827907060099</c:v>
                </c:pt>
                <c:pt idx="38">
                  <c:v>147.62585398257201</c:v>
                </c:pt>
                <c:pt idx="39">
                  <c:v>147.36642906044699</c:v>
                </c:pt>
                <c:pt idx="40">
                  <c:v>145.701393077348</c:v>
                </c:pt>
                <c:pt idx="41">
                  <c:v>142.34786674737799</c:v>
                </c:pt>
                <c:pt idx="42">
                  <c:v>142.62621110247599</c:v>
                </c:pt>
                <c:pt idx="43">
                  <c:v>145.213456664516</c:v>
                </c:pt>
                <c:pt idx="44">
                  <c:v>144.21322876088399</c:v>
                </c:pt>
                <c:pt idx="45">
                  <c:v>140.88983252835399</c:v>
                </c:pt>
                <c:pt idx="46">
                  <c:v>138.19762074451501</c:v>
                </c:pt>
                <c:pt idx="47">
                  <c:v>136.53848451000101</c:v>
                </c:pt>
                <c:pt idx="48">
                  <c:v>134.457251208076</c:v>
                </c:pt>
                <c:pt idx="49">
                  <c:v>133.11097210100101</c:v>
                </c:pt>
                <c:pt idx="50">
                  <c:v>125.77596534620901</c:v>
                </c:pt>
                <c:pt idx="51">
                  <c:v>115.070723371433</c:v>
                </c:pt>
                <c:pt idx="52">
                  <c:v>108.99826497004599</c:v>
                </c:pt>
                <c:pt idx="53">
                  <c:v>107.809331944817</c:v>
                </c:pt>
                <c:pt idx="54">
                  <c:v>106.321726806154</c:v>
                </c:pt>
                <c:pt idx="55">
                  <c:v>101.484538119533</c:v>
                </c:pt>
                <c:pt idx="56">
                  <c:v>97.645104049759794</c:v>
                </c:pt>
                <c:pt idx="57">
                  <c:v>95.442480496265404</c:v>
                </c:pt>
                <c:pt idx="58">
                  <c:v>93.079294343081401</c:v>
                </c:pt>
                <c:pt idx="59">
                  <c:v>90.470909117532798</c:v>
                </c:pt>
                <c:pt idx="60">
                  <c:v>90.123916115890694</c:v>
                </c:pt>
                <c:pt idx="61">
                  <c:v>92.115368908216595</c:v>
                </c:pt>
                <c:pt idx="62">
                  <c:v>93.119932136036695</c:v>
                </c:pt>
                <c:pt idx="63">
                  <c:v>92.087117782861498</c:v>
                </c:pt>
                <c:pt idx="64">
                  <c:v>89.601998351644596</c:v>
                </c:pt>
                <c:pt idx="65">
                  <c:v>87.232429266222695</c:v>
                </c:pt>
                <c:pt idx="66">
                  <c:v>90.746759654385997</c:v>
                </c:pt>
                <c:pt idx="67">
                  <c:v>95.151691166925303</c:v>
                </c:pt>
                <c:pt idx="68">
                  <c:v>95.170504967036393</c:v>
                </c:pt>
                <c:pt idx="69">
                  <c:v>96.631651977759404</c:v>
                </c:pt>
                <c:pt idx="70">
                  <c:v>99.2270814668734</c:v>
                </c:pt>
                <c:pt idx="71">
                  <c:v>100.314160491172</c:v>
                </c:pt>
                <c:pt idx="72">
                  <c:v>102.489717315161</c:v>
                </c:pt>
                <c:pt idx="73">
                  <c:v>107.43522280689299</c:v>
                </c:pt>
                <c:pt idx="74">
                  <c:v>110.389962660175</c:v>
                </c:pt>
                <c:pt idx="75">
                  <c:v>110.23679523503699</c:v>
                </c:pt>
                <c:pt idx="76">
                  <c:v>111.737018391614</c:v>
                </c:pt>
                <c:pt idx="77">
                  <c:v>115.83561632291899</c:v>
                </c:pt>
                <c:pt idx="78">
                  <c:v>117.232137592171</c:v>
                </c:pt>
                <c:pt idx="79">
                  <c:v>116.12753511024501</c:v>
                </c:pt>
                <c:pt idx="80">
                  <c:v>118.278890411023</c:v>
                </c:pt>
                <c:pt idx="81">
                  <c:v>123.168486458427</c:v>
                </c:pt>
                <c:pt idx="82">
                  <c:v>125.24495678570101</c:v>
                </c:pt>
                <c:pt idx="83">
                  <c:v>125.936690259014</c:v>
                </c:pt>
                <c:pt idx="84">
                  <c:v>133.86058450773299</c:v>
                </c:pt>
                <c:pt idx="85">
                  <c:v>147.29166725989799</c:v>
                </c:pt>
                <c:pt idx="86">
                  <c:v>148.28418382829699</c:v>
                </c:pt>
                <c:pt idx="87">
                  <c:v>141.001788949862</c:v>
                </c:pt>
                <c:pt idx="88">
                  <c:v>141.03085829417799</c:v>
                </c:pt>
                <c:pt idx="89">
                  <c:v>145.47072547650899</c:v>
                </c:pt>
                <c:pt idx="90">
                  <c:v>149.01666908916101</c:v>
                </c:pt>
                <c:pt idx="91">
                  <c:v>149.27091270792101</c:v>
                </c:pt>
                <c:pt idx="92">
                  <c:v>149.57079185726101</c:v>
                </c:pt>
                <c:pt idx="93">
                  <c:v>151.33015703341101</c:v>
                </c:pt>
                <c:pt idx="94">
                  <c:v>152.04349279567001</c:v>
                </c:pt>
                <c:pt idx="95">
                  <c:v>152.23957278269</c:v>
                </c:pt>
                <c:pt idx="96">
                  <c:v>151.70542704520301</c:v>
                </c:pt>
                <c:pt idx="97">
                  <c:v>149.24690634430499</c:v>
                </c:pt>
                <c:pt idx="98">
                  <c:v>153.84224707144401</c:v>
                </c:pt>
                <c:pt idx="99">
                  <c:v>162.05180901667501</c:v>
                </c:pt>
                <c:pt idx="100">
                  <c:v>166.20069018693599</c:v>
                </c:pt>
                <c:pt idx="101">
                  <c:v>172.404484266792</c:v>
                </c:pt>
                <c:pt idx="102">
                  <c:v>179.582992922176</c:v>
                </c:pt>
                <c:pt idx="103">
                  <c:v>183.551594681328</c:v>
                </c:pt>
                <c:pt idx="104">
                  <c:v>187.958092575005</c:v>
                </c:pt>
                <c:pt idx="105">
                  <c:v>194.95004803784499</c:v>
                </c:pt>
                <c:pt idx="106">
                  <c:v>193.904090913695</c:v>
                </c:pt>
                <c:pt idx="107">
                  <c:v>187.933141117828</c:v>
                </c:pt>
                <c:pt idx="108">
                  <c:v>188.23772301103901</c:v>
                </c:pt>
                <c:pt idx="109">
                  <c:v>195.32419517983999</c:v>
                </c:pt>
                <c:pt idx="110">
                  <c:v>198.913522955106</c:v>
                </c:pt>
                <c:pt idx="111">
                  <c:v>195.76802644838401</c:v>
                </c:pt>
                <c:pt idx="112">
                  <c:v>195.69003110977701</c:v>
                </c:pt>
                <c:pt idx="113">
                  <c:v>196.84180020592001</c:v>
                </c:pt>
                <c:pt idx="114">
                  <c:v>194.08382803361499</c:v>
                </c:pt>
                <c:pt idx="115">
                  <c:v>193.320107716986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7A-435C-B182-72FB24B69E1E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Regional!$P$7:$P$122</c:f>
              <c:numCache>
                <c:formatCode>0</c:formatCode>
                <c:ptCount val="116"/>
                <c:pt idx="0">
                  <c:v>54.940368700522797</c:v>
                </c:pt>
                <c:pt idx="1">
                  <c:v>54.002087384654899</c:v>
                </c:pt>
                <c:pt idx="2">
                  <c:v>56.048854047640901</c:v>
                </c:pt>
                <c:pt idx="3">
                  <c:v>62.140587897120298</c:v>
                </c:pt>
                <c:pt idx="4">
                  <c:v>66.039941484393097</c:v>
                </c:pt>
                <c:pt idx="5">
                  <c:v>66.443673551842807</c:v>
                </c:pt>
                <c:pt idx="6">
                  <c:v>70.640528134282604</c:v>
                </c:pt>
                <c:pt idx="7">
                  <c:v>76.979865093364594</c:v>
                </c:pt>
                <c:pt idx="8">
                  <c:v>77.833427743113404</c:v>
                </c:pt>
                <c:pt idx="9">
                  <c:v>78.208231968309207</c:v>
                </c:pt>
                <c:pt idx="10">
                  <c:v>83.271111839162103</c:v>
                </c:pt>
                <c:pt idx="11">
                  <c:v>88.220226247539003</c:v>
                </c:pt>
                <c:pt idx="12">
                  <c:v>88.848470374303702</c:v>
                </c:pt>
                <c:pt idx="13">
                  <c:v>88.164542208449404</c:v>
                </c:pt>
                <c:pt idx="14">
                  <c:v>88.307667228632596</c:v>
                </c:pt>
                <c:pt idx="15">
                  <c:v>90.525106852022205</c:v>
                </c:pt>
                <c:pt idx="16">
                  <c:v>94.527417050109705</c:v>
                </c:pt>
                <c:pt idx="17">
                  <c:v>99.627305780660606</c:v>
                </c:pt>
                <c:pt idx="18">
                  <c:v>100.41758601047</c:v>
                </c:pt>
                <c:pt idx="19">
                  <c:v>100</c:v>
                </c:pt>
                <c:pt idx="20">
                  <c:v>103.55959383589401</c:v>
                </c:pt>
                <c:pt idx="21">
                  <c:v>103.05146137906</c:v>
                </c:pt>
                <c:pt idx="22">
                  <c:v>100.148803619853</c:v>
                </c:pt>
                <c:pt idx="23">
                  <c:v>102.958267619716</c:v>
                </c:pt>
                <c:pt idx="24">
                  <c:v>109.072558647023</c:v>
                </c:pt>
                <c:pt idx="25">
                  <c:v>113.99705184785201</c:v>
                </c:pt>
                <c:pt idx="26">
                  <c:v>116.239610808431</c:v>
                </c:pt>
                <c:pt idx="27">
                  <c:v>117.819149667015</c:v>
                </c:pt>
                <c:pt idx="28">
                  <c:v>121.506595556457</c:v>
                </c:pt>
                <c:pt idx="29">
                  <c:v>126.95942057946699</c:v>
                </c:pt>
                <c:pt idx="30">
                  <c:v>132.334383141546</c:v>
                </c:pt>
                <c:pt idx="31">
                  <c:v>136.60783117928599</c:v>
                </c:pt>
                <c:pt idx="32">
                  <c:v>141.253492777887</c:v>
                </c:pt>
                <c:pt idx="33">
                  <c:v>145.86897168460499</c:v>
                </c:pt>
                <c:pt idx="34">
                  <c:v>149.95246901374401</c:v>
                </c:pt>
                <c:pt idx="35">
                  <c:v>155.010032826973</c:v>
                </c:pt>
                <c:pt idx="36">
                  <c:v>163.796754314254</c:v>
                </c:pt>
                <c:pt idx="37">
                  <c:v>174.68058591491601</c:v>
                </c:pt>
                <c:pt idx="38">
                  <c:v>178.09358316254099</c:v>
                </c:pt>
                <c:pt idx="39">
                  <c:v>178.976088422857</c:v>
                </c:pt>
                <c:pt idx="40">
                  <c:v>184.00283682148299</c:v>
                </c:pt>
                <c:pt idx="41">
                  <c:v>186.28229334260001</c:v>
                </c:pt>
                <c:pt idx="42">
                  <c:v>184.57757494882301</c:v>
                </c:pt>
                <c:pt idx="43">
                  <c:v>186.546588982343</c:v>
                </c:pt>
                <c:pt idx="44">
                  <c:v>194.911686502961</c:v>
                </c:pt>
                <c:pt idx="45">
                  <c:v>201.469480966464</c:v>
                </c:pt>
                <c:pt idx="46">
                  <c:v>196.84488237582201</c:v>
                </c:pt>
                <c:pt idx="47">
                  <c:v>190.85160695524601</c:v>
                </c:pt>
                <c:pt idx="48">
                  <c:v>192.48701201205299</c:v>
                </c:pt>
                <c:pt idx="49">
                  <c:v>194.74436654245301</c:v>
                </c:pt>
                <c:pt idx="50">
                  <c:v>186.03774731198399</c:v>
                </c:pt>
                <c:pt idx="51">
                  <c:v>174.388348097273</c:v>
                </c:pt>
                <c:pt idx="52">
                  <c:v>165.42041755793699</c:v>
                </c:pt>
                <c:pt idx="53">
                  <c:v>157.43696773273101</c:v>
                </c:pt>
                <c:pt idx="54">
                  <c:v>159.31370925735001</c:v>
                </c:pt>
                <c:pt idx="55">
                  <c:v>163.07504782419201</c:v>
                </c:pt>
                <c:pt idx="56">
                  <c:v>158.083055302867</c:v>
                </c:pt>
                <c:pt idx="57">
                  <c:v>149.579648553716</c:v>
                </c:pt>
                <c:pt idx="58">
                  <c:v>150.71288321657201</c:v>
                </c:pt>
                <c:pt idx="59">
                  <c:v>156.108443828823</c:v>
                </c:pt>
                <c:pt idx="60">
                  <c:v>154.297088808898</c:v>
                </c:pt>
                <c:pt idx="61">
                  <c:v>153.05790884635499</c:v>
                </c:pt>
                <c:pt idx="62">
                  <c:v>157.40123010473599</c:v>
                </c:pt>
                <c:pt idx="63">
                  <c:v>160.86660424841401</c:v>
                </c:pt>
                <c:pt idx="64">
                  <c:v>158.82242755573199</c:v>
                </c:pt>
                <c:pt idx="65">
                  <c:v>157.165358845502</c:v>
                </c:pt>
                <c:pt idx="66">
                  <c:v>161.888205902187</c:v>
                </c:pt>
                <c:pt idx="67">
                  <c:v>167.30012973619901</c:v>
                </c:pt>
                <c:pt idx="68">
                  <c:v>167.83648057710101</c:v>
                </c:pt>
                <c:pt idx="69">
                  <c:v>168.328698195643</c:v>
                </c:pt>
                <c:pt idx="70">
                  <c:v>171.439910180135</c:v>
                </c:pt>
                <c:pt idx="71">
                  <c:v>175.863053855565</c:v>
                </c:pt>
                <c:pt idx="72">
                  <c:v>181.153937397654</c:v>
                </c:pt>
                <c:pt idx="73">
                  <c:v>188.23924216681701</c:v>
                </c:pt>
                <c:pt idx="74">
                  <c:v>194.60754585029301</c:v>
                </c:pt>
                <c:pt idx="75">
                  <c:v>198.76785999317801</c:v>
                </c:pt>
                <c:pt idx="76">
                  <c:v>203.24019846640499</c:v>
                </c:pt>
                <c:pt idx="77">
                  <c:v>207.41987606413699</c:v>
                </c:pt>
                <c:pt idx="78">
                  <c:v>204.53130292743799</c:v>
                </c:pt>
                <c:pt idx="79">
                  <c:v>201.48803348131801</c:v>
                </c:pt>
                <c:pt idx="80">
                  <c:v>206.57593979936701</c:v>
                </c:pt>
                <c:pt idx="81">
                  <c:v>214.37362021962099</c:v>
                </c:pt>
                <c:pt idx="82">
                  <c:v>221.114022843687</c:v>
                </c:pt>
                <c:pt idx="83">
                  <c:v>227.91872215787799</c:v>
                </c:pt>
                <c:pt idx="84">
                  <c:v>238.24681417415101</c:v>
                </c:pt>
                <c:pt idx="85">
                  <c:v>248.91483091192299</c:v>
                </c:pt>
                <c:pt idx="86">
                  <c:v>250.458622129867</c:v>
                </c:pt>
                <c:pt idx="87">
                  <c:v>247.81240059394599</c:v>
                </c:pt>
                <c:pt idx="88">
                  <c:v>245.99983506857501</c:v>
                </c:pt>
                <c:pt idx="89">
                  <c:v>243.27780555213499</c:v>
                </c:pt>
                <c:pt idx="90">
                  <c:v>246.697371758739</c:v>
                </c:pt>
                <c:pt idx="91">
                  <c:v>254.27785475823401</c:v>
                </c:pt>
                <c:pt idx="92">
                  <c:v>259.62486912510798</c:v>
                </c:pt>
                <c:pt idx="93">
                  <c:v>262.953237343772</c:v>
                </c:pt>
                <c:pt idx="94">
                  <c:v>261.90362030940702</c:v>
                </c:pt>
                <c:pt idx="95">
                  <c:v>261.85414925815098</c:v>
                </c:pt>
                <c:pt idx="96">
                  <c:v>269.52239384358001</c:v>
                </c:pt>
                <c:pt idx="97">
                  <c:v>275.99852385827398</c:v>
                </c:pt>
                <c:pt idx="98">
                  <c:v>274.955907301531</c:v>
                </c:pt>
                <c:pt idx="99">
                  <c:v>275.49283721927497</c:v>
                </c:pt>
                <c:pt idx="100">
                  <c:v>281.39855502304403</c:v>
                </c:pt>
                <c:pt idx="101">
                  <c:v>293.235096889376</c:v>
                </c:pt>
                <c:pt idx="102">
                  <c:v>310.10078416407299</c:v>
                </c:pt>
                <c:pt idx="103">
                  <c:v>317.21591356695399</c:v>
                </c:pt>
                <c:pt idx="104">
                  <c:v>318.59015150257301</c:v>
                </c:pt>
                <c:pt idx="105">
                  <c:v>333.01925149654699</c:v>
                </c:pt>
                <c:pt idx="106">
                  <c:v>343.71977269029702</c:v>
                </c:pt>
                <c:pt idx="107">
                  <c:v>336.99385726117902</c:v>
                </c:pt>
                <c:pt idx="108">
                  <c:v>328.26534144022799</c:v>
                </c:pt>
                <c:pt idx="109">
                  <c:v>333.14605401720598</c:v>
                </c:pt>
                <c:pt idx="110">
                  <c:v>339.38628686685399</c:v>
                </c:pt>
                <c:pt idx="111">
                  <c:v>333.53257901691399</c:v>
                </c:pt>
                <c:pt idx="112">
                  <c:v>332.39257887836601</c:v>
                </c:pt>
                <c:pt idx="113">
                  <c:v>340.509121181154</c:v>
                </c:pt>
                <c:pt idx="114">
                  <c:v>342.17757142728601</c:v>
                </c:pt>
                <c:pt idx="115">
                  <c:v>336.76418098266498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7A-435C-B182-72FB24B69E1E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Regional!$Q$7:$Q$122</c:f>
              <c:numCache>
                <c:formatCode>0</c:formatCode>
                <c:ptCount val="116"/>
                <c:pt idx="0">
                  <c:v>74.661468557266105</c:v>
                </c:pt>
                <c:pt idx="1">
                  <c:v>74.419526794974004</c:v>
                </c:pt>
                <c:pt idx="2">
                  <c:v>77.394915110525403</c:v>
                </c:pt>
                <c:pt idx="3">
                  <c:v>82.488682860250194</c:v>
                </c:pt>
                <c:pt idx="4">
                  <c:v>84.945275487968601</c:v>
                </c:pt>
                <c:pt idx="5">
                  <c:v>86.266888281265807</c:v>
                </c:pt>
                <c:pt idx="6">
                  <c:v>87.625358734194904</c:v>
                </c:pt>
                <c:pt idx="7">
                  <c:v>88.6488325871304</c:v>
                </c:pt>
                <c:pt idx="8">
                  <c:v>88.453233365890696</c:v>
                </c:pt>
                <c:pt idx="9">
                  <c:v>85.832269336000607</c:v>
                </c:pt>
                <c:pt idx="10">
                  <c:v>85.298008317833506</c:v>
                </c:pt>
                <c:pt idx="11">
                  <c:v>88.343063253437094</c:v>
                </c:pt>
                <c:pt idx="12">
                  <c:v>90.317189736845194</c:v>
                </c:pt>
                <c:pt idx="13">
                  <c:v>91.778810886752595</c:v>
                </c:pt>
                <c:pt idx="14">
                  <c:v>93.597006527296401</c:v>
                </c:pt>
                <c:pt idx="15">
                  <c:v>94.460336800606697</c:v>
                </c:pt>
                <c:pt idx="16">
                  <c:v>95.8781262834366</c:v>
                </c:pt>
                <c:pt idx="17">
                  <c:v>98.962983096929904</c:v>
                </c:pt>
                <c:pt idx="18">
                  <c:v>100.616136677559</c:v>
                </c:pt>
                <c:pt idx="19">
                  <c:v>100</c:v>
                </c:pt>
                <c:pt idx="20">
                  <c:v>99.694653774973006</c:v>
                </c:pt>
                <c:pt idx="21">
                  <c:v>101.645473218758</c:v>
                </c:pt>
                <c:pt idx="22">
                  <c:v>105.69859819710101</c:v>
                </c:pt>
                <c:pt idx="23">
                  <c:v>108.063867634215</c:v>
                </c:pt>
                <c:pt idx="24">
                  <c:v>107.837528962116</c:v>
                </c:pt>
                <c:pt idx="25">
                  <c:v>108.500667756741</c:v>
                </c:pt>
                <c:pt idx="26">
                  <c:v>112.481893337388</c:v>
                </c:pt>
                <c:pt idx="27">
                  <c:v>117.34894484397</c:v>
                </c:pt>
                <c:pt idx="28">
                  <c:v>119.814401807495</c:v>
                </c:pt>
                <c:pt idx="29">
                  <c:v>119.434152727881</c:v>
                </c:pt>
                <c:pt idx="30">
                  <c:v>121.394126300157</c:v>
                </c:pt>
                <c:pt idx="31">
                  <c:v>127.76594402377</c:v>
                </c:pt>
                <c:pt idx="32">
                  <c:v>135.065327828477</c:v>
                </c:pt>
                <c:pt idx="33">
                  <c:v>141.31375861871399</c:v>
                </c:pt>
                <c:pt idx="34">
                  <c:v>145.07810836494201</c:v>
                </c:pt>
                <c:pt idx="35">
                  <c:v>150.08662317550801</c:v>
                </c:pt>
                <c:pt idx="36">
                  <c:v>160.32145569625499</c:v>
                </c:pt>
                <c:pt idx="37">
                  <c:v>172.457287439471</c:v>
                </c:pt>
                <c:pt idx="38">
                  <c:v>175.69399869006</c:v>
                </c:pt>
                <c:pt idx="39">
                  <c:v>174.98566284600599</c:v>
                </c:pt>
                <c:pt idx="40">
                  <c:v>179.096102280781</c:v>
                </c:pt>
                <c:pt idx="41">
                  <c:v>179.95025134432399</c:v>
                </c:pt>
                <c:pt idx="42">
                  <c:v>174.723932937705</c:v>
                </c:pt>
                <c:pt idx="43">
                  <c:v>173.86233698920401</c:v>
                </c:pt>
                <c:pt idx="44">
                  <c:v>180.852077708081</c:v>
                </c:pt>
                <c:pt idx="45">
                  <c:v>186.12610146881801</c:v>
                </c:pt>
                <c:pt idx="46">
                  <c:v>180.02460303776999</c:v>
                </c:pt>
                <c:pt idx="47">
                  <c:v>172.201597737041</c:v>
                </c:pt>
                <c:pt idx="48">
                  <c:v>169.397310270112</c:v>
                </c:pt>
                <c:pt idx="49">
                  <c:v>165.18174312944001</c:v>
                </c:pt>
                <c:pt idx="50">
                  <c:v>154.551067912706</c:v>
                </c:pt>
                <c:pt idx="51">
                  <c:v>144.18033715265801</c:v>
                </c:pt>
                <c:pt idx="52">
                  <c:v>138.36513258105501</c:v>
                </c:pt>
                <c:pt idx="53">
                  <c:v>134.009397749492</c:v>
                </c:pt>
                <c:pt idx="54">
                  <c:v>129.87525523615599</c:v>
                </c:pt>
                <c:pt idx="55">
                  <c:v>126.27113933765</c:v>
                </c:pt>
                <c:pt idx="56">
                  <c:v>124.323984546894</c:v>
                </c:pt>
                <c:pt idx="57">
                  <c:v>123.23515859217</c:v>
                </c:pt>
                <c:pt idx="58">
                  <c:v>122.827936970124</c:v>
                </c:pt>
                <c:pt idx="59">
                  <c:v>121.61692327160399</c:v>
                </c:pt>
                <c:pt idx="60">
                  <c:v>119.89545868880499</c:v>
                </c:pt>
                <c:pt idx="61">
                  <c:v>119.914038476028</c:v>
                </c:pt>
                <c:pt idx="62">
                  <c:v>120.416643360303</c:v>
                </c:pt>
                <c:pt idx="63">
                  <c:v>119.329251546517</c:v>
                </c:pt>
                <c:pt idx="64">
                  <c:v>118.88628084504801</c:v>
                </c:pt>
                <c:pt idx="65">
                  <c:v>121.179669846588</c:v>
                </c:pt>
                <c:pt idx="66">
                  <c:v>124.583300691613</c:v>
                </c:pt>
                <c:pt idx="67">
                  <c:v>125.95536128605799</c:v>
                </c:pt>
                <c:pt idx="68">
                  <c:v>127.739268413115</c:v>
                </c:pt>
                <c:pt idx="69">
                  <c:v>132.24891469541899</c:v>
                </c:pt>
                <c:pt idx="70">
                  <c:v>134.007790409867</c:v>
                </c:pt>
                <c:pt idx="71">
                  <c:v>133.631006229165</c:v>
                </c:pt>
                <c:pt idx="72">
                  <c:v>138.03571573488099</c:v>
                </c:pt>
                <c:pt idx="73">
                  <c:v>145.95971253911401</c:v>
                </c:pt>
                <c:pt idx="74">
                  <c:v>149.26609640523699</c:v>
                </c:pt>
                <c:pt idx="75">
                  <c:v>149.27863026026401</c:v>
                </c:pt>
                <c:pt idx="76">
                  <c:v>153.774215333234</c:v>
                </c:pt>
                <c:pt idx="77">
                  <c:v>159.859724808875</c:v>
                </c:pt>
                <c:pt idx="78">
                  <c:v>161.31529191275999</c:v>
                </c:pt>
                <c:pt idx="79">
                  <c:v>161.385465661068</c:v>
                </c:pt>
                <c:pt idx="80">
                  <c:v>165.16788110080299</c:v>
                </c:pt>
                <c:pt idx="81">
                  <c:v>170.64093811685001</c:v>
                </c:pt>
                <c:pt idx="82">
                  <c:v>173.74224400372299</c:v>
                </c:pt>
                <c:pt idx="83">
                  <c:v>176.53641723342699</c:v>
                </c:pt>
                <c:pt idx="84">
                  <c:v>187.145439997051</c:v>
                </c:pt>
                <c:pt idx="85">
                  <c:v>201.100380622383</c:v>
                </c:pt>
                <c:pt idx="86">
                  <c:v>200.52179910011</c:v>
                </c:pt>
                <c:pt idx="87">
                  <c:v>194.568966073328</c:v>
                </c:pt>
                <c:pt idx="88">
                  <c:v>198.03203067659899</c:v>
                </c:pt>
                <c:pt idx="89">
                  <c:v>204.79605409473299</c:v>
                </c:pt>
                <c:pt idx="90">
                  <c:v>209.05724966481699</c:v>
                </c:pt>
                <c:pt idx="91">
                  <c:v>210.53616615539201</c:v>
                </c:pt>
                <c:pt idx="92">
                  <c:v>211.61621719700099</c:v>
                </c:pt>
                <c:pt idx="93">
                  <c:v>213.70134085186299</c:v>
                </c:pt>
                <c:pt idx="94">
                  <c:v>217.668754304706</c:v>
                </c:pt>
                <c:pt idx="95">
                  <c:v>221.200833532198</c:v>
                </c:pt>
                <c:pt idx="96">
                  <c:v>223.15279762374999</c:v>
                </c:pt>
                <c:pt idx="97">
                  <c:v>224.31551778003799</c:v>
                </c:pt>
                <c:pt idx="98">
                  <c:v>231.51640058143701</c:v>
                </c:pt>
                <c:pt idx="99">
                  <c:v>241.72473166024301</c:v>
                </c:pt>
                <c:pt idx="100">
                  <c:v>249.95020316714499</c:v>
                </c:pt>
                <c:pt idx="101">
                  <c:v>261.76523110923603</c:v>
                </c:pt>
                <c:pt idx="102">
                  <c:v>272.65785330932698</c:v>
                </c:pt>
                <c:pt idx="103">
                  <c:v>279.709963034407</c:v>
                </c:pt>
                <c:pt idx="104">
                  <c:v>293.96073740860999</c:v>
                </c:pt>
                <c:pt idx="105">
                  <c:v>313.39845042017998</c:v>
                </c:pt>
                <c:pt idx="106">
                  <c:v>310.31648837658202</c:v>
                </c:pt>
                <c:pt idx="107">
                  <c:v>300.46412051624702</c:v>
                </c:pt>
                <c:pt idx="108">
                  <c:v>306.43295412211103</c:v>
                </c:pt>
                <c:pt idx="109">
                  <c:v>315.02524964069897</c:v>
                </c:pt>
                <c:pt idx="110">
                  <c:v>315.34849299548</c:v>
                </c:pt>
                <c:pt idx="111">
                  <c:v>313.42904870576501</c:v>
                </c:pt>
                <c:pt idx="112">
                  <c:v>318.24931927536301</c:v>
                </c:pt>
                <c:pt idx="113">
                  <c:v>322.88190614076598</c:v>
                </c:pt>
                <c:pt idx="114">
                  <c:v>321.45003488613798</c:v>
                </c:pt>
                <c:pt idx="115">
                  <c:v>319.194198422547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7A-435C-B182-72FB24B69E1E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Regional!$R$7:$R$122</c:f>
              <c:numCache>
                <c:formatCode>0</c:formatCode>
                <c:ptCount val="116"/>
                <c:pt idx="0">
                  <c:v>62.898469360888299</c:v>
                </c:pt>
                <c:pt idx="1">
                  <c:v>64.947812157645998</c:v>
                </c:pt>
                <c:pt idx="2">
                  <c:v>67.043154213013196</c:v>
                </c:pt>
                <c:pt idx="3">
                  <c:v>67.205249140280301</c:v>
                </c:pt>
                <c:pt idx="4">
                  <c:v>67.844980550381393</c:v>
                </c:pt>
                <c:pt idx="5">
                  <c:v>69.961589631776803</c:v>
                </c:pt>
                <c:pt idx="6">
                  <c:v>73.891486874313799</c:v>
                </c:pt>
                <c:pt idx="7">
                  <c:v>77.148855020353395</c:v>
                </c:pt>
                <c:pt idx="8">
                  <c:v>78.233435212975706</c:v>
                </c:pt>
                <c:pt idx="9">
                  <c:v>79.535447091220803</c:v>
                </c:pt>
                <c:pt idx="10">
                  <c:v>81.504789145180098</c:v>
                </c:pt>
                <c:pt idx="11">
                  <c:v>83.344612816593198</c:v>
                </c:pt>
                <c:pt idx="12">
                  <c:v>84.927936691879097</c:v>
                </c:pt>
                <c:pt idx="13">
                  <c:v>86.085821146781399</c:v>
                </c:pt>
                <c:pt idx="14">
                  <c:v>87.958207873915896</c:v>
                </c:pt>
                <c:pt idx="15">
                  <c:v>91.010550318073697</c:v>
                </c:pt>
                <c:pt idx="16">
                  <c:v>94.597759986514603</c:v>
                </c:pt>
                <c:pt idx="17">
                  <c:v>98.100587823591198</c:v>
                </c:pt>
                <c:pt idx="18">
                  <c:v>99.360916490449995</c:v>
                </c:pt>
                <c:pt idx="19">
                  <c:v>100</c:v>
                </c:pt>
                <c:pt idx="20">
                  <c:v>102.497420471154</c:v>
                </c:pt>
                <c:pt idx="21">
                  <c:v>105.383398581495</c:v>
                </c:pt>
                <c:pt idx="22">
                  <c:v>105.92152842511</c:v>
                </c:pt>
                <c:pt idx="23">
                  <c:v>106.000076088326</c:v>
                </c:pt>
                <c:pt idx="24">
                  <c:v>108.359422376846</c:v>
                </c:pt>
                <c:pt idx="25">
                  <c:v>112.332900655991</c:v>
                </c:pt>
                <c:pt idx="26">
                  <c:v>116.250435519729</c:v>
                </c:pt>
                <c:pt idx="27">
                  <c:v>118.718663448328</c:v>
                </c:pt>
                <c:pt idx="28">
                  <c:v>121.689235639687</c:v>
                </c:pt>
                <c:pt idx="29">
                  <c:v>125.83106716962401</c:v>
                </c:pt>
                <c:pt idx="30">
                  <c:v>128.98405794026499</c:v>
                </c:pt>
                <c:pt idx="31">
                  <c:v>132.114593686353</c:v>
                </c:pt>
                <c:pt idx="32">
                  <c:v>138.904213250922</c:v>
                </c:pt>
                <c:pt idx="33">
                  <c:v>148.07005066723599</c:v>
                </c:pt>
                <c:pt idx="34">
                  <c:v>151.771914311746</c:v>
                </c:pt>
                <c:pt idx="35">
                  <c:v>153.10490504990199</c:v>
                </c:pt>
                <c:pt idx="36">
                  <c:v>160.77821703176701</c:v>
                </c:pt>
                <c:pt idx="37">
                  <c:v>171.31183873989701</c:v>
                </c:pt>
                <c:pt idx="38">
                  <c:v>175.99057119680199</c:v>
                </c:pt>
                <c:pt idx="39">
                  <c:v>177.02755789704099</c:v>
                </c:pt>
                <c:pt idx="40">
                  <c:v>181.42557721482601</c:v>
                </c:pt>
                <c:pt idx="41">
                  <c:v>186.76525273241401</c:v>
                </c:pt>
                <c:pt idx="42">
                  <c:v>188.15909882270401</c:v>
                </c:pt>
                <c:pt idx="43">
                  <c:v>188.744820426324</c:v>
                </c:pt>
                <c:pt idx="44">
                  <c:v>193.966950414411</c:v>
                </c:pt>
                <c:pt idx="45">
                  <c:v>201.37528371994301</c:v>
                </c:pt>
                <c:pt idx="46">
                  <c:v>199.515290146735</c:v>
                </c:pt>
                <c:pt idx="47">
                  <c:v>191.41379821395</c:v>
                </c:pt>
                <c:pt idx="48">
                  <c:v>187.57896870390999</c:v>
                </c:pt>
                <c:pt idx="49">
                  <c:v>185.590016586274</c:v>
                </c:pt>
                <c:pt idx="50">
                  <c:v>175.25792117100801</c:v>
                </c:pt>
                <c:pt idx="51">
                  <c:v>161.72476910003701</c:v>
                </c:pt>
                <c:pt idx="52">
                  <c:v>148.390987680156</c:v>
                </c:pt>
                <c:pt idx="53">
                  <c:v>134.63529206395501</c:v>
                </c:pt>
                <c:pt idx="54">
                  <c:v>128.64601351649199</c:v>
                </c:pt>
                <c:pt idx="55">
                  <c:v>127.638586136532</c:v>
                </c:pt>
                <c:pt idx="56">
                  <c:v>126.14656948369</c:v>
                </c:pt>
                <c:pt idx="57">
                  <c:v>123.743804580434</c:v>
                </c:pt>
                <c:pt idx="58">
                  <c:v>120.873317961929</c:v>
                </c:pt>
                <c:pt idx="59">
                  <c:v>119.079213139251</c:v>
                </c:pt>
                <c:pt idx="60">
                  <c:v>119.487297523381</c:v>
                </c:pt>
                <c:pt idx="61">
                  <c:v>120.609657489542</c:v>
                </c:pt>
                <c:pt idx="62">
                  <c:v>121.111925702439</c:v>
                </c:pt>
                <c:pt idx="63">
                  <c:v>121.68691222666</c:v>
                </c:pt>
                <c:pt idx="64">
                  <c:v>124.470402183896</c:v>
                </c:pt>
                <c:pt idx="65">
                  <c:v>129.06464228437301</c:v>
                </c:pt>
                <c:pt idx="66">
                  <c:v>131.159465708477</c:v>
                </c:pt>
                <c:pt idx="67">
                  <c:v>131.221538554202</c:v>
                </c:pt>
                <c:pt idx="68">
                  <c:v>135.240049720874</c:v>
                </c:pt>
                <c:pt idx="69">
                  <c:v>144.17550650885801</c:v>
                </c:pt>
                <c:pt idx="70">
                  <c:v>150.343344881316</c:v>
                </c:pt>
                <c:pt idx="71">
                  <c:v>151.66349482988201</c:v>
                </c:pt>
                <c:pt idx="72">
                  <c:v>156.45905865051199</c:v>
                </c:pt>
                <c:pt idx="73">
                  <c:v>164.859560938469</c:v>
                </c:pt>
                <c:pt idx="74">
                  <c:v>168.167696666186</c:v>
                </c:pt>
                <c:pt idx="75">
                  <c:v>168.10047091777301</c:v>
                </c:pt>
                <c:pt idx="76">
                  <c:v>172.59872649862999</c:v>
                </c:pt>
                <c:pt idx="77">
                  <c:v>180.45797626570501</c:v>
                </c:pt>
                <c:pt idx="78">
                  <c:v>184.54596092076099</c:v>
                </c:pt>
                <c:pt idx="79">
                  <c:v>185.08499622088601</c:v>
                </c:pt>
                <c:pt idx="80">
                  <c:v>189.94999460021299</c:v>
                </c:pt>
                <c:pt idx="81">
                  <c:v>199.486016837655</c:v>
                </c:pt>
                <c:pt idx="82">
                  <c:v>204.82045442328101</c:v>
                </c:pt>
                <c:pt idx="83">
                  <c:v>206.06921608890201</c:v>
                </c:pt>
                <c:pt idx="84">
                  <c:v>213.439203954665</c:v>
                </c:pt>
                <c:pt idx="85">
                  <c:v>225.04996833603499</c:v>
                </c:pt>
                <c:pt idx="86">
                  <c:v>229.89480706650599</c:v>
                </c:pt>
                <c:pt idx="87">
                  <c:v>229.415459891372</c:v>
                </c:pt>
                <c:pt idx="88">
                  <c:v>233.55832892676301</c:v>
                </c:pt>
                <c:pt idx="89">
                  <c:v>241.82196275594501</c:v>
                </c:pt>
                <c:pt idx="90">
                  <c:v>243.85688806492001</c:v>
                </c:pt>
                <c:pt idx="91">
                  <c:v>242.662675056545</c:v>
                </c:pt>
                <c:pt idx="92">
                  <c:v>248.36593791140899</c:v>
                </c:pt>
                <c:pt idx="93">
                  <c:v>257.37260429818599</c:v>
                </c:pt>
                <c:pt idx="94">
                  <c:v>261.16797045181698</c:v>
                </c:pt>
                <c:pt idx="95">
                  <c:v>260.06296899974501</c:v>
                </c:pt>
                <c:pt idx="96">
                  <c:v>258.64398173367499</c:v>
                </c:pt>
                <c:pt idx="97">
                  <c:v>258.74083327389098</c:v>
                </c:pt>
                <c:pt idx="98">
                  <c:v>267.62037236993001</c:v>
                </c:pt>
                <c:pt idx="99">
                  <c:v>278.136533921112</c:v>
                </c:pt>
                <c:pt idx="100">
                  <c:v>284.93843396476001</c:v>
                </c:pt>
                <c:pt idx="101">
                  <c:v>297.42840996089899</c:v>
                </c:pt>
                <c:pt idx="102">
                  <c:v>314.59286131157103</c:v>
                </c:pt>
                <c:pt idx="103">
                  <c:v>325.98118266765999</c:v>
                </c:pt>
                <c:pt idx="104">
                  <c:v>336.03211162423798</c:v>
                </c:pt>
                <c:pt idx="105">
                  <c:v>349.22922870290103</c:v>
                </c:pt>
                <c:pt idx="106">
                  <c:v>344.56007852162497</c:v>
                </c:pt>
                <c:pt idx="107">
                  <c:v>333.98358678987501</c:v>
                </c:pt>
                <c:pt idx="108">
                  <c:v>339.46138368022901</c:v>
                </c:pt>
                <c:pt idx="109">
                  <c:v>352.04250016329598</c:v>
                </c:pt>
                <c:pt idx="110">
                  <c:v>347.97972766990603</c:v>
                </c:pt>
                <c:pt idx="111">
                  <c:v>336.27213323395699</c:v>
                </c:pt>
                <c:pt idx="112">
                  <c:v>334.12658269255701</c:v>
                </c:pt>
                <c:pt idx="113">
                  <c:v>332.39278055470697</c:v>
                </c:pt>
                <c:pt idx="114">
                  <c:v>329.71248654772</c:v>
                </c:pt>
                <c:pt idx="115">
                  <c:v>328.25294005946301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7A-435C-B182-72FB24B69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68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Regional!$N$23:$N$122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Regional!$S$23:$S$122</c:f>
              <c:numCache>
                <c:formatCode>0</c:formatCode>
                <c:ptCount val="100"/>
                <c:pt idx="0">
                  <c:v>101.23968768503801</c:v>
                </c:pt>
                <c:pt idx="1">
                  <c:v>100.97150589377399</c:v>
                </c:pt>
                <c:pt idx="2">
                  <c:v>100.730197658636</c:v>
                </c:pt>
                <c:pt idx="3">
                  <c:v>100</c:v>
                </c:pt>
                <c:pt idx="4">
                  <c:v>99.961416066255893</c:v>
                </c:pt>
                <c:pt idx="5">
                  <c:v>104.81600412307201</c:v>
                </c:pt>
                <c:pt idx="6">
                  <c:v>110.731466299888</c:v>
                </c:pt>
                <c:pt idx="7">
                  <c:v>111.733095165856</c:v>
                </c:pt>
                <c:pt idx="8">
                  <c:v>111.414779858773</c:v>
                </c:pt>
                <c:pt idx="9">
                  <c:v>110.92334860541401</c:v>
                </c:pt>
                <c:pt idx="10">
                  <c:v>114.065382435713</c:v>
                </c:pt>
                <c:pt idx="11">
                  <c:v>120.055926012923</c:v>
                </c:pt>
                <c:pt idx="12">
                  <c:v>116.420290038231</c:v>
                </c:pt>
                <c:pt idx="13">
                  <c:v>110.389220807507</c:v>
                </c:pt>
                <c:pt idx="14">
                  <c:v>115.777142813374</c:v>
                </c:pt>
                <c:pt idx="15">
                  <c:v>126.354778011419</c:v>
                </c:pt>
                <c:pt idx="16">
                  <c:v>120.114240977932</c:v>
                </c:pt>
                <c:pt idx="17">
                  <c:v>112.659082346942</c:v>
                </c:pt>
                <c:pt idx="18">
                  <c:v>121.16184381231599</c:v>
                </c:pt>
                <c:pt idx="19">
                  <c:v>129.27411652641899</c:v>
                </c:pt>
                <c:pt idx="20">
                  <c:v>131.51692672829299</c:v>
                </c:pt>
                <c:pt idx="21">
                  <c:v>132.666202139945</c:v>
                </c:pt>
                <c:pt idx="22">
                  <c:v>132.178418319678</c:v>
                </c:pt>
                <c:pt idx="23">
                  <c:v>130.54792332768599</c:v>
                </c:pt>
                <c:pt idx="24">
                  <c:v>132.52242340086701</c:v>
                </c:pt>
                <c:pt idx="25">
                  <c:v>136.71141967357599</c:v>
                </c:pt>
                <c:pt idx="26">
                  <c:v>137.79113450989399</c:v>
                </c:pt>
                <c:pt idx="27">
                  <c:v>140.40941119700301</c:v>
                </c:pt>
                <c:pt idx="28">
                  <c:v>144.58268531886301</c:v>
                </c:pt>
                <c:pt idx="29">
                  <c:v>144.45112838721101</c:v>
                </c:pt>
                <c:pt idx="30">
                  <c:v>144.97645044740699</c:v>
                </c:pt>
                <c:pt idx="31">
                  <c:v>147.16695946559199</c:v>
                </c:pt>
                <c:pt idx="32">
                  <c:v>144.605741513254</c:v>
                </c:pt>
                <c:pt idx="33">
                  <c:v>140.259513736255</c:v>
                </c:pt>
                <c:pt idx="34">
                  <c:v>138.00778790301499</c:v>
                </c:pt>
                <c:pt idx="35">
                  <c:v>133.484319118304</c:v>
                </c:pt>
                <c:pt idx="36">
                  <c:v>121.380571621237</c:v>
                </c:pt>
                <c:pt idx="37">
                  <c:v>111.446285783783</c:v>
                </c:pt>
                <c:pt idx="38">
                  <c:v>105.072164593834</c:v>
                </c:pt>
                <c:pt idx="39">
                  <c:v>102.87672158498999</c:v>
                </c:pt>
                <c:pt idx="40">
                  <c:v>104.93660413187401</c:v>
                </c:pt>
                <c:pt idx="41">
                  <c:v>103.53363339664</c:v>
                </c:pt>
                <c:pt idx="42">
                  <c:v>103.063648406871</c:v>
                </c:pt>
                <c:pt idx="43">
                  <c:v>103.222684878557</c:v>
                </c:pt>
                <c:pt idx="44">
                  <c:v>102.494220291402</c:v>
                </c:pt>
                <c:pt idx="45">
                  <c:v>105.498981452419</c:v>
                </c:pt>
                <c:pt idx="46">
                  <c:v>113.749929492059</c:v>
                </c:pt>
                <c:pt idx="47">
                  <c:v>119.028731302493</c:v>
                </c:pt>
                <c:pt idx="48">
                  <c:v>115.355718864211</c:v>
                </c:pt>
                <c:pt idx="49">
                  <c:v>110.861078253695</c:v>
                </c:pt>
                <c:pt idx="50">
                  <c:v>110.420016171176</c:v>
                </c:pt>
                <c:pt idx="51">
                  <c:v>111.968950405385</c:v>
                </c:pt>
                <c:pt idx="52">
                  <c:v>115.241843156312</c:v>
                </c:pt>
                <c:pt idx="53">
                  <c:v>119.246441276008</c:v>
                </c:pt>
                <c:pt idx="54">
                  <c:v>123.706469714302</c:v>
                </c:pt>
                <c:pt idx="55">
                  <c:v>127.766325030823</c:v>
                </c:pt>
                <c:pt idx="56">
                  <c:v>125.92858628920899</c:v>
                </c:pt>
                <c:pt idx="57">
                  <c:v>127.62316835927901</c:v>
                </c:pt>
                <c:pt idx="58">
                  <c:v>139.30052791574599</c:v>
                </c:pt>
                <c:pt idx="59">
                  <c:v>145.308128102084</c:v>
                </c:pt>
                <c:pt idx="60">
                  <c:v>145.34238673215501</c:v>
                </c:pt>
                <c:pt idx="61">
                  <c:v>147.83781426678399</c:v>
                </c:pt>
                <c:pt idx="62">
                  <c:v>146.061520679761</c:v>
                </c:pt>
                <c:pt idx="63">
                  <c:v>145.805137206046</c:v>
                </c:pt>
                <c:pt idx="64">
                  <c:v>148.36076257684101</c:v>
                </c:pt>
                <c:pt idx="65">
                  <c:v>148.91051334342001</c:v>
                </c:pt>
                <c:pt idx="66">
                  <c:v>150.08524496548901</c:v>
                </c:pt>
                <c:pt idx="67">
                  <c:v>148.73302905980199</c:v>
                </c:pt>
                <c:pt idx="68">
                  <c:v>146.09514931272901</c:v>
                </c:pt>
                <c:pt idx="69">
                  <c:v>149.94803795033599</c:v>
                </c:pt>
                <c:pt idx="70">
                  <c:v>155.44212099912801</c:v>
                </c:pt>
                <c:pt idx="71">
                  <c:v>154.608122482498</c:v>
                </c:pt>
                <c:pt idx="72">
                  <c:v>155.60913904036099</c:v>
                </c:pt>
                <c:pt idx="73">
                  <c:v>159.01626401641599</c:v>
                </c:pt>
                <c:pt idx="74">
                  <c:v>159.998394870563</c:v>
                </c:pt>
                <c:pt idx="75">
                  <c:v>159.14691728955299</c:v>
                </c:pt>
                <c:pt idx="76">
                  <c:v>160.135659046195</c:v>
                </c:pt>
                <c:pt idx="77">
                  <c:v>162.58324340013499</c:v>
                </c:pt>
                <c:pt idx="78">
                  <c:v>163.563193277377</c:v>
                </c:pt>
                <c:pt idx="79">
                  <c:v>164.676090706135</c:v>
                </c:pt>
                <c:pt idx="80">
                  <c:v>160.96118956732599</c:v>
                </c:pt>
                <c:pt idx="81">
                  <c:v>155.759019475229</c:v>
                </c:pt>
                <c:pt idx="82">
                  <c:v>158.249145028691</c:v>
                </c:pt>
                <c:pt idx="83">
                  <c:v>162.09961710959499</c:v>
                </c:pt>
                <c:pt idx="84">
                  <c:v>165.10368630566299</c:v>
                </c:pt>
                <c:pt idx="85">
                  <c:v>174.90543058533501</c:v>
                </c:pt>
                <c:pt idx="86">
                  <c:v>185.31680737265199</c:v>
                </c:pt>
                <c:pt idx="87">
                  <c:v>190.43378964452299</c:v>
                </c:pt>
                <c:pt idx="88">
                  <c:v>193.53330216450499</c:v>
                </c:pt>
                <c:pt idx="89">
                  <c:v>196.587255687648</c:v>
                </c:pt>
                <c:pt idx="90">
                  <c:v>198.07081817217201</c:v>
                </c:pt>
                <c:pt idx="91">
                  <c:v>192.64538031789101</c:v>
                </c:pt>
                <c:pt idx="92">
                  <c:v>184.60816472155199</c:v>
                </c:pt>
                <c:pt idx="93">
                  <c:v>179.576763190115</c:v>
                </c:pt>
                <c:pt idx="94">
                  <c:v>179.73505661342401</c:v>
                </c:pt>
                <c:pt idx="95">
                  <c:v>178.357241266448</c:v>
                </c:pt>
                <c:pt idx="96">
                  <c:v>168.89336833789699</c:v>
                </c:pt>
                <c:pt idx="97">
                  <c:v>167.31440797811601</c:v>
                </c:pt>
                <c:pt idx="98">
                  <c:v>171.15927912238899</c:v>
                </c:pt>
                <c:pt idx="99">
                  <c:v>168.335826497033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41-41FA-BB55-5B3557265838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Regional!$N$23:$N$122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Regional!$T$23:$T$122</c:f>
              <c:numCache>
                <c:formatCode>0</c:formatCode>
                <c:ptCount val="100"/>
                <c:pt idx="0">
                  <c:v>75.712426699208507</c:v>
                </c:pt>
                <c:pt idx="1">
                  <c:v>84.204492216308296</c:v>
                </c:pt>
                <c:pt idx="2">
                  <c:v>96.724529269337495</c:v>
                </c:pt>
                <c:pt idx="3">
                  <c:v>100</c:v>
                </c:pt>
                <c:pt idx="4">
                  <c:v>103.630639800529</c:v>
                </c:pt>
                <c:pt idx="5">
                  <c:v>109.48717938058699</c:v>
                </c:pt>
                <c:pt idx="6">
                  <c:v>107.78575049138</c:v>
                </c:pt>
                <c:pt idx="7">
                  <c:v>103.03363023268</c:v>
                </c:pt>
                <c:pt idx="8">
                  <c:v>102.456304246462</c:v>
                </c:pt>
                <c:pt idx="9">
                  <c:v>105.696169219243</c:v>
                </c:pt>
                <c:pt idx="10">
                  <c:v>105.976784691815</c:v>
                </c:pt>
                <c:pt idx="11">
                  <c:v>103.48376879847299</c:v>
                </c:pt>
                <c:pt idx="12">
                  <c:v>106.272052206312</c:v>
                </c:pt>
                <c:pt idx="13">
                  <c:v>106.387090058902</c:v>
                </c:pt>
                <c:pt idx="14">
                  <c:v>102.53484288074399</c:v>
                </c:pt>
                <c:pt idx="15">
                  <c:v>108.17053898067201</c:v>
                </c:pt>
                <c:pt idx="16">
                  <c:v>122.079016568733</c:v>
                </c:pt>
                <c:pt idx="17">
                  <c:v>127.562638359402</c:v>
                </c:pt>
                <c:pt idx="18">
                  <c:v>125.012688379197</c:v>
                </c:pt>
                <c:pt idx="19">
                  <c:v>129.27598087104101</c:v>
                </c:pt>
                <c:pt idx="20">
                  <c:v>137.714995064416</c:v>
                </c:pt>
                <c:pt idx="21">
                  <c:v>138.06815621689799</c:v>
                </c:pt>
                <c:pt idx="22">
                  <c:v>142.41047543331999</c:v>
                </c:pt>
                <c:pt idx="23">
                  <c:v>155.63592368428499</c:v>
                </c:pt>
                <c:pt idx="24">
                  <c:v>161.17846772769701</c:v>
                </c:pt>
                <c:pt idx="25">
                  <c:v>166.30720664966401</c:v>
                </c:pt>
                <c:pt idx="26">
                  <c:v>178.87049202103501</c:v>
                </c:pt>
                <c:pt idx="27">
                  <c:v>190.33618589541399</c:v>
                </c:pt>
                <c:pt idx="28">
                  <c:v>194.463826432584</c:v>
                </c:pt>
                <c:pt idx="29">
                  <c:v>192.85825156314499</c:v>
                </c:pt>
                <c:pt idx="30">
                  <c:v>196.23488329404501</c:v>
                </c:pt>
                <c:pt idx="31">
                  <c:v>198.688944718936</c:v>
                </c:pt>
                <c:pt idx="32">
                  <c:v>182.94356886726001</c:v>
                </c:pt>
                <c:pt idx="33">
                  <c:v>173.67381643147499</c:v>
                </c:pt>
                <c:pt idx="34">
                  <c:v>176.66306909822299</c:v>
                </c:pt>
                <c:pt idx="35">
                  <c:v>172.93334669078101</c:v>
                </c:pt>
                <c:pt idx="36">
                  <c:v>156.850118616999</c:v>
                </c:pt>
                <c:pt idx="37">
                  <c:v>131.30263367800401</c:v>
                </c:pt>
                <c:pt idx="38">
                  <c:v>119.241784807261</c:v>
                </c:pt>
                <c:pt idx="39">
                  <c:v>124.01667171129399</c:v>
                </c:pt>
                <c:pt idx="40">
                  <c:v>135.55824359788599</c:v>
                </c:pt>
                <c:pt idx="41">
                  <c:v>141.91848000584</c:v>
                </c:pt>
                <c:pt idx="42">
                  <c:v>140.511244895305</c:v>
                </c:pt>
                <c:pt idx="43">
                  <c:v>143.89526272699399</c:v>
                </c:pt>
                <c:pt idx="44">
                  <c:v>151.76193159886199</c:v>
                </c:pt>
                <c:pt idx="45">
                  <c:v>153.03229226178999</c:v>
                </c:pt>
                <c:pt idx="46">
                  <c:v>150.27157371836699</c:v>
                </c:pt>
                <c:pt idx="47">
                  <c:v>154.69202685664499</c:v>
                </c:pt>
                <c:pt idx="48">
                  <c:v>158.75817392137401</c:v>
                </c:pt>
                <c:pt idx="49">
                  <c:v>158.814783336191</c:v>
                </c:pt>
                <c:pt idx="50">
                  <c:v>163.452272552897</c:v>
                </c:pt>
                <c:pt idx="51">
                  <c:v>170.194677216983</c:v>
                </c:pt>
                <c:pt idx="52">
                  <c:v>175.18945145379101</c:v>
                </c:pt>
                <c:pt idx="53">
                  <c:v>184.204677786682</c:v>
                </c:pt>
                <c:pt idx="54">
                  <c:v>192.93221868016801</c:v>
                </c:pt>
                <c:pt idx="55">
                  <c:v>191.82669645262101</c:v>
                </c:pt>
                <c:pt idx="56">
                  <c:v>184.167070513732</c:v>
                </c:pt>
                <c:pt idx="57">
                  <c:v>181.414742353055</c:v>
                </c:pt>
                <c:pt idx="58">
                  <c:v>190.50534179220799</c:v>
                </c:pt>
                <c:pt idx="59">
                  <c:v>205.669043480694</c:v>
                </c:pt>
                <c:pt idx="60">
                  <c:v>217.566453210384</c:v>
                </c:pt>
                <c:pt idx="61">
                  <c:v>227.4148961388</c:v>
                </c:pt>
                <c:pt idx="62">
                  <c:v>228.13406716059399</c:v>
                </c:pt>
                <c:pt idx="63">
                  <c:v>220.28274860680401</c:v>
                </c:pt>
                <c:pt idx="64">
                  <c:v>217.55000221121401</c:v>
                </c:pt>
                <c:pt idx="65">
                  <c:v>214.629689806459</c:v>
                </c:pt>
                <c:pt idx="66">
                  <c:v>212.676957534553</c:v>
                </c:pt>
                <c:pt idx="67">
                  <c:v>212.20220991889099</c:v>
                </c:pt>
                <c:pt idx="68">
                  <c:v>217.260952779604</c:v>
                </c:pt>
                <c:pt idx="69">
                  <c:v>231.29254686325601</c:v>
                </c:pt>
                <c:pt idx="70">
                  <c:v>235.304418510663</c:v>
                </c:pt>
                <c:pt idx="71">
                  <c:v>241.88618147804399</c:v>
                </c:pt>
                <c:pt idx="72">
                  <c:v>252.87554555076301</c:v>
                </c:pt>
                <c:pt idx="73">
                  <c:v>237.13022260728599</c:v>
                </c:pt>
                <c:pt idx="74">
                  <c:v>217.655813263478</c:v>
                </c:pt>
                <c:pt idx="75">
                  <c:v>216.053374289125</c:v>
                </c:pt>
                <c:pt idx="76">
                  <c:v>229.10935124433999</c:v>
                </c:pt>
                <c:pt idx="77">
                  <c:v>241.52055477314201</c:v>
                </c:pt>
                <c:pt idx="78">
                  <c:v>240.15036989969599</c:v>
                </c:pt>
                <c:pt idx="79">
                  <c:v>239.169694943537</c:v>
                </c:pt>
                <c:pt idx="80">
                  <c:v>240.406569361718</c:v>
                </c:pt>
                <c:pt idx="81">
                  <c:v>249.499909462251</c:v>
                </c:pt>
                <c:pt idx="82">
                  <c:v>259.38373513782199</c:v>
                </c:pt>
                <c:pt idx="83">
                  <c:v>253.37644928011699</c:v>
                </c:pt>
                <c:pt idx="84">
                  <c:v>242.985154969148</c:v>
                </c:pt>
                <c:pt idx="85">
                  <c:v>253.90571500372499</c:v>
                </c:pt>
                <c:pt idx="86">
                  <c:v>286.059500888765</c:v>
                </c:pt>
                <c:pt idx="87">
                  <c:v>294.14405114326001</c:v>
                </c:pt>
                <c:pt idx="88">
                  <c:v>271.65110920282802</c:v>
                </c:pt>
                <c:pt idx="89">
                  <c:v>256.07637512001202</c:v>
                </c:pt>
                <c:pt idx="90">
                  <c:v>247.30469170919201</c:v>
                </c:pt>
                <c:pt idx="91">
                  <c:v>252.58067323695201</c:v>
                </c:pt>
                <c:pt idx="92">
                  <c:v>260.08560023864601</c:v>
                </c:pt>
                <c:pt idx="93">
                  <c:v>256.86326187886601</c:v>
                </c:pt>
                <c:pt idx="94">
                  <c:v>267.22267147044801</c:v>
                </c:pt>
                <c:pt idx="95">
                  <c:v>267.20539124797199</c:v>
                </c:pt>
                <c:pt idx="96">
                  <c:v>245.20773641833301</c:v>
                </c:pt>
                <c:pt idx="97">
                  <c:v>228.00349024356299</c:v>
                </c:pt>
                <c:pt idx="98">
                  <c:v>225.13373895733099</c:v>
                </c:pt>
                <c:pt idx="99">
                  <c:v>229.881961541294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41-41FA-BB55-5B3557265838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Regional!$N$23:$N$122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Regional!$U$23:$U$122</c:f>
              <c:numCache>
                <c:formatCode>0</c:formatCode>
                <c:ptCount val="100"/>
                <c:pt idx="0">
                  <c:v>98.226443041861899</c:v>
                </c:pt>
                <c:pt idx="1">
                  <c:v>97.877412885443505</c:v>
                </c:pt>
                <c:pt idx="2">
                  <c:v>98.7566262394094</c:v>
                </c:pt>
                <c:pt idx="3">
                  <c:v>100</c:v>
                </c:pt>
                <c:pt idx="4">
                  <c:v>100.437250559815</c:v>
                </c:pt>
                <c:pt idx="5">
                  <c:v>99.570451452793705</c:v>
                </c:pt>
                <c:pt idx="6">
                  <c:v>98.032351799697906</c:v>
                </c:pt>
                <c:pt idx="7">
                  <c:v>98.978098363322303</c:v>
                </c:pt>
                <c:pt idx="8">
                  <c:v>102.354027963628</c:v>
                </c:pt>
                <c:pt idx="9">
                  <c:v>103.796178006418</c:v>
                </c:pt>
                <c:pt idx="10">
                  <c:v>104.34961697304399</c:v>
                </c:pt>
                <c:pt idx="11">
                  <c:v>107.35709090213</c:v>
                </c:pt>
                <c:pt idx="12">
                  <c:v>111.46312249848999</c:v>
                </c:pt>
                <c:pt idx="13">
                  <c:v>113.11065642106399</c:v>
                </c:pt>
                <c:pt idx="14">
                  <c:v>111.875938509576</c:v>
                </c:pt>
                <c:pt idx="15">
                  <c:v>112.467218544074</c:v>
                </c:pt>
                <c:pt idx="16">
                  <c:v>116.51123947982499</c:v>
                </c:pt>
                <c:pt idx="17">
                  <c:v>122.907876647573</c:v>
                </c:pt>
                <c:pt idx="18">
                  <c:v>129.17071470447601</c:v>
                </c:pt>
                <c:pt idx="19">
                  <c:v>133.503353405485</c:v>
                </c:pt>
                <c:pt idx="20">
                  <c:v>137.853581820465</c:v>
                </c:pt>
                <c:pt idx="21">
                  <c:v>144.87876746132301</c:v>
                </c:pt>
                <c:pt idx="22">
                  <c:v>153.601648082932</c:v>
                </c:pt>
                <c:pt idx="23">
                  <c:v>157.46086325648901</c:v>
                </c:pt>
                <c:pt idx="24">
                  <c:v>157.78688472124301</c:v>
                </c:pt>
                <c:pt idx="25">
                  <c:v>159.60011216399201</c:v>
                </c:pt>
                <c:pt idx="26">
                  <c:v>159.24994274131299</c:v>
                </c:pt>
                <c:pt idx="27">
                  <c:v>158.504067723226</c:v>
                </c:pt>
                <c:pt idx="28">
                  <c:v>161.48703596660499</c:v>
                </c:pt>
                <c:pt idx="29">
                  <c:v>164.451564877115</c:v>
                </c:pt>
                <c:pt idx="30">
                  <c:v>164.24425021324899</c:v>
                </c:pt>
                <c:pt idx="31">
                  <c:v>162.13767220526299</c:v>
                </c:pt>
                <c:pt idx="32">
                  <c:v>157.74285766167</c:v>
                </c:pt>
                <c:pt idx="33">
                  <c:v>152.79117965269501</c:v>
                </c:pt>
                <c:pt idx="34">
                  <c:v>147.57574369558299</c:v>
                </c:pt>
                <c:pt idx="35">
                  <c:v>141.68548055373901</c:v>
                </c:pt>
                <c:pt idx="36">
                  <c:v>132.578876998591</c:v>
                </c:pt>
                <c:pt idx="37">
                  <c:v>120.853261634506</c:v>
                </c:pt>
                <c:pt idx="38">
                  <c:v>113.630702949141</c:v>
                </c:pt>
                <c:pt idx="39">
                  <c:v>111.019456503375</c:v>
                </c:pt>
                <c:pt idx="40">
                  <c:v>111.342948422045</c:v>
                </c:pt>
                <c:pt idx="41">
                  <c:v>116.756181924253</c:v>
                </c:pt>
                <c:pt idx="42">
                  <c:v>124.802622983494</c:v>
                </c:pt>
                <c:pt idx="43">
                  <c:v>129.11845297331001</c:v>
                </c:pt>
                <c:pt idx="44">
                  <c:v>128.84831386950901</c:v>
                </c:pt>
                <c:pt idx="45">
                  <c:v>126.925967954413</c:v>
                </c:pt>
                <c:pt idx="46">
                  <c:v>128.08035427961801</c:v>
                </c:pt>
                <c:pt idx="47">
                  <c:v>130.70805648798</c:v>
                </c:pt>
                <c:pt idx="48">
                  <c:v>131.19064126928299</c:v>
                </c:pt>
                <c:pt idx="49">
                  <c:v>132.65058458497299</c:v>
                </c:pt>
                <c:pt idx="50">
                  <c:v>135.32922207173499</c:v>
                </c:pt>
                <c:pt idx="51">
                  <c:v>137.64435941095601</c:v>
                </c:pt>
                <c:pt idx="52">
                  <c:v>140.56598380791601</c:v>
                </c:pt>
                <c:pt idx="53">
                  <c:v>143.29342880207301</c:v>
                </c:pt>
                <c:pt idx="54">
                  <c:v>146.028932985479</c:v>
                </c:pt>
                <c:pt idx="55">
                  <c:v>149.209640856828</c:v>
                </c:pt>
                <c:pt idx="56">
                  <c:v>151.79976026794901</c:v>
                </c:pt>
                <c:pt idx="57">
                  <c:v>154.50985152681201</c:v>
                </c:pt>
                <c:pt idx="58">
                  <c:v>157.549474745445</c:v>
                </c:pt>
                <c:pt idx="59">
                  <c:v>161.679049618589</c:v>
                </c:pt>
                <c:pt idx="60">
                  <c:v>167.17576872685601</c:v>
                </c:pt>
                <c:pt idx="61">
                  <c:v>170.911527611384</c:v>
                </c:pt>
                <c:pt idx="62">
                  <c:v>173.19671644815301</c:v>
                </c:pt>
                <c:pt idx="63">
                  <c:v>174.07847597178201</c:v>
                </c:pt>
                <c:pt idx="64">
                  <c:v>175.355285634485</c:v>
                </c:pt>
                <c:pt idx="65">
                  <c:v>180.69253692662801</c:v>
                </c:pt>
                <c:pt idx="66">
                  <c:v>183.307719027014</c:v>
                </c:pt>
                <c:pt idx="67">
                  <c:v>181.24031317994499</c:v>
                </c:pt>
                <c:pt idx="68">
                  <c:v>182.063991643939</c:v>
                </c:pt>
                <c:pt idx="69">
                  <c:v>186.941037736943</c:v>
                </c:pt>
                <c:pt idx="70">
                  <c:v>191.15130962418201</c:v>
                </c:pt>
                <c:pt idx="71">
                  <c:v>192.83011789075999</c:v>
                </c:pt>
                <c:pt idx="72">
                  <c:v>194.99247194083799</c:v>
                </c:pt>
                <c:pt idx="73">
                  <c:v>199.70556608614899</c:v>
                </c:pt>
                <c:pt idx="74">
                  <c:v>203.369188626305</c:v>
                </c:pt>
                <c:pt idx="75">
                  <c:v>204.17296205533199</c:v>
                </c:pt>
                <c:pt idx="76">
                  <c:v>207.33267472070099</c:v>
                </c:pt>
                <c:pt idx="77">
                  <c:v>211.30059861937499</c:v>
                </c:pt>
                <c:pt idx="78">
                  <c:v>211.92160056825901</c:v>
                </c:pt>
                <c:pt idx="79">
                  <c:v>214.00614182137099</c:v>
                </c:pt>
                <c:pt idx="80">
                  <c:v>218.60823900538199</c:v>
                </c:pt>
                <c:pt idx="81">
                  <c:v>221.37198776104501</c:v>
                </c:pt>
                <c:pt idx="82">
                  <c:v>224.411774757291</c:v>
                </c:pt>
                <c:pt idx="83">
                  <c:v>229.442456229009</c:v>
                </c:pt>
                <c:pt idx="84">
                  <c:v>234.96347421894299</c:v>
                </c:pt>
                <c:pt idx="85">
                  <c:v>246.002661627847</c:v>
                </c:pt>
                <c:pt idx="86">
                  <c:v>265.80566030152698</c:v>
                </c:pt>
                <c:pt idx="87">
                  <c:v>282.26266062047398</c:v>
                </c:pt>
                <c:pt idx="88">
                  <c:v>293.82836455947501</c:v>
                </c:pt>
                <c:pt idx="89">
                  <c:v>304.31216461108602</c:v>
                </c:pt>
                <c:pt idx="90">
                  <c:v>300.45399380025498</c:v>
                </c:pt>
                <c:pt idx="91">
                  <c:v>287.00556024374902</c:v>
                </c:pt>
                <c:pt idx="92">
                  <c:v>276.71078675514201</c:v>
                </c:pt>
                <c:pt idx="93">
                  <c:v>269.08800927990501</c:v>
                </c:pt>
                <c:pt idx="94">
                  <c:v>263.38529776336998</c:v>
                </c:pt>
                <c:pt idx="95">
                  <c:v>254.887401196403</c:v>
                </c:pt>
                <c:pt idx="96">
                  <c:v>245.61439404095199</c:v>
                </c:pt>
                <c:pt idx="97">
                  <c:v>246.54000826736399</c:v>
                </c:pt>
                <c:pt idx="98">
                  <c:v>251.05431544117499</c:v>
                </c:pt>
                <c:pt idx="99">
                  <c:v>253.360203282209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41-41FA-BB55-5B3557265838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Regional!$N$23:$N$122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Regional!$V$23:$V$122</c:f>
              <c:numCache>
                <c:formatCode>0</c:formatCode>
                <c:ptCount val="100"/>
                <c:pt idx="0">
                  <c:v>90.946103057407001</c:v>
                </c:pt>
                <c:pt idx="1">
                  <c:v>94.704360751235598</c:v>
                </c:pt>
                <c:pt idx="2">
                  <c:v>97.794978268159099</c:v>
                </c:pt>
                <c:pt idx="3">
                  <c:v>100</c:v>
                </c:pt>
                <c:pt idx="4">
                  <c:v>99.861801972274904</c:v>
                </c:pt>
                <c:pt idx="5">
                  <c:v>98.814730588056904</c:v>
                </c:pt>
                <c:pt idx="6">
                  <c:v>98.590473758462906</c:v>
                </c:pt>
                <c:pt idx="7">
                  <c:v>98.755695479462105</c:v>
                </c:pt>
                <c:pt idx="8">
                  <c:v>99.501376684439705</c:v>
                </c:pt>
                <c:pt idx="9">
                  <c:v>99.934574051151102</c:v>
                </c:pt>
                <c:pt idx="10">
                  <c:v>101.017178399236</c:v>
                </c:pt>
                <c:pt idx="11">
                  <c:v>103.72026018699501</c:v>
                </c:pt>
                <c:pt idx="12">
                  <c:v>106.73798207646399</c:v>
                </c:pt>
                <c:pt idx="13">
                  <c:v>109.763835199355</c:v>
                </c:pt>
                <c:pt idx="14">
                  <c:v>110.79602640333199</c:v>
                </c:pt>
                <c:pt idx="15">
                  <c:v>111.160312403563</c:v>
                </c:pt>
                <c:pt idx="16">
                  <c:v>115.42535065701701</c:v>
                </c:pt>
                <c:pt idx="17">
                  <c:v>122.07272182681901</c:v>
                </c:pt>
                <c:pt idx="18">
                  <c:v>126.432399090008</c:v>
                </c:pt>
                <c:pt idx="19">
                  <c:v>128.22246124264399</c:v>
                </c:pt>
                <c:pt idx="20">
                  <c:v>131.29350388313</c:v>
                </c:pt>
                <c:pt idx="21">
                  <c:v>136.408155061938</c:v>
                </c:pt>
                <c:pt idx="22">
                  <c:v>141.60490543992799</c:v>
                </c:pt>
                <c:pt idx="23">
                  <c:v>146.93846171274899</c:v>
                </c:pt>
                <c:pt idx="24">
                  <c:v>152.08746245831301</c:v>
                </c:pt>
                <c:pt idx="25">
                  <c:v>155.255782119895</c:v>
                </c:pt>
                <c:pt idx="26">
                  <c:v>157.844413390527</c:v>
                </c:pt>
                <c:pt idx="27">
                  <c:v>162.028540425881</c:v>
                </c:pt>
                <c:pt idx="28">
                  <c:v>168.05669206642901</c:v>
                </c:pt>
                <c:pt idx="29">
                  <c:v>175.178006550703</c:v>
                </c:pt>
                <c:pt idx="30">
                  <c:v>177.314945796469</c:v>
                </c:pt>
                <c:pt idx="31">
                  <c:v>171.916619215531</c:v>
                </c:pt>
                <c:pt idx="32">
                  <c:v>166.84998727577599</c:v>
                </c:pt>
                <c:pt idx="33">
                  <c:v>164.940042773432</c:v>
                </c:pt>
                <c:pt idx="34">
                  <c:v>160.43685664006301</c:v>
                </c:pt>
                <c:pt idx="35">
                  <c:v>152.57019611557101</c:v>
                </c:pt>
                <c:pt idx="36">
                  <c:v>138.914387742061</c:v>
                </c:pt>
                <c:pt idx="37">
                  <c:v>126.334989674749</c:v>
                </c:pt>
                <c:pt idx="38">
                  <c:v>118.11010594</c:v>
                </c:pt>
                <c:pt idx="39">
                  <c:v>109.875011993857</c:v>
                </c:pt>
                <c:pt idx="40">
                  <c:v>110.427591861385</c:v>
                </c:pt>
                <c:pt idx="41">
                  <c:v>118.258817158185</c:v>
                </c:pt>
                <c:pt idx="42">
                  <c:v>120.50961701664799</c:v>
                </c:pt>
                <c:pt idx="43">
                  <c:v>120.26897352259699</c:v>
                </c:pt>
                <c:pt idx="44">
                  <c:v>123.33886464684601</c:v>
                </c:pt>
                <c:pt idx="45">
                  <c:v>126.09556742785099</c:v>
                </c:pt>
                <c:pt idx="46">
                  <c:v>128.199720662625</c:v>
                </c:pt>
                <c:pt idx="47">
                  <c:v>130.40874322433399</c:v>
                </c:pt>
                <c:pt idx="48">
                  <c:v>131.23226384190301</c:v>
                </c:pt>
                <c:pt idx="49">
                  <c:v>133.690557562397</c:v>
                </c:pt>
                <c:pt idx="50">
                  <c:v>137.72541445261999</c:v>
                </c:pt>
                <c:pt idx="51">
                  <c:v>139.28953126927701</c:v>
                </c:pt>
                <c:pt idx="52">
                  <c:v>142.432312709473</c:v>
                </c:pt>
                <c:pt idx="53">
                  <c:v>147.597010086094</c:v>
                </c:pt>
                <c:pt idx="54">
                  <c:v>151.52003964540199</c:v>
                </c:pt>
                <c:pt idx="55">
                  <c:v>155.29460688557</c:v>
                </c:pt>
                <c:pt idx="56">
                  <c:v>159.82440107732299</c:v>
                </c:pt>
                <c:pt idx="57">
                  <c:v>166.39258357870401</c:v>
                </c:pt>
                <c:pt idx="58">
                  <c:v>171.454167627126</c:v>
                </c:pt>
                <c:pt idx="59">
                  <c:v>174.27165615500499</c:v>
                </c:pt>
                <c:pt idx="60">
                  <c:v>179.03796066783099</c:v>
                </c:pt>
                <c:pt idx="61">
                  <c:v>182.71919369004999</c:v>
                </c:pt>
                <c:pt idx="62">
                  <c:v>184.429656036018</c:v>
                </c:pt>
                <c:pt idx="63">
                  <c:v>186.977229717055</c:v>
                </c:pt>
                <c:pt idx="64">
                  <c:v>190.56756329260301</c:v>
                </c:pt>
                <c:pt idx="65">
                  <c:v>196.696796305155</c:v>
                </c:pt>
                <c:pt idx="66">
                  <c:v>203.689149079126</c:v>
                </c:pt>
                <c:pt idx="67">
                  <c:v>206.44131490925099</c:v>
                </c:pt>
                <c:pt idx="68">
                  <c:v>207.04434266841</c:v>
                </c:pt>
                <c:pt idx="69">
                  <c:v>210.76443551700899</c:v>
                </c:pt>
                <c:pt idx="70">
                  <c:v>216.238545441599</c:v>
                </c:pt>
                <c:pt idx="71">
                  <c:v>220.90177832955899</c:v>
                </c:pt>
                <c:pt idx="72">
                  <c:v>222.560414414885</c:v>
                </c:pt>
                <c:pt idx="73">
                  <c:v>225.315599763422</c:v>
                </c:pt>
                <c:pt idx="74">
                  <c:v>231.627118687478</c:v>
                </c:pt>
                <c:pt idx="75">
                  <c:v>237.278746487083</c:v>
                </c:pt>
                <c:pt idx="76">
                  <c:v>243.157720461183</c:v>
                </c:pt>
                <c:pt idx="77">
                  <c:v>248.98731666485099</c:v>
                </c:pt>
                <c:pt idx="78">
                  <c:v>251.29026970798901</c:v>
                </c:pt>
                <c:pt idx="79">
                  <c:v>250.88693922396899</c:v>
                </c:pt>
                <c:pt idx="80">
                  <c:v>251.687853872896</c:v>
                </c:pt>
                <c:pt idx="81">
                  <c:v>252.341118017551</c:v>
                </c:pt>
                <c:pt idx="82">
                  <c:v>260.53078489527297</c:v>
                </c:pt>
                <c:pt idx="83">
                  <c:v>272.15534433062902</c:v>
                </c:pt>
                <c:pt idx="84">
                  <c:v>277.40892188080102</c:v>
                </c:pt>
                <c:pt idx="85">
                  <c:v>286.77014948464603</c:v>
                </c:pt>
                <c:pt idx="86">
                  <c:v>303.66974154002298</c:v>
                </c:pt>
                <c:pt idx="87">
                  <c:v>320.56750402427798</c:v>
                </c:pt>
                <c:pt idx="88">
                  <c:v>331.99224678422399</c:v>
                </c:pt>
                <c:pt idx="89">
                  <c:v>343.57730673376699</c:v>
                </c:pt>
                <c:pt idx="90">
                  <c:v>342.70979310309298</c:v>
                </c:pt>
                <c:pt idx="91">
                  <c:v>319.95875285876701</c:v>
                </c:pt>
                <c:pt idx="92">
                  <c:v>304.19221254793803</c:v>
                </c:pt>
                <c:pt idx="93">
                  <c:v>309.55685385695102</c:v>
                </c:pt>
                <c:pt idx="94">
                  <c:v>302.33574788851502</c:v>
                </c:pt>
                <c:pt idx="95">
                  <c:v>278.22654160541299</c:v>
                </c:pt>
                <c:pt idx="96">
                  <c:v>266.48341248839199</c:v>
                </c:pt>
                <c:pt idx="97">
                  <c:v>263.17962153403602</c:v>
                </c:pt>
                <c:pt idx="98">
                  <c:v>263.51899415642998</c:v>
                </c:pt>
                <c:pt idx="99">
                  <c:v>268.48583598959402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41-41FA-BB55-5B355726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68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RegionalPropertyType!$O$6:$O$105</c:f>
              <c:numCache>
                <c:formatCode>0</c:formatCode>
                <c:ptCount val="100"/>
                <c:pt idx="0">
                  <c:v>90.061589809781196</c:v>
                </c:pt>
                <c:pt idx="1">
                  <c:v>94.032298085067197</c:v>
                </c:pt>
                <c:pt idx="2">
                  <c:v>98.180902034528302</c:v>
                </c:pt>
                <c:pt idx="3">
                  <c:v>100</c:v>
                </c:pt>
                <c:pt idx="4">
                  <c:v>100.23808298455501</c:v>
                </c:pt>
                <c:pt idx="5">
                  <c:v>100.851953756678</c:v>
                </c:pt>
                <c:pt idx="6">
                  <c:v>102.64893437674399</c:v>
                </c:pt>
                <c:pt idx="7">
                  <c:v>104.596583858979</c:v>
                </c:pt>
                <c:pt idx="8">
                  <c:v>104.85925489739201</c:v>
                </c:pt>
                <c:pt idx="9">
                  <c:v>104.24123989861199</c:v>
                </c:pt>
                <c:pt idx="10">
                  <c:v>103.738456968196</c:v>
                </c:pt>
                <c:pt idx="11">
                  <c:v>105.31022408340399</c:v>
                </c:pt>
                <c:pt idx="12">
                  <c:v>109.91801563282</c:v>
                </c:pt>
                <c:pt idx="13">
                  <c:v>113.13079864274</c:v>
                </c:pt>
                <c:pt idx="14">
                  <c:v>112.195065445739</c:v>
                </c:pt>
                <c:pt idx="15">
                  <c:v>112.328335727118</c:v>
                </c:pt>
                <c:pt idx="16">
                  <c:v>116.57940555918501</c:v>
                </c:pt>
                <c:pt idx="17">
                  <c:v>121.168847589189</c:v>
                </c:pt>
                <c:pt idx="18">
                  <c:v>121.60740129864099</c:v>
                </c:pt>
                <c:pt idx="19">
                  <c:v>120.478634638637</c:v>
                </c:pt>
                <c:pt idx="20">
                  <c:v>121.664965477382</c:v>
                </c:pt>
                <c:pt idx="21">
                  <c:v>125.169455305486</c:v>
                </c:pt>
                <c:pt idx="22">
                  <c:v>129.35144981447101</c:v>
                </c:pt>
                <c:pt idx="23">
                  <c:v>130.318482753441</c:v>
                </c:pt>
                <c:pt idx="24">
                  <c:v>126.874252508114</c:v>
                </c:pt>
                <c:pt idx="25">
                  <c:v>123.482298153391</c:v>
                </c:pt>
                <c:pt idx="26">
                  <c:v>125.429750773046</c:v>
                </c:pt>
                <c:pt idx="27">
                  <c:v>128.511243902507</c:v>
                </c:pt>
                <c:pt idx="28">
                  <c:v>129.02231506031501</c:v>
                </c:pt>
                <c:pt idx="29">
                  <c:v>130.292050522252</c:v>
                </c:pt>
                <c:pt idx="30">
                  <c:v>130.00537253502799</c:v>
                </c:pt>
                <c:pt idx="31">
                  <c:v>127.565136090434</c:v>
                </c:pt>
                <c:pt idx="32">
                  <c:v>123.70267648860499</c:v>
                </c:pt>
                <c:pt idx="33">
                  <c:v>118.263155447321</c:v>
                </c:pt>
                <c:pt idx="34">
                  <c:v>112.183616671191</c:v>
                </c:pt>
                <c:pt idx="35">
                  <c:v>105.797224724938</c:v>
                </c:pt>
                <c:pt idx="36">
                  <c:v>97.658129112788501</c:v>
                </c:pt>
                <c:pt idx="37">
                  <c:v>91.788987934501705</c:v>
                </c:pt>
                <c:pt idx="38">
                  <c:v>92.292866211688406</c:v>
                </c:pt>
                <c:pt idx="39">
                  <c:v>92.545386230150598</c:v>
                </c:pt>
                <c:pt idx="40">
                  <c:v>88.463731707500401</c:v>
                </c:pt>
                <c:pt idx="41">
                  <c:v>84.575606341317197</c:v>
                </c:pt>
                <c:pt idx="42">
                  <c:v>81.551346926277006</c:v>
                </c:pt>
                <c:pt idx="43">
                  <c:v>78.436837477390995</c:v>
                </c:pt>
                <c:pt idx="44">
                  <c:v>77.301791241004807</c:v>
                </c:pt>
                <c:pt idx="45">
                  <c:v>78.781863602813999</c:v>
                </c:pt>
                <c:pt idx="46">
                  <c:v>80.075536172104606</c:v>
                </c:pt>
                <c:pt idx="47">
                  <c:v>79.598581669405107</c:v>
                </c:pt>
                <c:pt idx="48">
                  <c:v>77.776462333079607</c:v>
                </c:pt>
                <c:pt idx="49">
                  <c:v>75.094253793752003</c:v>
                </c:pt>
                <c:pt idx="50">
                  <c:v>74.689141644801097</c:v>
                </c:pt>
                <c:pt idx="51">
                  <c:v>76.366026372098801</c:v>
                </c:pt>
                <c:pt idx="52">
                  <c:v>78.185289287297493</c:v>
                </c:pt>
                <c:pt idx="53">
                  <c:v>79.906051853802197</c:v>
                </c:pt>
                <c:pt idx="54">
                  <c:v>81.2459516569252</c:v>
                </c:pt>
                <c:pt idx="55">
                  <c:v>82.354477216722799</c:v>
                </c:pt>
                <c:pt idx="56">
                  <c:v>83.670211869590403</c:v>
                </c:pt>
                <c:pt idx="57">
                  <c:v>85.540530477050396</c:v>
                </c:pt>
                <c:pt idx="58">
                  <c:v>87.964890754501894</c:v>
                </c:pt>
                <c:pt idx="59">
                  <c:v>89.880494939224207</c:v>
                </c:pt>
                <c:pt idx="60">
                  <c:v>90.188451243195203</c:v>
                </c:pt>
                <c:pt idx="61">
                  <c:v>90.564449428700499</c:v>
                </c:pt>
                <c:pt idx="62">
                  <c:v>91.590971288292096</c:v>
                </c:pt>
                <c:pt idx="63">
                  <c:v>91.566279257599305</c:v>
                </c:pt>
                <c:pt idx="64">
                  <c:v>91.523085480088895</c:v>
                </c:pt>
                <c:pt idx="65">
                  <c:v>93.291138505356599</c:v>
                </c:pt>
                <c:pt idx="66">
                  <c:v>95.816050665460295</c:v>
                </c:pt>
                <c:pt idx="67">
                  <c:v>98.849698152079</c:v>
                </c:pt>
                <c:pt idx="68">
                  <c:v>105.066221865348</c:v>
                </c:pt>
                <c:pt idx="69">
                  <c:v>113.347201075801</c:v>
                </c:pt>
                <c:pt idx="70">
                  <c:v>112.79368515565599</c:v>
                </c:pt>
                <c:pt idx="71">
                  <c:v>107.290387932253</c:v>
                </c:pt>
                <c:pt idx="72">
                  <c:v>107.487030108166</c:v>
                </c:pt>
                <c:pt idx="73">
                  <c:v>111.51601323425101</c:v>
                </c:pt>
                <c:pt idx="74">
                  <c:v>113.389134842356</c:v>
                </c:pt>
                <c:pt idx="75">
                  <c:v>112.716580590719</c:v>
                </c:pt>
                <c:pt idx="76">
                  <c:v>114.642067440974</c:v>
                </c:pt>
                <c:pt idx="77">
                  <c:v>117.036421585837</c:v>
                </c:pt>
                <c:pt idx="78">
                  <c:v>116.55103646521199</c:v>
                </c:pt>
                <c:pt idx="79">
                  <c:v>115.44411931161299</c:v>
                </c:pt>
                <c:pt idx="80">
                  <c:v>115.20779373296</c:v>
                </c:pt>
                <c:pt idx="81">
                  <c:v>112.186951669522</c:v>
                </c:pt>
                <c:pt idx="82">
                  <c:v>113.545781468039</c:v>
                </c:pt>
                <c:pt idx="83">
                  <c:v>119.665081798183</c:v>
                </c:pt>
                <c:pt idx="84">
                  <c:v>122.23097107807899</c:v>
                </c:pt>
                <c:pt idx="85">
                  <c:v>124.602890858813</c:v>
                </c:pt>
                <c:pt idx="86">
                  <c:v>128.540088132834</c:v>
                </c:pt>
                <c:pt idx="87">
                  <c:v>131.744399474441</c:v>
                </c:pt>
                <c:pt idx="88">
                  <c:v>134.646228274246</c:v>
                </c:pt>
                <c:pt idx="89">
                  <c:v>137.67482472403699</c:v>
                </c:pt>
                <c:pt idx="90">
                  <c:v>132.18718735994301</c:v>
                </c:pt>
                <c:pt idx="91">
                  <c:v>125.513290260814</c:v>
                </c:pt>
                <c:pt idx="92">
                  <c:v>127.615536725499</c:v>
                </c:pt>
                <c:pt idx="93">
                  <c:v>132.04782104150601</c:v>
                </c:pt>
                <c:pt idx="94">
                  <c:v>129.54270768363099</c:v>
                </c:pt>
                <c:pt idx="95">
                  <c:v>123.541476696299</c:v>
                </c:pt>
                <c:pt idx="96">
                  <c:v>125.519522534247</c:v>
                </c:pt>
                <c:pt idx="97">
                  <c:v>132.20633091824499</c:v>
                </c:pt>
                <c:pt idx="98">
                  <c:v>128.336264368527</c:v>
                </c:pt>
                <c:pt idx="99">
                  <c:v>125.992427766508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3C-4344-BEA5-9ED3CAC4CFA9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RegionalPropertyType!$P$6:$P$105</c:f>
              <c:numCache>
                <c:formatCode>0</c:formatCode>
                <c:ptCount val="100"/>
                <c:pt idx="0">
                  <c:v>95.301021029390597</c:v>
                </c:pt>
                <c:pt idx="1">
                  <c:v>98.439032109627504</c:v>
                </c:pt>
                <c:pt idx="2">
                  <c:v>99.756021995685302</c:v>
                </c:pt>
                <c:pt idx="3">
                  <c:v>100</c:v>
                </c:pt>
                <c:pt idx="4">
                  <c:v>102.1922900821</c:v>
                </c:pt>
                <c:pt idx="5">
                  <c:v>104.49911661176699</c:v>
                </c:pt>
                <c:pt idx="6">
                  <c:v>104.67573458058</c:v>
                </c:pt>
                <c:pt idx="7">
                  <c:v>103.938459135126</c:v>
                </c:pt>
                <c:pt idx="8">
                  <c:v>103.375909012747</c:v>
                </c:pt>
                <c:pt idx="9">
                  <c:v>104.605014215464</c:v>
                </c:pt>
                <c:pt idx="10">
                  <c:v>108.114703183706</c:v>
                </c:pt>
                <c:pt idx="11">
                  <c:v>109.820354133078</c:v>
                </c:pt>
                <c:pt idx="12">
                  <c:v>109.273191749823</c:v>
                </c:pt>
                <c:pt idx="13">
                  <c:v>109.859213644733</c:v>
                </c:pt>
                <c:pt idx="14">
                  <c:v>111.583998901323</c:v>
                </c:pt>
                <c:pt idx="15">
                  <c:v>113.540068477213</c:v>
                </c:pt>
                <c:pt idx="16">
                  <c:v>115.146750502218</c:v>
                </c:pt>
                <c:pt idx="17">
                  <c:v>113.944178892415</c:v>
                </c:pt>
                <c:pt idx="18">
                  <c:v>110.93194099766799</c:v>
                </c:pt>
                <c:pt idx="19">
                  <c:v>111.920704891935</c:v>
                </c:pt>
                <c:pt idx="20">
                  <c:v>119.18032667756</c:v>
                </c:pt>
                <c:pt idx="21">
                  <c:v>126.820758612676</c:v>
                </c:pt>
                <c:pt idx="22">
                  <c:v>127.44246993012</c:v>
                </c:pt>
                <c:pt idx="23">
                  <c:v>126.34542352632801</c:v>
                </c:pt>
                <c:pt idx="24">
                  <c:v>127.269534467876</c:v>
                </c:pt>
                <c:pt idx="25">
                  <c:v>128.67481438818299</c:v>
                </c:pt>
                <c:pt idx="26">
                  <c:v>130.951940891964</c:v>
                </c:pt>
                <c:pt idx="27">
                  <c:v>131.253539388353</c:v>
                </c:pt>
                <c:pt idx="28">
                  <c:v>128.845945399215</c:v>
                </c:pt>
                <c:pt idx="29">
                  <c:v>125.84371995857499</c:v>
                </c:pt>
                <c:pt idx="30">
                  <c:v>124.363464252528</c:v>
                </c:pt>
                <c:pt idx="31">
                  <c:v>124.590865434224</c:v>
                </c:pt>
                <c:pt idx="32">
                  <c:v>124.973426111292</c:v>
                </c:pt>
                <c:pt idx="33">
                  <c:v>125.11573708742</c:v>
                </c:pt>
                <c:pt idx="34">
                  <c:v>118.848277084237</c:v>
                </c:pt>
                <c:pt idx="35">
                  <c:v>110.138581954258</c:v>
                </c:pt>
                <c:pt idx="36">
                  <c:v>105.522768070626</c:v>
                </c:pt>
                <c:pt idx="37">
                  <c:v>104.11755500754199</c:v>
                </c:pt>
                <c:pt idx="38">
                  <c:v>100.682892025762</c:v>
                </c:pt>
                <c:pt idx="39">
                  <c:v>94.693297405991004</c:v>
                </c:pt>
                <c:pt idx="40">
                  <c:v>92.081147337992505</c:v>
                </c:pt>
                <c:pt idx="41">
                  <c:v>92.006950632652902</c:v>
                </c:pt>
                <c:pt idx="42">
                  <c:v>89.896497817718895</c:v>
                </c:pt>
                <c:pt idx="43">
                  <c:v>86.245425193698793</c:v>
                </c:pt>
                <c:pt idx="44">
                  <c:v>86.512551828329094</c:v>
                </c:pt>
                <c:pt idx="45">
                  <c:v>90.088803965949495</c:v>
                </c:pt>
                <c:pt idx="46">
                  <c:v>89.366036257524698</c:v>
                </c:pt>
                <c:pt idx="47">
                  <c:v>86.2125176408953</c:v>
                </c:pt>
                <c:pt idx="48">
                  <c:v>85.914539845048594</c:v>
                </c:pt>
                <c:pt idx="49">
                  <c:v>86.191369770624306</c:v>
                </c:pt>
                <c:pt idx="50">
                  <c:v>87.175908246983994</c:v>
                </c:pt>
                <c:pt idx="51">
                  <c:v>87.763693716047499</c:v>
                </c:pt>
                <c:pt idx="52">
                  <c:v>88.182325272838298</c:v>
                </c:pt>
                <c:pt idx="53">
                  <c:v>90.369625480117605</c:v>
                </c:pt>
                <c:pt idx="54">
                  <c:v>92.0798223501656</c:v>
                </c:pt>
                <c:pt idx="55">
                  <c:v>93.164707898037193</c:v>
                </c:pt>
                <c:pt idx="56">
                  <c:v>97.694695995579195</c:v>
                </c:pt>
                <c:pt idx="57">
                  <c:v>103.49011337079899</c:v>
                </c:pt>
                <c:pt idx="58">
                  <c:v>104.369895107891</c:v>
                </c:pt>
                <c:pt idx="59">
                  <c:v>103.778554691229</c:v>
                </c:pt>
                <c:pt idx="60">
                  <c:v>106.447767560735</c:v>
                </c:pt>
                <c:pt idx="61">
                  <c:v>110.969226565219</c:v>
                </c:pt>
                <c:pt idx="62">
                  <c:v>111.95471087734499</c:v>
                </c:pt>
                <c:pt idx="63">
                  <c:v>110.971814153271</c:v>
                </c:pt>
                <c:pt idx="64">
                  <c:v>115.293746906487</c:v>
                </c:pt>
                <c:pt idx="65">
                  <c:v>121.382735580233</c:v>
                </c:pt>
                <c:pt idx="66">
                  <c:v>121.352293269371</c:v>
                </c:pt>
                <c:pt idx="67">
                  <c:v>120.026469476362</c:v>
                </c:pt>
                <c:pt idx="68">
                  <c:v>125.49736275063501</c:v>
                </c:pt>
                <c:pt idx="69">
                  <c:v>133.93705397904199</c:v>
                </c:pt>
                <c:pt idx="70">
                  <c:v>138.400562656831</c:v>
                </c:pt>
                <c:pt idx="71">
                  <c:v>139.10430350534699</c:v>
                </c:pt>
                <c:pt idx="72">
                  <c:v>139.85728539984601</c:v>
                </c:pt>
                <c:pt idx="73">
                  <c:v>141.376774381432</c:v>
                </c:pt>
                <c:pt idx="74">
                  <c:v>144.691630205351</c:v>
                </c:pt>
                <c:pt idx="75">
                  <c:v>148.03136411696099</c:v>
                </c:pt>
                <c:pt idx="76">
                  <c:v>149.74899938214801</c:v>
                </c:pt>
                <c:pt idx="77">
                  <c:v>151.63081935115699</c:v>
                </c:pt>
                <c:pt idx="78">
                  <c:v>155.06496410013801</c:v>
                </c:pt>
                <c:pt idx="79">
                  <c:v>158.30001355891099</c:v>
                </c:pt>
                <c:pt idx="80">
                  <c:v>160.403169096157</c:v>
                </c:pt>
                <c:pt idx="81">
                  <c:v>163.26977656168299</c:v>
                </c:pt>
                <c:pt idx="82">
                  <c:v>165.529577809491</c:v>
                </c:pt>
                <c:pt idx="83">
                  <c:v>168.581154765425</c:v>
                </c:pt>
                <c:pt idx="84">
                  <c:v>176.55648696507799</c:v>
                </c:pt>
                <c:pt idx="85">
                  <c:v>187.11417510902101</c:v>
                </c:pt>
                <c:pt idx="86">
                  <c:v>194.217221646692</c:v>
                </c:pt>
                <c:pt idx="87">
                  <c:v>198.04260315448201</c:v>
                </c:pt>
                <c:pt idx="88">
                  <c:v>207.01729534307299</c:v>
                </c:pt>
                <c:pt idx="89">
                  <c:v>223.65886490045699</c:v>
                </c:pt>
                <c:pt idx="90">
                  <c:v>228.879862956924</c:v>
                </c:pt>
                <c:pt idx="91">
                  <c:v>222.07526174642899</c:v>
                </c:pt>
                <c:pt idx="92">
                  <c:v>222.09664111654001</c:v>
                </c:pt>
                <c:pt idx="93">
                  <c:v>229.54470602588401</c:v>
                </c:pt>
                <c:pt idx="94">
                  <c:v>240.98590311149201</c:v>
                </c:pt>
                <c:pt idx="95">
                  <c:v>251.14813404661399</c:v>
                </c:pt>
                <c:pt idx="96">
                  <c:v>253.63578222694801</c:v>
                </c:pt>
                <c:pt idx="97">
                  <c:v>243.72820371893701</c:v>
                </c:pt>
                <c:pt idx="98">
                  <c:v>239.401273309082</c:v>
                </c:pt>
                <c:pt idx="99">
                  <c:v>243.83410504416699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3C-4344-BEA5-9ED3CAC4CFA9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RegionalPropertyType!$Q$6:$Q$105</c:f>
              <c:numCache>
                <c:formatCode>0</c:formatCode>
                <c:ptCount val="100"/>
                <c:pt idx="0">
                  <c:v>94.061870146649994</c:v>
                </c:pt>
                <c:pt idx="1">
                  <c:v>95.234779025708093</c:v>
                </c:pt>
                <c:pt idx="2">
                  <c:v>98.991875462667295</c:v>
                </c:pt>
                <c:pt idx="3">
                  <c:v>100</c:v>
                </c:pt>
                <c:pt idx="4">
                  <c:v>99.940904586151404</c:v>
                </c:pt>
                <c:pt idx="5">
                  <c:v>104.731099593529</c:v>
                </c:pt>
                <c:pt idx="6">
                  <c:v>111.70136641555401</c:v>
                </c:pt>
                <c:pt idx="7">
                  <c:v>114.512484030235</c:v>
                </c:pt>
                <c:pt idx="8">
                  <c:v>114.746084339658</c:v>
                </c:pt>
                <c:pt idx="9">
                  <c:v>115.70125182122599</c:v>
                </c:pt>
                <c:pt idx="10">
                  <c:v>118.135101275178</c:v>
                </c:pt>
                <c:pt idx="11">
                  <c:v>121.119665590946</c:v>
                </c:pt>
                <c:pt idx="12">
                  <c:v>125.041366822801</c:v>
                </c:pt>
                <c:pt idx="13">
                  <c:v>130.22366719476</c:v>
                </c:pt>
                <c:pt idx="14">
                  <c:v>133.58249831550299</c:v>
                </c:pt>
                <c:pt idx="15">
                  <c:v>136.83842221921699</c:v>
                </c:pt>
                <c:pt idx="16">
                  <c:v>141.16750782042999</c:v>
                </c:pt>
                <c:pt idx="17">
                  <c:v>142.79707081428799</c:v>
                </c:pt>
                <c:pt idx="18">
                  <c:v>143.976037010792</c:v>
                </c:pt>
                <c:pt idx="19">
                  <c:v>148.20300414329</c:v>
                </c:pt>
                <c:pt idx="20">
                  <c:v>155.28458927590401</c:v>
                </c:pt>
                <c:pt idx="21">
                  <c:v>162.43349456625799</c:v>
                </c:pt>
                <c:pt idx="22">
                  <c:v>161.891818627048</c:v>
                </c:pt>
                <c:pt idx="23">
                  <c:v>159.16491501145299</c:v>
                </c:pt>
                <c:pt idx="24">
                  <c:v>158.48361655018201</c:v>
                </c:pt>
                <c:pt idx="25">
                  <c:v>154.631865258034</c:v>
                </c:pt>
                <c:pt idx="26">
                  <c:v>153.54006286522099</c:v>
                </c:pt>
                <c:pt idx="27">
                  <c:v>157.28508037766801</c:v>
                </c:pt>
                <c:pt idx="28">
                  <c:v>159.32570433759599</c:v>
                </c:pt>
                <c:pt idx="29">
                  <c:v>156.00050797622299</c:v>
                </c:pt>
                <c:pt idx="30">
                  <c:v>151.08581803254799</c:v>
                </c:pt>
                <c:pt idx="31">
                  <c:v>147.40509567256501</c:v>
                </c:pt>
                <c:pt idx="32">
                  <c:v>142.308905793349</c:v>
                </c:pt>
                <c:pt idx="33">
                  <c:v>139.30745230309799</c:v>
                </c:pt>
                <c:pt idx="34">
                  <c:v>133.448071043748</c:v>
                </c:pt>
                <c:pt idx="35">
                  <c:v>123.716584996888</c:v>
                </c:pt>
                <c:pt idx="36">
                  <c:v>118.23257359418101</c:v>
                </c:pt>
                <c:pt idx="37">
                  <c:v>117.953522739503</c:v>
                </c:pt>
                <c:pt idx="38">
                  <c:v>117.412214809828</c:v>
                </c:pt>
                <c:pt idx="39">
                  <c:v>113.739759777464</c:v>
                </c:pt>
                <c:pt idx="40">
                  <c:v>109.687485433896</c:v>
                </c:pt>
                <c:pt idx="41">
                  <c:v>105.656522540902</c:v>
                </c:pt>
                <c:pt idx="42">
                  <c:v>103.552187268682</c:v>
                </c:pt>
                <c:pt idx="43">
                  <c:v>103.095909295399</c:v>
                </c:pt>
                <c:pt idx="44">
                  <c:v>102.684188197005</c:v>
                </c:pt>
                <c:pt idx="45">
                  <c:v>101.60939718609799</c:v>
                </c:pt>
                <c:pt idx="46">
                  <c:v>100.361545271399</c:v>
                </c:pt>
                <c:pt idx="47">
                  <c:v>99.563435615868997</c:v>
                </c:pt>
                <c:pt idx="48">
                  <c:v>97.425423047322596</c:v>
                </c:pt>
                <c:pt idx="49">
                  <c:v>96.382343776046199</c:v>
                </c:pt>
                <c:pt idx="50">
                  <c:v>100.175488938882</c:v>
                </c:pt>
                <c:pt idx="51">
                  <c:v>103.04682615218</c:v>
                </c:pt>
                <c:pt idx="52">
                  <c:v>102.402574579267</c:v>
                </c:pt>
                <c:pt idx="53">
                  <c:v>103.758043364573</c:v>
                </c:pt>
                <c:pt idx="54">
                  <c:v>107.05993435178399</c:v>
                </c:pt>
                <c:pt idx="55">
                  <c:v>108.850428122504</c:v>
                </c:pt>
                <c:pt idx="56">
                  <c:v>109.917701899595</c:v>
                </c:pt>
                <c:pt idx="57">
                  <c:v>113.14946335518501</c:v>
                </c:pt>
                <c:pt idx="58">
                  <c:v>115.985490967201</c:v>
                </c:pt>
                <c:pt idx="59">
                  <c:v>116.53268775838799</c:v>
                </c:pt>
                <c:pt idx="60">
                  <c:v>118.66646323342501</c:v>
                </c:pt>
                <c:pt idx="61">
                  <c:v>121.02580876479701</c:v>
                </c:pt>
                <c:pt idx="62">
                  <c:v>120.397467231281</c:v>
                </c:pt>
                <c:pt idx="63">
                  <c:v>120.826993076978</c:v>
                </c:pt>
                <c:pt idx="64">
                  <c:v>124.120543309797</c:v>
                </c:pt>
                <c:pt idx="65">
                  <c:v>128.64709067231399</c:v>
                </c:pt>
                <c:pt idx="66">
                  <c:v>132.57817261041501</c:v>
                </c:pt>
                <c:pt idx="67">
                  <c:v>135.15465087767399</c:v>
                </c:pt>
                <c:pt idx="68">
                  <c:v>137.93548463475699</c:v>
                </c:pt>
                <c:pt idx="69">
                  <c:v>140.17511211276599</c:v>
                </c:pt>
                <c:pt idx="70">
                  <c:v>142.63056002019599</c:v>
                </c:pt>
                <c:pt idx="71">
                  <c:v>144.79814601632299</c:v>
                </c:pt>
                <c:pt idx="72">
                  <c:v>144.66408109893101</c:v>
                </c:pt>
                <c:pt idx="73">
                  <c:v>143.68262574916599</c:v>
                </c:pt>
                <c:pt idx="74">
                  <c:v>146.677859680757</c:v>
                </c:pt>
                <c:pt idx="75">
                  <c:v>150.03900849767001</c:v>
                </c:pt>
                <c:pt idx="76">
                  <c:v>148.49290683290701</c:v>
                </c:pt>
                <c:pt idx="77">
                  <c:v>146.811903920616</c:v>
                </c:pt>
                <c:pt idx="78">
                  <c:v>146.28245486838</c:v>
                </c:pt>
                <c:pt idx="79">
                  <c:v>146.32877739697</c:v>
                </c:pt>
                <c:pt idx="80">
                  <c:v>145.69990676192199</c:v>
                </c:pt>
                <c:pt idx="81">
                  <c:v>144.248430203418</c:v>
                </c:pt>
                <c:pt idx="82">
                  <c:v>148.264739444892</c:v>
                </c:pt>
                <c:pt idx="83">
                  <c:v>153.635204071304</c:v>
                </c:pt>
                <c:pt idx="84">
                  <c:v>156.071112897766</c:v>
                </c:pt>
                <c:pt idx="85">
                  <c:v>163.414014323283</c:v>
                </c:pt>
                <c:pt idx="86">
                  <c:v>171.787636868655</c:v>
                </c:pt>
                <c:pt idx="87">
                  <c:v>175.528373057203</c:v>
                </c:pt>
                <c:pt idx="88">
                  <c:v>179.11673842138899</c:v>
                </c:pt>
                <c:pt idx="89">
                  <c:v>180.81436703362101</c:v>
                </c:pt>
                <c:pt idx="90">
                  <c:v>177.60874050356</c:v>
                </c:pt>
                <c:pt idx="91">
                  <c:v>175.531070146719</c:v>
                </c:pt>
                <c:pt idx="92">
                  <c:v>177.45017831393801</c:v>
                </c:pt>
                <c:pt idx="93">
                  <c:v>185.15920876044501</c:v>
                </c:pt>
                <c:pt idx="94">
                  <c:v>190.40825500724901</c:v>
                </c:pt>
                <c:pt idx="95">
                  <c:v>186.83426418943299</c:v>
                </c:pt>
                <c:pt idx="96">
                  <c:v>184.147826834765</c:v>
                </c:pt>
                <c:pt idx="97">
                  <c:v>182.62877259317401</c:v>
                </c:pt>
                <c:pt idx="98">
                  <c:v>180.97412931041401</c:v>
                </c:pt>
                <c:pt idx="99">
                  <c:v>183.28168565262601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3C-4344-BEA5-9ED3CAC4CFA9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RegionalPropertyType!$R$6:$R$105</c:f>
              <c:numCache>
                <c:formatCode>0</c:formatCode>
                <c:ptCount val="100"/>
                <c:pt idx="0">
                  <c:v>97.346099976598595</c:v>
                </c:pt>
                <c:pt idx="1">
                  <c:v>104.15888617543</c:v>
                </c:pt>
                <c:pt idx="2">
                  <c:v>102.439020208785</c:v>
                </c:pt>
                <c:pt idx="3">
                  <c:v>100</c:v>
                </c:pt>
                <c:pt idx="4">
                  <c:v>105.741267881049</c:v>
                </c:pt>
                <c:pt idx="5">
                  <c:v>113.396310088565</c:v>
                </c:pt>
                <c:pt idx="6">
                  <c:v>115.602029595499</c:v>
                </c:pt>
                <c:pt idx="7">
                  <c:v>116.085332150402</c:v>
                </c:pt>
                <c:pt idx="8">
                  <c:v>119.502332088215</c:v>
                </c:pt>
                <c:pt idx="9">
                  <c:v>126.800666966528</c:v>
                </c:pt>
                <c:pt idx="10">
                  <c:v>135.495680987546</c:v>
                </c:pt>
                <c:pt idx="11">
                  <c:v>138.303670822416</c:v>
                </c:pt>
                <c:pt idx="12">
                  <c:v>138.112327949286</c:v>
                </c:pt>
                <c:pt idx="13">
                  <c:v>140.08307252752101</c:v>
                </c:pt>
                <c:pt idx="14">
                  <c:v>143.96536569720499</c:v>
                </c:pt>
                <c:pt idx="15">
                  <c:v>148.987420102953</c:v>
                </c:pt>
                <c:pt idx="16">
                  <c:v>154.38672531751001</c:v>
                </c:pt>
                <c:pt idx="17">
                  <c:v>160.39446309563999</c:v>
                </c:pt>
                <c:pt idx="18">
                  <c:v>168.45542028440201</c:v>
                </c:pt>
                <c:pt idx="19">
                  <c:v>173.06303432812001</c:v>
                </c:pt>
                <c:pt idx="20">
                  <c:v>171.44064823008799</c:v>
                </c:pt>
                <c:pt idx="21">
                  <c:v>170.40340385808801</c:v>
                </c:pt>
                <c:pt idx="22">
                  <c:v>173.99820319495501</c:v>
                </c:pt>
                <c:pt idx="23">
                  <c:v>177.75396916800401</c:v>
                </c:pt>
                <c:pt idx="24">
                  <c:v>175.99745357511401</c:v>
                </c:pt>
                <c:pt idx="25">
                  <c:v>172.301260863914</c:v>
                </c:pt>
                <c:pt idx="26">
                  <c:v>169.799968906739</c:v>
                </c:pt>
                <c:pt idx="27">
                  <c:v>167.67153577929599</c:v>
                </c:pt>
                <c:pt idx="28">
                  <c:v>163.85392124031901</c:v>
                </c:pt>
                <c:pt idx="29">
                  <c:v>159.332290751774</c:v>
                </c:pt>
                <c:pt idx="30">
                  <c:v>156.12639019350999</c:v>
                </c:pt>
                <c:pt idx="31">
                  <c:v>152.73470882677199</c:v>
                </c:pt>
                <c:pt idx="32">
                  <c:v>145.651682558532</c:v>
                </c:pt>
                <c:pt idx="33">
                  <c:v>138.157713903196</c:v>
                </c:pt>
                <c:pt idx="34">
                  <c:v>129.58680016476001</c:v>
                </c:pt>
                <c:pt idx="35">
                  <c:v>121.953599201437</c:v>
                </c:pt>
                <c:pt idx="36">
                  <c:v>118.17487888281801</c:v>
                </c:pt>
                <c:pt idx="37">
                  <c:v>113.202097811241</c:v>
                </c:pt>
                <c:pt idx="38">
                  <c:v>103.50771710286401</c:v>
                </c:pt>
                <c:pt idx="39">
                  <c:v>96.541634331796601</c:v>
                </c:pt>
                <c:pt idx="40">
                  <c:v>95.539491882195804</c:v>
                </c:pt>
                <c:pt idx="41">
                  <c:v>96.424057672695099</c:v>
                </c:pt>
                <c:pt idx="42">
                  <c:v>95.646285158578294</c:v>
                </c:pt>
                <c:pt idx="43">
                  <c:v>93.373105459109595</c:v>
                </c:pt>
                <c:pt idx="44">
                  <c:v>95.069546270312102</c:v>
                </c:pt>
                <c:pt idx="45">
                  <c:v>99.358335291461003</c:v>
                </c:pt>
                <c:pt idx="46">
                  <c:v>104.991656756171</c:v>
                </c:pt>
                <c:pt idx="47">
                  <c:v>107.65817964131701</c:v>
                </c:pt>
                <c:pt idx="48">
                  <c:v>102.956384594415</c:v>
                </c:pt>
                <c:pt idx="49">
                  <c:v>99.114965992772795</c:v>
                </c:pt>
                <c:pt idx="50">
                  <c:v>105.702668450056</c:v>
                </c:pt>
                <c:pt idx="51">
                  <c:v>114.841484675929</c:v>
                </c:pt>
                <c:pt idx="52">
                  <c:v>119.772691521279</c:v>
                </c:pt>
                <c:pt idx="53">
                  <c:v>126.61328169506299</c:v>
                </c:pt>
                <c:pt idx="54">
                  <c:v>130.214925268141</c:v>
                </c:pt>
                <c:pt idx="55">
                  <c:v>130.39658977287601</c:v>
                </c:pt>
                <c:pt idx="56">
                  <c:v>134.47910515145</c:v>
                </c:pt>
                <c:pt idx="57">
                  <c:v>140.41029906332</c:v>
                </c:pt>
                <c:pt idx="58">
                  <c:v>142.52718917558801</c:v>
                </c:pt>
                <c:pt idx="59">
                  <c:v>143.43245006235301</c:v>
                </c:pt>
                <c:pt idx="60">
                  <c:v>147.58221331444901</c:v>
                </c:pt>
                <c:pt idx="61">
                  <c:v>156.552339473073</c:v>
                </c:pt>
                <c:pt idx="62">
                  <c:v>163.32615309527199</c:v>
                </c:pt>
                <c:pt idx="63">
                  <c:v>163.368808319148</c:v>
                </c:pt>
                <c:pt idx="64">
                  <c:v>163.41595481620999</c:v>
                </c:pt>
                <c:pt idx="65">
                  <c:v>166.36620965951201</c:v>
                </c:pt>
                <c:pt idx="66">
                  <c:v>173.63332711745699</c:v>
                </c:pt>
                <c:pt idx="67">
                  <c:v>181.831280773077</c:v>
                </c:pt>
                <c:pt idx="68">
                  <c:v>191.45317463367999</c:v>
                </c:pt>
                <c:pt idx="69">
                  <c:v>201.81638776157999</c:v>
                </c:pt>
                <c:pt idx="70">
                  <c:v>200.59905219132</c:v>
                </c:pt>
                <c:pt idx="71">
                  <c:v>196.67680582079501</c:v>
                </c:pt>
                <c:pt idx="72">
                  <c:v>200.53810935802201</c:v>
                </c:pt>
                <c:pt idx="73">
                  <c:v>206.44405773027199</c:v>
                </c:pt>
                <c:pt idx="74">
                  <c:v>210.805970895261</c:v>
                </c:pt>
                <c:pt idx="75">
                  <c:v>212.07272529264301</c:v>
                </c:pt>
                <c:pt idx="76">
                  <c:v>212.14222562305801</c:v>
                </c:pt>
                <c:pt idx="77">
                  <c:v>215.23516432885901</c:v>
                </c:pt>
                <c:pt idx="78">
                  <c:v>219.98351870164399</c:v>
                </c:pt>
                <c:pt idx="79">
                  <c:v>223.02557791655499</c:v>
                </c:pt>
                <c:pt idx="80">
                  <c:v>224.14158918135399</c:v>
                </c:pt>
                <c:pt idx="81">
                  <c:v>223.35259369620999</c:v>
                </c:pt>
                <c:pt idx="82">
                  <c:v>229.796943915301</c:v>
                </c:pt>
                <c:pt idx="83">
                  <c:v>242.87834758663499</c:v>
                </c:pt>
                <c:pt idx="84">
                  <c:v>256.59881191633002</c:v>
                </c:pt>
                <c:pt idx="85">
                  <c:v>271.18329687748002</c:v>
                </c:pt>
                <c:pt idx="86">
                  <c:v>280.578781000324</c:v>
                </c:pt>
                <c:pt idx="87">
                  <c:v>285.55749951446001</c:v>
                </c:pt>
                <c:pt idx="88">
                  <c:v>297.01974788588899</c:v>
                </c:pt>
                <c:pt idx="89">
                  <c:v>314.36072895446</c:v>
                </c:pt>
                <c:pt idx="90">
                  <c:v>308.84209389506202</c:v>
                </c:pt>
                <c:pt idx="91">
                  <c:v>291.675894845816</c:v>
                </c:pt>
                <c:pt idx="92">
                  <c:v>288.68799486093502</c:v>
                </c:pt>
                <c:pt idx="93">
                  <c:v>290.52756555998502</c:v>
                </c:pt>
                <c:pt idx="94">
                  <c:v>289.03382046178899</c:v>
                </c:pt>
                <c:pt idx="95">
                  <c:v>289.22747888090998</c:v>
                </c:pt>
                <c:pt idx="96">
                  <c:v>296.17127496212402</c:v>
                </c:pt>
                <c:pt idx="97">
                  <c:v>299.90170411082198</c:v>
                </c:pt>
                <c:pt idx="98">
                  <c:v>299.15318773888498</c:v>
                </c:pt>
                <c:pt idx="99">
                  <c:v>304.05275668769201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3C-4344-BEA5-9ED3CAC4C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68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RegionalPropertyType!$S$6:$S$105</c:f>
              <c:numCache>
                <c:formatCode>0</c:formatCode>
                <c:ptCount val="100"/>
                <c:pt idx="0">
                  <c:v>91.231245640227399</c:v>
                </c:pt>
                <c:pt idx="1">
                  <c:v>98.666945362098801</c:v>
                </c:pt>
                <c:pt idx="2">
                  <c:v>101.504476399811</c:v>
                </c:pt>
                <c:pt idx="3">
                  <c:v>100</c:v>
                </c:pt>
                <c:pt idx="4">
                  <c:v>102.088504568951</c:v>
                </c:pt>
                <c:pt idx="5">
                  <c:v>102.51690533714699</c:v>
                </c:pt>
                <c:pt idx="6">
                  <c:v>99.930270376287993</c:v>
                </c:pt>
                <c:pt idx="7">
                  <c:v>101.58426013080501</c:v>
                </c:pt>
                <c:pt idx="8">
                  <c:v>107.31057596099301</c:v>
                </c:pt>
                <c:pt idx="9">
                  <c:v>112.092471277442</c:v>
                </c:pt>
                <c:pt idx="10">
                  <c:v>113.282199194686</c:v>
                </c:pt>
                <c:pt idx="11">
                  <c:v>113.028051637628</c:v>
                </c:pt>
                <c:pt idx="12">
                  <c:v>114.654388703851</c:v>
                </c:pt>
                <c:pt idx="13">
                  <c:v>117.550236791008</c:v>
                </c:pt>
                <c:pt idx="14">
                  <c:v>121.94348041102199</c:v>
                </c:pt>
                <c:pt idx="15">
                  <c:v>125.481171595737</c:v>
                </c:pt>
                <c:pt idx="16">
                  <c:v>125.554470891734</c:v>
                </c:pt>
                <c:pt idx="17">
                  <c:v>125.164372004239</c:v>
                </c:pt>
                <c:pt idx="18">
                  <c:v>131.93692560720299</c:v>
                </c:pt>
                <c:pt idx="19">
                  <c:v>142.30553405821701</c:v>
                </c:pt>
                <c:pt idx="20">
                  <c:v>150.19614230344101</c:v>
                </c:pt>
                <c:pt idx="21">
                  <c:v>158.033643856021</c:v>
                </c:pt>
                <c:pt idx="22">
                  <c:v>159.55306897698301</c:v>
                </c:pt>
                <c:pt idx="23">
                  <c:v>158.94398343930601</c:v>
                </c:pt>
                <c:pt idx="24">
                  <c:v>162.903716192091</c:v>
                </c:pt>
                <c:pt idx="25">
                  <c:v>167.19546087992899</c:v>
                </c:pt>
                <c:pt idx="26">
                  <c:v>169.13861312395301</c:v>
                </c:pt>
                <c:pt idx="27">
                  <c:v>171.45836743499399</c:v>
                </c:pt>
                <c:pt idx="28">
                  <c:v>176.08532107759899</c:v>
                </c:pt>
                <c:pt idx="29">
                  <c:v>178.014122904093</c:v>
                </c:pt>
                <c:pt idx="30">
                  <c:v>171.86582213844</c:v>
                </c:pt>
                <c:pt idx="31">
                  <c:v>166.88826277917499</c:v>
                </c:pt>
                <c:pt idx="32">
                  <c:v>169.18429633265001</c:v>
                </c:pt>
                <c:pt idx="33">
                  <c:v>172.14219843773299</c:v>
                </c:pt>
                <c:pt idx="34">
                  <c:v>164.29393009807799</c:v>
                </c:pt>
                <c:pt idx="35">
                  <c:v>151.18306069016299</c:v>
                </c:pt>
                <c:pt idx="36">
                  <c:v>140.968207806517</c:v>
                </c:pt>
                <c:pt idx="37">
                  <c:v>133.430998159019</c:v>
                </c:pt>
                <c:pt idx="38">
                  <c:v>132.98570266026601</c:v>
                </c:pt>
                <c:pt idx="39">
                  <c:v>135.71848421333101</c:v>
                </c:pt>
                <c:pt idx="40">
                  <c:v>133.11022395738499</c:v>
                </c:pt>
                <c:pt idx="41">
                  <c:v>126.577582460588</c:v>
                </c:pt>
                <c:pt idx="42">
                  <c:v>125.92737237314</c:v>
                </c:pt>
                <c:pt idx="43">
                  <c:v>127.39475473462601</c:v>
                </c:pt>
                <c:pt idx="44">
                  <c:v>126.89175658274</c:v>
                </c:pt>
                <c:pt idx="45">
                  <c:v>129.62615543880699</c:v>
                </c:pt>
                <c:pt idx="46">
                  <c:v>133.12669111834401</c:v>
                </c:pt>
                <c:pt idx="47">
                  <c:v>134.16827597606499</c:v>
                </c:pt>
                <c:pt idx="48">
                  <c:v>133.79421379806399</c:v>
                </c:pt>
                <c:pt idx="49">
                  <c:v>134.702645876899</c:v>
                </c:pt>
                <c:pt idx="50">
                  <c:v>136.50651447089399</c:v>
                </c:pt>
                <c:pt idx="51">
                  <c:v>137.197550483898</c:v>
                </c:pt>
                <c:pt idx="52">
                  <c:v>136.832229366847</c:v>
                </c:pt>
                <c:pt idx="53">
                  <c:v>134.349366936889</c:v>
                </c:pt>
                <c:pt idx="54">
                  <c:v>136.69954911390499</c:v>
                </c:pt>
                <c:pt idx="55">
                  <c:v>143.705000638527</c:v>
                </c:pt>
                <c:pt idx="56">
                  <c:v>147.58264805855501</c:v>
                </c:pt>
                <c:pt idx="57">
                  <c:v>150.63865032518501</c:v>
                </c:pt>
                <c:pt idx="58">
                  <c:v>153.369378693458</c:v>
                </c:pt>
                <c:pt idx="59">
                  <c:v>155.368132391252</c:v>
                </c:pt>
                <c:pt idx="60">
                  <c:v>158.10725548922801</c:v>
                </c:pt>
                <c:pt idx="61">
                  <c:v>159.23116582931601</c:v>
                </c:pt>
                <c:pt idx="62">
                  <c:v>155.629683101089</c:v>
                </c:pt>
                <c:pt idx="63">
                  <c:v>154.412790300377</c:v>
                </c:pt>
                <c:pt idx="64">
                  <c:v>160.03127707146101</c:v>
                </c:pt>
                <c:pt idx="65">
                  <c:v>166.85004605910001</c:v>
                </c:pt>
                <c:pt idx="66">
                  <c:v>172.53342271185301</c:v>
                </c:pt>
                <c:pt idx="67">
                  <c:v>176.03343730815899</c:v>
                </c:pt>
                <c:pt idx="68">
                  <c:v>177.63585035774</c:v>
                </c:pt>
                <c:pt idx="69">
                  <c:v>181.464824676739</c:v>
                </c:pt>
                <c:pt idx="70">
                  <c:v>186.35402796321901</c:v>
                </c:pt>
                <c:pt idx="71">
                  <c:v>188.66882030839801</c:v>
                </c:pt>
                <c:pt idx="72">
                  <c:v>188.38428214744599</c:v>
                </c:pt>
                <c:pt idx="73">
                  <c:v>188.67350950756099</c:v>
                </c:pt>
                <c:pt idx="74">
                  <c:v>194.79592239564599</c:v>
                </c:pt>
                <c:pt idx="75">
                  <c:v>198.47290143186501</c:v>
                </c:pt>
                <c:pt idx="76">
                  <c:v>194.25427674460599</c:v>
                </c:pt>
                <c:pt idx="77">
                  <c:v>192.307165140195</c:v>
                </c:pt>
                <c:pt idx="78">
                  <c:v>197.327566107862</c:v>
                </c:pt>
                <c:pt idx="79">
                  <c:v>203.41672707444599</c:v>
                </c:pt>
                <c:pt idx="80">
                  <c:v>206.322023369748</c:v>
                </c:pt>
                <c:pt idx="81">
                  <c:v>207.87464083988701</c:v>
                </c:pt>
                <c:pt idx="82">
                  <c:v>206.94865357554499</c:v>
                </c:pt>
                <c:pt idx="83">
                  <c:v>204.345263258881</c:v>
                </c:pt>
                <c:pt idx="84">
                  <c:v>205.08520751197801</c:v>
                </c:pt>
                <c:pt idx="85">
                  <c:v>213.62091611540399</c:v>
                </c:pt>
                <c:pt idx="86">
                  <c:v>223.00862081572501</c:v>
                </c:pt>
                <c:pt idx="87">
                  <c:v>223.54780885204801</c:v>
                </c:pt>
                <c:pt idx="88">
                  <c:v>222.98365955487401</c:v>
                </c:pt>
                <c:pt idx="89">
                  <c:v>233.76873825852701</c:v>
                </c:pt>
                <c:pt idx="90">
                  <c:v>246.25428910461201</c:v>
                </c:pt>
                <c:pt idx="91">
                  <c:v>242.682805083332</c:v>
                </c:pt>
                <c:pt idx="92">
                  <c:v>225.18148036794</c:v>
                </c:pt>
                <c:pt idx="93">
                  <c:v>219.74050989819401</c:v>
                </c:pt>
                <c:pt idx="94">
                  <c:v>226.017902863816</c:v>
                </c:pt>
                <c:pt idx="95">
                  <c:v>223.62207375432999</c:v>
                </c:pt>
                <c:pt idx="96">
                  <c:v>221.78171279495899</c:v>
                </c:pt>
                <c:pt idx="97">
                  <c:v>219.82996369613801</c:v>
                </c:pt>
                <c:pt idx="98">
                  <c:v>214.26118859256499</c:v>
                </c:pt>
                <c:pt idx="99">
                  <c:v>212.01300018232399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F2-4417-9E1F-BA3A56C63534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RegionalPropertyType!$T$6:$T$105</c:f>
              <c:numCache>
                <c:formatCode>0</c:formatCode>
                <c:ptCount val="100"/>
                <c:pt idx="0">
                  <c:v>99.278887934971806</c:v>
                </c:pt>
                <c:pt idx="1">
                  <c:v>103.074899780693</c:v>
                </c:pt>
                <c:pt idx="2">
                  <c:v>100.772096636952</c:v>
                </c:pt>
                <c:pt idx="3">
                  <c:v>100</c:v>
                </c:pt>
                <c:pt idx="4">
                  <c:v>107.143953813219</c:v>
                </c:pt>
                <c:pt idx="5">
                  <c:v>109.391600754321</c:v>
                </c:pt>
                <c:pt idx="6">
                  <c:v>101.90506279674101</c:v>
                </c:pt>
                <c:pt idx="7">
                  <c:v>98.930838852292297</c:v>
                </c:pt>
                <c:pt idx="8">
                  <c:v>103.983113884828</c:v>
                </c:pt>
                <c:pt idx="9">
                  <c:v>112.24644663981201</c:v>
                </c:pt>
                <c:pt idx="10">
                  <c:v>115.521776625043</c:v>
                </c:pt>
                <c:pt idx="11">
                  <c:v>113.62269654174</c:v>
                </c:pt>
                <c:pt idx="12">
                  <c:v>116.21861015872599</c:v>
                </c:pt>
                <c:pt idx="13">
                  <c:v>120.379342232471</c:v>
                </c:pt>
                <c:pt idx="14">
                  <c:v>123.163525346779</c:v>
                </c:pt>
                <c:pt idx="15">
                  <c:v>128.36261991667899</c:v>
                </c:pt>
                <c:pt idx="16">
                  <c:v>138.77905274080899</c:v>
                </c:pt>
                <c:pt idx="17">
                  <c:v>146.999232819588</c:v>
                </c:pt>
                <c:pt idx="18">
                  <c:v>146.62039467330001</c:v>
                </c:pt>
                <c:pt idx="19">
                  <c:v>148.19108630996701</c:v>
                </c:pt>
                <c:pt idx="20">
                  <c:v>155.68418907794401</c:v>
                </c:pt>
                <c:pt idx="21">
                  <c:v>162.80872550781501</c:v>
                </c:pt>
                <c:pt idx="22">
                  <c:v>165.707417098333</c:v>
                </c:pt>
                <c:pt idx="23">
                  <c:v>166.96072452141999</c:v>
                </c:pt>
                <c:pt idx="24">
                  <c:v>168.31729654079001</c:v>
                </c:pt>
                <c:pt idx="25">
                  <c:v>168.324885880491</c:v>
                </c:pt>
                <c:pt idx="26">
                  <c:v>173.218510711915</c:v>
                </c:pt>
                <c:pt idx="27">
                  <c:v>182.091558473882</c:v>
                </c:pt>
                <c:pt idx="28">
                  <c:v>186.76616429444701</c:v>
                </c:pt>
                <c:pt idx="29">
                  <c:v>187.86338764696799</c:v>
                </c:pt>
                <c:pt idx="30">
                  <c:v>189.34347873124099</c:v>
                </c:pt>
                <c:pt idx="31">
                  <c:v>189.258451457023</c:v>
                </c:pt>
                <c:pt idx="32">
                  <c:v>184.64774898614999</c:v>
                </c:pt>
                <c:pt idx="33">
                  <c:v>181.76797881834301</c:v>
                </c:pt>
                <c:pt idx="34">
                  <c:v>184.805005539869</c:v>
                </c:pt>
                <c:pt idx="35">
                  <c:v>182.44818144623599</c:v>
                </c:pt>
                <c:pt idx="36">
                  <c:v>168.27594681305899</c:v>
                </c:pt>
                <c:pt idx="37">
                  <c:v>158.38287323423199</c:v>
                </c:pt>
                <c:pt idx="38">
                  <c:v>156.50875622679899</c:v>
                </c:pt>
                <c:pt idx="39">
                  <c:v>153.91639244611301</c:v>
                </c:pt>
                <c:pt idx="40">
                  <c:v>151.57457302194899</c:v>
                </c:pt>
                <c:pt idx="41">
                  <c:v>152.891534752377</c:v>
                </c:pt>
                <c:pt idx="42">
                  <c:v>152.81727987872901</c:v>
                </c:pt>
                <c:pt idx="43">
                  <c:v>150.155339873061</c:v>
                </c:pt>
                <c:pt idx="44">
                  <c:v>150.49719874502199</c:v>
                </c:pt>
                <c:pt idx="45">
                  <c:v>151.35106510785701</c:v>
                </c:pt>
                <c:pt idx="46">
                  <c:v>149.24529400307199</c:v>
                </c:pt>
                <c:pt idx="47">
                  <c:v>147.76790728914401</c:v>
                </c:pt>
                <c:pt idx="48">
                  <c:v>147.37790807310799</c:v>
                </c:pt>
                <c:pt idx="49">
                  <c:v>148.65702913535</c:v>
                </c:pt>
                <c:pt idx="50">
                  <c:v>151.05752622662399</c:v>
                </c:pt>
                <c:pt idx="51">
                  <c:v>152.286873530203</c:v>
                </c:pt>
                <c:pt idx="52">
                  <c:v>154.21905669141299</c:v>
                </c:pt>
                <c:pt idx="53">
                  <c:v>155.22317429104501</c:v>
                </c:pt>
                <c:pt idx="54">
                  <c:v>156.46571952745899</c:v>
                </c:pt>
                <c:pt idx="55">
                  <c:v>158.61141419700101</c:v>
                </c:pt>
                <c:pt idx="56">
                  <c:v>159.61964835869401</c:v>
                </c:pt>
                <c:pt idx="57">
                  <c:v>160.82501316618101</c:v>
                </c:pt>
                <c:pt idx="58">
                  <c:v>168.30246066774399</c:v>
                </c:pt>
                <c:pt idx="59">
                  <c:v>177.72459317732199</c:v>
                </c:pt>
                <c:pt idx="60">
                  <c:v>182.62901529876299</c:v>
                </c:pt>
                <c:pt idx="61">
                  <c:v>184.92046194207001</c:v>
                </c:pt>
                <c:pt idx="62">
                  <c:v>182.710892696066</c:v>
                </c:pt>
                <c:pt idx="63">
                  <c:v>181.71997038747401</c:v>
                </c:pt>
                <c:pt idx="64">
                  <c:v>186.16641640706399</c:v>
                </c:pt>
                <c:pt idx="65">
                  <c:v>192.88261254787301</c:v>
                </c:pt>
                <c:pt idx="66">
                  <c:v>199.59635102528199</c:v>
                </c:pt>
                <c:pt idx="67">
                  <c:v>206.51350504143599</c:v>
                </c:pt>
                <c:pt idx="68">
                  <c:v>215.22801542884</c:v>
                </c:pt>
                <c:pt idx="69">
                  <c:v>223.686899261522</c:v>
                </c:pt>
                <c:pt idx="70">
                  <c:v>225.59392913857701</c:v>
                </c:pt>
                <c:pt idx="71">
                  <c:v>227.505608712325</c:v>
                </c:pt>
                <c:pt idx="72">
                  <c:v>236.39324045636701</c:v>
                </c:pt>
                <c:pt idx="73">
                  <c:v>246.235236003994</c:v>
                </c:pt>
                <c:pt idx="74">
                  <c:v>257.09373491136199</c:v>
                </c:pt>
                <c:pt idx="75">
                  <c:v>265.38335165934399</c:v>
                </c:pt>
                <c:pt idx="76">
                  <c:v>267.59699650809301</c:v>
                </c:pt>
                <c:pt idx="77">
                  <c:v>269.10751503213498</c:v>
                </c:pt>
                <c:pt idx="78">
                  <c:v>271.31357040654802</c:v>
                </c:pt>
                <c:pt idx="79">
                  <c:v>278.19682215157798</c:v>
                </c:pt>
                <c:pt idx="80">
                  <c:v>295.58507404481901</c:v>
                </c:pt>
                <c:pt idx="81">
                  <c:v>309.610668888281</c:v>
                </c:pt>
                <c:pt idx="82">
                  <c:v>313.25121393810099</c:v>
                </c:pt>
                <c:pt idx="83">
                  <c:v>318.56091008480701</c:v>
                </c:pt>
                <c:pt idx="84">
                  <c:v>325.505593106623</c:v>
                </c:pt>
                <c:pt idx="85">
                  <c:v>333.16102487205097</c:v>
                </c:pt>
                <c:pt idx="86">
                  <c:v>348.06282282823702</c:v>
                </c:pt>
                <c:pt idx="87">
                  <c:v>366.35121119604997</c:v>
                </c:pt>
                <c:pt idx="88">
                  <c:v>389.86455921653499</c:v>
                </c:pt>
                <c:pt idx="89">
                  <c:v>413.91527992319101</c:v>
                </c:pt>
                <c:pt idx="90">
                  <c:v>419.93235593092299</c:v>
                </c:pt>
                <c:pt idx="91">
                  <c:v>420.71407441092299</c:v>
                </c:pt>
                <c:pt idx="92">
                  <c:v>426.25742363495601</c:v>
                </c:pt>
                <c:pt idx="93">
                  <c:v>436.56557799521102</c:v>
                </c:pt>
                <c:pt idx="94">
                  <c:v>437.93816866313801</c:v>
                </c:pt>
                <c:pt idx="95">
                  <c:v>426.612494746099</c:v>
                </c:pt>
                <c:pt idx="96">
                  <c:v>423.26381147299799</c:v>
                </c:pt>
                <c:pt idx="97">
                  <c:v>450.081878188475</c:v>
                </c:pt>
                <c:pt idx="98">
                  <c:v>467.66852837759097</c:v>
                </c:pt>
                <c:pt idx="99">
                  <c:v>461.60909977367402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F2-4417-9E1F-BA3A56C63534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RegionalPropertyType!$U$6:$U$105</c:f>
              <c:numCache>
                <c:formatCode>0</c:formatCode>
                <c:ptCount val="100"/>
                <c:pt idx="0">
                  <c:v>92.946205025399095</c:v>
                </c:pt>
                <c:pt idx="1">
                  <c:v>98.076265155922002</c:v>
                </c:pt>
                <c:pt idx="2">
                  <c:v>99.875234130282806</c:v>
                </c:pt>
                <c:pt idx="3">
                  <c:v>100</c:v>
                </c:pt>
                <c:pt idx="4">
                  <c:v>103.849324322461</c:v>
                </c:pt>
                <c:pt idx="5">
                  <c:v>106.449881271585</c:v>
                </c:pt>
                <c:pt idx="6">
                  <c:v>105.405749524058</c:v>
                </c:pt>
                <c:pt idx="7">
                  <c:v>105.916464375456</c:v>
                </c:pt>
                <c:pt idx="8">
                  <c:v>108.660214861876</c:v>
                </c:pt>
                <c:pt idx="9">
                  <c:v>111.50597478412099</c:v>
                </c:pt>
                <c:pt idx="10">
                  <c:v>116.093976279844</c:v>
                </c:pt>
                <c:pt idx="11">
                  <c:v>120.864320441987</c:v>
                </c:pt>
                <c:pt idx="12">
                  <c:v>124.364710737221</c:v>
                </c:pt>
                <c:pt idx="13">
                  <c:v>129.30243760941701</c:v>
                </c:pt>
                <c:pt idx="14">
                  <c:v>135.77047728028501</c:v>
                </c:pt>
                <c:pt idx="15">
                  <c:v>141.58998732043301</c:v>
                </c:pt>
                <c:pt idx="16">
                  <c:v>146.86096709206501</c:v>
                </c:pt>
                <c:pt idx="17">
                  <c:v>150.86071671939601</c:v>
                </c:pt>
                <c:pt idx="18">
                  <c:v>155.653925870557</c:v>
                </c:pt>
                <c:pt idx="19">
                  <c:v>162.90527162892499</c:v>
                </c:pt>
                <c:pt idx="20">
                  <c:v>172.607205017783</c:v>
                </c:pt>
                <c:pt idx="21">
                  <c:v>183.457297820256</c:v>
                </c:pt>
                <c:pt idx="22">
                  <c:v>187.87407551068199</c:v>
                </c:pt>
                <c:pt idx="23">
                  <c:v>190.176194584097</c:v>
                </c:pt>
                <c:pt idx="24">
                  <c:v>196.317022294835</c:v>
                </c:pt>
                <c:pt idx="25">
                  <c:v>203.037953598375</c:v>
                </c:pt>
                <c:pt idx="26">
                  <c:v>202.03728134353</c:v>
                </c:pt>
                <c:pt idx="27">
                  <c:v>199.868255789892</c:v>
                </c:pt>
                <c:pt idx="28">
                  <c:v>207.315926824814</c:v>
                </c:pt>
                <c:pt idx="29">
                  <c:v>213.58910494104501</c:v>
                </c:pt>
                <c:pt idx="30">
                  <c:v>209.02433559212</c:v>
                </c:pt>
                <c:pt idx="31">
                  <c:v>204.33186692045899</c:v>
                </c:pt>
                <c:pt idx="32">
                  <c:v>204.263582307745</c:v>
                </c:pt>
                <c:pt idx="33">
                  <c:v>202.633413864213</c:v>
                </c:pt>
                <c:pt idx="34">
                  <c:v>195.58624308589</c:v>
                </c:pt>
                <c:pt idx="35">
                  <c:v>188.89836542259999</c:v>
                </c:pt>
                <c:pt idx="36">
                  <c:v>185.81437848902999</c:v>
                </c:pt>
                <c:pt idx="37">
                  <c:v>183.479574956438</c:v>
                </c:pt>
                <c:pt idx="38">
                  <c:v>182.12052306646501</c:v>
                </c:pt>
                <c:pt idx="39">
                  <c:v>179.191896048849</c:v>
                </c:pt>
                <c:pt idx="40">
                  <c:v>172.93170581942701</c:v>
                </c:pt>
                <c:pt idx="41">
                  <c:v>165.636850580904</c:v>
                </c:pt>
                <c:pt idx="42">
                  <c:v>167.768064101671</c:v>
                </c:pt>
                <c:pt idx="43">
                  <c:v>173.75611474603599</c:v>
                </c:pt>
                <c:pt idx="44">
                  <c:v>171.04185172907299</c:v>
                </c:pt>
                <c:pt idx="45">
                  <c:v>166.06347450078101</c:v>
                </c:pt>
                <c:pt idx="46">
                  <c:v>167.90422987001</c:v>
                </c:pt>
                <c:pt idx="47">
                  <c:v>172.225606399914</c:v>
                </c:pt>
                <c:pt idx="48">
                  <c:v>173.23425856607801</c:v>
                </c:pt>
                <c:pt idx="49">
                  <c:v>173.063124263063</c:v>
                </c:pt>
                <c:pt idx="50">
                  <c:v>173.623858083241</c:v>
                </c:pt>
                <c:pt idx="51">
                  <c:v>175.91853335076101</c:v>
                </c:pt>
                <c:pt idx="52">
                  <c:v>180.108834483404</c:v>
                </c:pt>
                <c:pt idx="53">
                  <c:v>187.58881523399401</c:v>
                </c:pt>
                <c:pt idx="54">
                  <c:v>192.34400361829699</c:v>
                </c:pt>
                <c:pt idx="55">
                  <c:v>193.03167904569801</c:v>
                </c:pt>
                <c:pt idx="56">
                  <c:v>198.00944807106501</c:v>
                </c:pt>
                <c:pt idx="57">
                  <c:v>206.47960273145799</c:v>
                </c:pt>
                <c:pt idx="58">
                  <c:v>212.74026070480701</c:v>
                </c:pt>
                <c:pt idx="59">
                  <c:v>216.38767198848299</c:v>
                </c:pt>
                <c:pt idx="60">
                  <c:v>217.87930692839601</c:v>
                </c:pt>
                <c:pt idx="61">
                  <c:v>218.97786103022599</c:v>
                </c:pt>
                <c:pt idx="62">
                  <c:v>223.26811093872701</c:v>
                </c:pt>
                <c:pt idx="63">
                  <c:v>226.55427426585501</c:v>
                </c:pt>
                <c:pt idx="64">
                  <c:v>227.225050366229</c:v>
                </c:pt>
                <c:pt idx="65">
                  <c:v>231.197297573458</c:v>
                </c:pt>
                <c:pt idx="66">
                  <c:v>239.09962964092301</c:v>
                </c:pt>
                <c:pt idx="67">
                  <c:v>248.26697809691501</c:v>
                </c:pt>
                <c:pt idx="68">
                  <c:v>262.44374026836601</c:v>
                </c:pt>
                <c:pt idx="69">
                  <c:v>277.52091916739801</c:v>
                </c:pt>
                <c:pt idx="70">
                  <c:v>281.31970862121801</c:v>
                </c:pt>
                <c:pt idx="71">
                  <c:v>278.89685550480499</c:v>
                </c:pt>
                <c:pt idx="72">
                  <c:v>272.934097817056</c:v>
                </c:pt>
                <c:pt idx="73">
                  <c:v>262.57354686087803</c:v>
                </c:pt>
                <c:pt idx="74">
                  <c:v>265.936431616059</c:v>
                </c:pt>
                <c:pt idx="75">
                  <c:v>278.574167784449</c:v>
                </c:pt>
                <c:pt idx="76">
                  <c:v>280.519651774556</c:v>
                </c:pt>
                <c:pt idx="77">
                  <c:v>277.11788960108601</c:v>
                </c:pt>
                <c:pt idx="78">
                  <c:v>274.36537702770602</c:v>
                </c:pt>
                <c:pt idx="79">
                  <c:v>272.15700297113102</c:v>
                </c:pt>
                <c:pt idx="80">
                  <c:v>271.37083746840801</c:v>
                </c:pt>
                <c:pt idx="81">
                  <c:v>273.97886629164799</c:v>
                </c:pt>
                <c:pt idx="82">
                  <c:v>278.45988286317299</c:v>
                </c:pt>
                <c:pt idx="83">
                  <c:v>284.33799779551703</c:v>
                </c:pt>
                <c:pt idx="84">
                  <c:v>293.23787374145002</c:v>
                </c:pt>
                <c:pt idx="85">
                  <c:v>303.686705607698</c:v>
                </c:pt>
                <c:pt idx="86">
                  <c:v>312.72313366903302</c:v>
                </c:pt>
                <c:pt idx="87">
                  <c:v>316.272709554865</c:v>
                </c:pt>
                <c:pt idx="88">
                  <c:v>323.48535151794903</c:v>
                </c:pt>
                <c:pt idx="89">
                  <c:v>342.52831023409902</c:v>
                </c:pt>
                <c:pt idx="90">
                  <c:v>346.06899574153698</c:v>
                </c:pt>
                <c:pt idx="91">
                  <c:v>335.60135639375198</c:v>
                </c:pt>
                <c:pt idx="92">
                  <c:v>334.71369772276802</c:v>
                </c:pt>
                <c:pt idx="93">
                  <c:v>340.15799887708602</c:v>
                </c:pt>
                <c:pt idx="94">
                  <c:v>343.66258377957098</c:v>
                </c:pt>
                <c:pt idx="95">
                  <c:v>340.47952560270301</c:v>
                </c:pt>
                <c:pt idx="96">
                  <c:v>338.531678899913</c:v>
                </c:pt>
                <c:pt idx="97">
                  <c:v>346.22088838289801</c:v>
                </c:pt>
                <c:pt idx="98">
                  <c:v>355.16482812839899</c:v>
                </c:pt>
                <c:pt idx="99">
                  <c:v>361.34309486429902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F2-4417-9E1F-BA3A56C63534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RegionalPropertyType!$V$6:$V$105</c:f>
              <c:numCache>
                <c:formatCode>0</c:formatCode>
                <c:ptCount val="100"/>
                <c:pt idx="0">
                  <c:v>98.001246491384904</c:v>
                </c:pt>
                <c:pt idx="1">
                  <c:v>98.258555825814994</c:v>
                </c:pt>
                <c:pt idx="2">
                  <c:v>98.015292350766302</c:v>
                </c:pt>
                <c:pt idx="3">
                  <c:v>100</c:v>
                </c:pt>
                <c:pt idx="4">
                  <c:v>103.278719653805</c:v>
                </c:pt>
                <c:pt idx="5">
                  <c:v>106.35283480477599</c:v>
                </c:pt>
                <c:pt idx="6">
                  <c:v>111.89040296588399</c:v>
                </c:pt>
                <c:pt idx="7">
                  <c:v>118.788671901147</c:v>
                </c:pt>
                <c:pt idx="8">
                  <c:v>123.56993809422499</c:v>
                </c:pt>
                <c:pt idx="9">
                  <c:v>125.799096974162</c:v>
                </c:pt>
                <c:pt idx="10">
                  <c:v>131.50791211011301</c:v>
                </c:pt>
                <c:pt idx="11">
                  <c:v>142.760562398769</c:v>
                </c:pt>
                <c:pt idx="12">
                  <c:v>151.19560676383</c:v>
                </c:pt>
                <c:pt idx="13">
                  <c:v>156.80191600525899</c:v>
                </c:pt>
                <c:pt idx="14">
                  <c:v>162.682464071043</c:v>
                </c:pt>
                <c:pt idx="15">
                  <c:v>168.32172549860701</c:v>
                </c:pt>
                <c:pt idx="16">
                  <c:v>174.798826860357</c:v>
                </c:pt>
                <c:pt idx="17">
                  <c:v>183.807844048048</c:v>
                </c:pt>
                <c:pt idx="18">
                  <c:v>189.183081913949</c:v>
                </c:pt>
                <c:pt idx="19">
                  <c:v>193.51699110312501</c:v>
                </c:pt>
                <c:pt idx="20">
                  <c:v>205.582156986516</c:v>
                </c:pt>
                <c:pt idx="21">
                  <c:v>217.432647714589</c:v>
                </c:pt>
                <c:pt idx="22">
                  <c:v>220.53533494796801</c:v>
                </c:pt>
                <c:pt idx="23">
                  <c:v>222.97440298746901</c:v>
                </c:pt>
                <c:pt idx="24">
                  <c:v>226.469464508595</c:v>
                </c:pt>
                <c:pt idx="25">
                  <c:v>225.172878822325</c:v>
                </c:pt>
                <c:pt idx="26">
                  <c:v>220.76081134781199</c:v>
                </c:pt>
                <c:pt idx="27">
                  <c:v>222.33112012658199</c:v>
                </c:pt>
                <c:pt idx="28">
                  <c:v>235.012167822301</c:v>
                </c:pt>
                <c:pt idx="29">
                  <c:v>248.07091406309499</c:v>
                </c:pt>
                <c:pt idx="30">
                  <c:v>244.72393489558701</c:v>
                </c:pt>
                <c:pt idx="31">
                  <c:v>237.296774855454</c:v>
                </c:pt>
                <c:pt idx="32">
                  <c:v>239.49212799039</c:v>
                </c:pt>
                <c:pt idx="33">
                  <c:v>238.652012314545</c:v>
                </c:pt>
                <c:pt idx="34">
                  <c:v>226.59411126627501</c:v>
                </c:pt>
                <c:pt idx="35">
                  <c:v>216.88309493354799</c:v>
                </c:pt>
                <c:pt idx="36">
                  <c:v>210.50656713290201</c:v>
                </c:pt>
                <c:pt idx="37">
                  <c:v>204.26267681210001</c:v>
                </c:pt>
                <c:pt idx="38">
                  <c:v>201.61785571885301</c:v>
                </c:pt>
                <c:pt idx="39">
                  <c:v>199.569404010689</c:v>
                </c:pt>
                <c:pt idx="40">
                  <c:v>199.821912333461</c:v>
                </c:pt>
                <c:pt idx="41">
                  <c:v>198.94174488403399</c:v>
                </c:pt>
                <c:pt idx="42">
                  <c:v>200.21947813678301</c:v>
                </c:pt>
                <c:pt idx="43">
                  <c:v>206.06391155160401</c:v>
                </c:pt>
                <c:pt idx="44">
                  <c:v>209.70061481934499</c:v>
                </c:pt>
                <c:pt idx="45">
                  <c:v>213.35464064992399</c:v>
                </c:pt>
                <c:pt idx="46">
                  <c:v>220.35797329770301</c:v>
                </c:pt>
                <c:pt idx="47">
                  <c:v>224.13551485051599</c:v>
                </c:pt>
                <c:pt idx="48">
                  <c:v>222.90516809987801</c:v>
                </c:pt>
                <c:pt idx="49">
                  <c:v>222.69001120761899</c:v>
                </c:pt>
                <c:pt idx="50">
                  <c:v>231.227641639018</c:v>
                </c:pt>
                <c:pt idx="51">
                  <c:v>241.88143053712901</c:v>
                </c:pt>
                <c:pt idx="52">
                  <c:v>246.034664918929</c:v>
                </c:pt>
                <c:pt idx="53">
                  <c:v>250.52351091823999</c:v>
                </c:pt>
                <c:pt idx="54">
                  <c:v>258.917324108961</c:v>
                </c:pt>
                <c:pt idx="55">
                  <c:v>268.29277151884702</c:v>
                </c:pt>
                <c:pt idx="56">
                  <c:v>278.98534839560199</c:v>
                </c:pt>
                <c:pt idx="57">
                  <c:v>294.37792080179099</c:v>
                </c:pt>
                <c:pt idx="58">
                  <c:v>309.86466808249901</c:v>
                </c:pt>
                <c:pt idx="59">
                  <c:v>319.66987007096901</c:v>
                </c:pt>
                <c:pt idx="60">
                  <c:v>329.76201508187501</c:v>
                </c:pt>
                <c:pt idx="61">
                  <c:v>343.40917058373702</c:v>
                </c:pt>
                <c:pt idx="62">
                  <c:v>347.27603319535001</c:v>
                </c:pt>
                <c:pt idx="63">
                  <c:v>347.06965733789701</c:v>
                </c:pt>
                <c:pt idx="64">
                  <c:v>356.38676928099602</c:v>
                </c:pt>
                <c:pt idx="65">
                  <c:v>366.75863756638699</c:v>
                </c:pt>
                <c:pt idx="66">
                  <c:v>368.72698662226702</c:v>
                </c:pt>
                <c:pt idx="67">
                  <c:v>373.36447705467799</c:v>
                </c:pt>
                <c:pt idx="68">
                  <c:v>388.56176780687201</c:v>
                </c:pt>
                <c:pt idx="69">
                  <c:v>400.439587617097</c:v>
                </c:pt>
                <c:pt idx="70">
                  <c:v>402.04971373902998</c:v>
                </c:pt>
                <c:pt idx="71">
                  <c:v>400.84111813698797</c:v>
                </c:pt>
                <c:pt idx="72">
                  <c:v>400.46467545381302</c:v>
                </c:pt>
                <c:pt idx="73">
                  <c:v>403.66723658282598</c:v>
                </c:pt>
                <c:pt idx="74">
                  <c:v>403.292792521575</c:v>
                </c:pt>
                <c:pt idx="75">
                  <c:v>403.98520707448199</c:v>
                </c:pt>
                <c:pt idx="76">
                  <c:v>415.87565322306898</c:v>
                </c:pt>
                <c:pt idx="77">
                  <c:v>426.22026897822798</c:v>
                </c:pt>
                <c:pt idx="78">
                  <c:v>419.12422612903998</c:v>
                </c:pt>
                <c:pt idx="79">
                  <c:v>414.885077785004</c:v>
                </c:pt>
                <c:pt idx="80">
                  <c:v>433.98369958587</c:v>
                </c:pt>
                <c:pt idx="81">
                  <c:v>442.67986471805898</c:v>
                </c:pt>
                <c:pt idx="82">
                  <c:v>437.05986360005699</c:v>
                </c:pt>
                <c:pt idx="83">
                  <c:v>441.28236748179899</c:v>
                </c:pt>
                <c:pt idx="84">
                  <c:v>454.91816915535401</c:v>
                </c:pt>
                <c:pt idx="85">
                  <c:v>482.83815316525499</c:v>
                </c:pt>
                <c:pt idx="86">
                  <c:v>505.50212574272899</c:v>
                </c:pt>
                <c:pt idx="87">
                  <c:v>503.84209454029798</c:v>
                </c:pt>
                <c:pt idx="88">
                  <c:v>506.21214407402698</c:v>
                </c:pt>
                <c:pt idx="89">
                  <c:v>527.10436655092803</c:v>
                </c:pt>
                <c:pt idx="90">
                  <c:v>524.63145591357102</c:v>
                </c:pt>
                <c:pt idx="91">
                  <c:v>500.96132155803099</c:v>
                </c:pt>
                <c:pt idx="92">
                  <c:v>491.87829718404799</c:v>
                </c:pt>
                <c:pt idx="93">
                  <c:v>507.37907825341802</c:v>
                </c:pt>
                <c:pt idx="94">
                  <c:v>526.01603816169597</c:v>
                </c:pt>
                <c:pt idx="95">
                  <c:v>525.74465990527494</c:v>
                </c:pt>
                <c:pt idx="96">
                  <c:v>527.71898124710901</c:v>
                </c:pt>
                <c:pt idx="97">
                  <c:v>528.06802733080201</c:v>
                </c:pt>
                <c:pt idx="98">
                  <c:v>515.35320737994698</c:v>
                </c:pt>
                <c:pt idx="99">
                  <c:v>503.05606450893299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F2-4417-9E1F-BA3A56C63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68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RegionalPropertyType!$W$6:$W$105</c:f>
              <c:numCache>
                <c:formatCode>0</c:formatCode>
                <c:ptCount val="100"/>
                <c:pt idx="0">
                  <c:v>94.690693245186594</c:v>
                </c:pt>
                <c:pt idx="1">
                  <c:v>96.523808989807094</c:v>
                </c:pt>
                <c:pt idx="2">
                  <c:v>99.480298862476005</c:v>
                </c:pt>
                <c:pt idx="3">
                  <c:v>100</c:v>
                </c:pt>
                <c:pt idx="4">
                  <c:v>98.092192177569203</c:v>
                </c:pt>
                <c:pt idx="5">
                  <c:v>98.933904753820201</c:v>
                </c:pt>
                <c:pt idx="6">
                  <c:v>104.050019627098</c:v>
                </c:pt>
                <c:pt idx="7">
                  <c:v>106.974601603878</c:v>
                </c:pt>
                <c:pt idx="8">
                  <c:v>105.40264479958699</c:v>
                </c:pt>
                <c:pt idx="9">
                  <c:v>105.828421026615</c:v>
                </c:pt>
                <c:pt idx="10">
                  <c:v>110.088820048842</c:v>
                </c:pt>
                <c:pt idx="11">
                  <c:v>113.510966469794</c:v>
                </c:pt>
                <c:pt idx="12">
                  <c:v>114.393635170954</c:v>
                </c:pt>
                <c:pt idx="13">
                  <c:v>115.029149775845</c:v>
                </c:pt>
                <c:pt idx="14">
                  <c:v>118.10974225465699</c:v>
                </c:pt>
                <c:pt idx="15">
                  <c:v>122.67799655585399</c:v>
                </c:pt>
                <c:pt idx="16">
                  <c:v>127.23519785863201</c:v>
                </c:pt>
                <c:pt idx="17">
                  <c:v>132.90617131696999</c:v>
                </c:pt>
                <c:pt idx="18">
                  <c:v>139.434740116276</c:v>
                </c:pt>
                <c:pt idx="19">
                  <c:v>145.48629498037599</c:v>
                </c:pt>
                <c:pt idx="20">
                  <c:v>149.977207696638</c:v>
                </c:pt>
                <c:pt idx="21">
                  <c:v>155.14372294330801</c:v>
                </c:pt>
                <c:pt idx="22">
                  <c:v>161.320458290814</c:v>
                </c:pt>
                <c:pt idx="23">
                  <c:v>165.65327008489001</c:v>
                </c:pt>
                <c:pt idx="24">
                  <c:v>167.86653997618501</c:v>
                </c:pt>
                <c:pt idx="25">
                  <c:v>168.67235943392299</c:v>
                </c:pt>
                <c:pt idx="26">
                  <c:v>168.66975535384</c:v>
                </c:pt>
                <c:pt idx="27">
                  <c:v>169.95882849753499</c:v>
                </c:pt>
                <c:pt idx="28">
                  <c:v>172.932400180299</c:v>
                </c:pt>
                <c:pt idx="29">
                  <c:v>174.62702014556501</c:v>
                </c:pt>
                <c:pt idx="30">
                  <c:v>172.83464746681699</c:v>
                </c:pt>
                <c:pt idx="31">
                  <c:v>170.45229972235401</c:v>
                </c:pt>
                <c:pt idx="32">
                  <c:v>165.477757867463</c:v>
                </c:pt>
                <c:pt idx="33">
                  <c:v>157.398711882518</c:v>
                </c:pt>
                <c:pt idx="34">
                  <c:v>149.35644186681</c:v>
                </c:pt>
                <c:pt idx="35">
                  <c:v>142.38381038529599</c:v>
                </c:pt>
                <c:pt idx="36">
                  <c:v>135.166413031997</c:v>
                </c:pt>
                <c:pt idx="37">
                  <c:v>130.581151711166</c:v>
                </c:pt>
                <c:pt idx="38">
                  <c:v>130.45273128295401</c:v>
                </c:pt>
                <c:pt idx="39">
                  <c:v>129.42068474188301</c:v>
                </c:pt>
                <c:pt idx="40">
                  <c:v>125.861026087208</c:v>
                </c:pt>
                <c:pt idx="41">
                  <c:v>122.918133944641</c:v>
                </c:pt>
                <c:pt idx="42">
                  <c:v>121.213269561855</c:v>
                </c:pt>
                <c:pt idx="43">
                  <c:v>118.570171227757</c:v>
                </c:pt>
                <c:pt idx="44">
                  <c:v>115.422614262873</c:v>
                </c:pt>
                <c:pt idx="45">
                  <c:v>114.610613287551</c:v>
                </c:pt>
                <c:pt idx="46">
                  <c:v>114.11171581606099</c:v>
                </c:pt>
                <c:pt idx="47">
                  <c:v>112.046515563301</c:v>
                </c:pt>
                <c:pt idx="48">
                  <c:v>111.198907107614</c:v>
                </c:pt>
                <c:pt idx="49">
                  <c:v>112.66081242851401</c:v>
                </c:pt>
                <c:pt idx="50">
                  <c:v>115.783066199632</c:v>
                </c:pt>
                <c:pt idx="51">
                  <c:v>118.078315786264</c:v>
                </c:pt>
                <c:pt idx="52">
                  <c:v>119.50856071097</c:v>
                </c:pt>
                <c:pt idx="53">
                  <c:v>120.842185909695</c:v>
                </c:pt>
                <c:pt idx="54">
                  <c:v>121.27512486642</c:v>
                </c:pt>
                <c:pt idx="55">
                  <c:v>122.424192399879</c:v>
                </c:pt>
                <c:pt idx="56">
                  <c:v>126.070105857689</c:v>
                </c:pt>
                <c:pt idx="57">
                  <c:v>129.93869254974101</c:v>
                </c:pt>
                <c:pt idx="58">
                  <c:v>130.05292491253701</c:v>
                </c:pt>
                <c:pt idx="59">
                  <c:v>130.56319544028599</c:v>
                </c:pt>
                <c:pt idx="60">
                  <c:v>137.36276085264799</c:v>
                </c:pt>
                <c:pt idx="61">
                  <c:v>145.242195646368</c:v>
                </c:pt>
                <c:pt idx="62">
                  <c:v>146.02058112079899</c:v>
                </c:pt>
                <c:pt idx="63">
                  <c:v>144.26136845948699</c:v>
                </c:pt>
                <c:pt idx="64">
                  <c:v>144.81042117497699</c:v>
                </c:pt>
                <c:pt idx="65">
                  <c:v>146.31663256972701</c:v>
                </c:pt>
                <c:pt idx="66">
                  <c:v>151.12002711936901</c:v>
                </c:pt>
                <c:pt idx="67">
                  <c:v>156.51325768452901</c:v>
                </c:pt>
                <c:pt idx="68">
                  <c:v>161.12648112190899</c:v>
                </c:pt>
                <c:pt idx="69">
                  <c:v>163.34518593591301</c:v>
                </c:pt>
                <c:pt idx="70">
                  <c:v>163.265476587839</c:v>
                </c:pt>
                <c:pt idx="71">
                  <c:v>166.56282466005899</c:v>
                </c:pt>
                <c:pt idx="72">
                  <c:v>171.19333700630099</c:v>
                </c:pt>
                <c:pt idx="73">
                  <c:v>174.56916950597801</c:v>
                </c:pt>
                <c:pt idx="74">
                  <c:v>178.49883475124301</c:v>
                </c:pt>
                <c:pt idx="75">
                  <c:v>183.06466689670199</c:v>
                </c:pt>
                <c:pt idx="76">
                  <c:v>185.792979471102</c:v>
                </c:pt>
                <c:pt idx="77">
                  <c:v>185.319573128841</c:v>
                </c:pt>
                <c:pt idx="78">
                  <c:v>185.38194490631199</c:v>
                </c:pt>
                <c:pt idx="79">
                  <c:v>187.73571106484101</c:v>
                </c:pt>
                <c:pt idx="80">
                  <c:v>189.62526990605201</c:v>
                </c:pt>
                <c:pt idx="81">
                  <c:v>191.100574015338</c:v>
                </c:pt>
                <c:pt idx="82">
                  <c:v>196.80565200104999</c:v>
                </c:pt>
                <c:pt idx="83">
                  <c:v>203.27549305337399</c:v>
                </c:pt>
                <c:pt idx="84">
                  <c:v>207.57325826040699</c:v>
                </c:pt>
                <c:pt idx="85">
                  <c:v>215.90971095649101</c:v>
                </c:pt>
                <c:pt idx="86">
                  <c:v>223.899521538768</c:v>
                </c:pt>
                <c:pt idx="87">
                  <c:v>227.82303929164999</c:v>
                </c:pt>
                <c:pt idx="88">
                  <c:v>235.99043038375501</c:v>
                </c:pt>
                <c:pt idx="89">
                  <c:v>247.835883542765</c:v>
                </c:pt>
                <c:pt idx="90">
                  <c:v>246.82122973675499</c:v>
                </c:pt>
                <c:pt idx="91">
                  <c:v>240.33881468408401</c:v>
                </c:pt>
                <c:pt idx="92">
                  <c:v>241.749021087919</c:v>
                </c:pt>
                <c:pt idx="93">
                  <c:v>246.18501783324501</c:v>
                </c:pt>
                <c:pt idx="94">
                  <c:v>243.769807198835</c:v>
                </c:pt>
                <c:pt idx="95">
                  <c:v>237.87277338869799</c:v>
                </c:pt>
                <c:pt idx="96">
                  <c:v>239.805430772449</c:v>
                </c:pt>
                <c:pt idx="97">
                  <c:v>244.65083972596199</c:v>
                </c:pt>
                <c:pt idx="98">
                  <c:v>243.04084220628599</c:v>
                </c:pt>
                <c:pt idx="99">
                  <c:v>237.194136702256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32-4E96-A21D-1C6823502E29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RegionalPropertyType!$X$6:$X$105</c:f>
              <c:numCache>
                <c:formatCode>0</c:formatCode>
                <c:ptCount val="100"/>
                <c:pt idx="0">
                  <c:v>96.796417468029901</c:v>
                </c:pt>
                <c:pt idx="1">
                  <c:v>103.330509794457</c:v>
                </c:pt>
                <c:pt idx="2">
                  <c:v>103.93443486990201</c:v>
                </c:pt>
                <c:pt idx="3">
                  <c:v>100</c:v>
                </c:pt>
                <c:pt idx="4">
                  <c:v>99.317611828762594</c:v>
                </c:pt>
                <c:pt idx="5">
                  <c:v>101.774721120072</c:v>
                </c:pt>
                <c:pt idx="6">
                  <c:v>105.844296767166</c:v>
                </c:pt>
                <c:pt idx="7">
                  <c:v>108.602775752954</c:v>
                </c:pt>
                <c:pt idx="8">
                  <c:v>108.95256067726601</c:v>
                </c:pt>
                <c:pt idx="9">
                  <c:v>108.84229608523199</c:v>
                </c:pt>
                <c:pt idx="10">
                  <c:v>111.012079492148</c:v>
                </c:pt>
                <c:pt idx="11">
                  <c:v>114.37550167095399</c:v>
                </c:pt>
                <c:pt idx="12">
                  <c:v>116.10083353176501</c:v>
                </c:pt>
                <c:pt idx="13">
                  <c:v>117.488117924452</c:v>
                </c:pt>
                <c:pt idx="14">
                  <c:v>121.155449853721</c:v>
                </c:pt>
                <c:pt idx="15">
                  <c:v>125.602764952204</c:v>
                </c:pt>
                <c:pt idx="16">
                  <c:v>131.09011264679501</c:v>
                </c:pt>
                <c:pt idx="17">
                  <c:v>137.93577509660599</c:v>
                </c:pt>
                <c:pt idx="18">
                  <c:v>142.121377602725</c:v>
                </c:pt>
                <c:pt idx="19">
                  <c:v>146.56844284948301</c:v>
                </c:pt>
                <c:pt idx="20">
                  <c:v>155.331047330437</c:v>
                </c:pt>
                <c:pt idx="21">
                  <c:v>161.390183636042</c:v>
                </c:pt>
                <c:pt idx="22">
                  <c:v>163.39743094418901</c:v>
                </c:pt>
                <c:pt idx="23">
                  <c:v>170.276500722984</c:v>
                </c:pt>
                <c:pt idx="24">
                  <c:v>179.64346191182199</c:v>
                </c:pt>
                <c:pt idx="25">
                  <c:v>183.854418209822</c:v>
                </c:pt>
                <c:pt idx="26">
                  <c:v>181.88732325346999</c:v>
                </c:pt>
                <c:pt idx="27">
                  <c:v>180.271790656109</c:v>
                </c:pt>
                <c:pt idx="28">
                  <c:v>181.868703319128</c:v>
                </c:pt>
                <c:pt idx="29">
                  <c:v>183.75702115918801</c:v>
                </c:pt>
                <c:pt idx="30">
                  <c:v>185.204485603254</c:v>
                </c:pt>
                <c:pt idx="31">
                  <c:v>184.72433966363499</c:v>
                </c:pt>
                <c:pt idx="32">
                  <c:v>181.22205830054099</c:v>
                </c:pt>
                <c:pt idx="33">
                  <c:v>177.30145089704001</c:v>
                </c:pt>
                <c:pt idx="34">
                  <c:v>171.09763714081799</c:v>
                </c:pt>
                <c:pt idx="35">
                  <c:v>162.408493843429</c:v>
                </c:pt>
                <c:pt idx="36">
                  <c:v>152.71122019101301</c:v>
                </c:pt>
                <c:pt idx="37">
                  <c:v>146.25758562690299</c:v>
                </c:pt>
                <c:pt idx="38">
                  <c:v>145.07868115340199</c:v>
                </c:pt>
                <c:pt idx="39">
                  <c:v>143.225033854808</c:v>
                </c:pt>
                <c:pt idx="40">
                  <c:v>138.38375662793101</c:v>
                </c:pt>
                <c:pt idx="41">
                  <c:v>134.26491874690001</c:v>
                </c:pt>
                <c:pt idx="42">
                  <c:v>132.52864356635899</c:v>
                </c:pt>
                <c:pt idx="43">
                  <c:v>130.46005035650401</c:v>
                </c:pt>
                <c:pt idx="44">
                  <c:v>128.83364316263001</c:v>
                </c:pt>
                <c:pt idx="45">
                  <c:v>130.87540760358999</c:v>
                </c:pt>
                <c:pt idx="46">
                  <c:v>131.560875839695</c:v>
                </c:pt>
                <c:pt idx="47">
                  <c:v>128.41034863860199</c:v>
                </c:pt>
                <c:pt idx="48">
                  <c:v>125.159286489267</c:v>
                </c:pt>
                <c:pt idx="49">
                  <c:v>124.47022945379101</c:v>
                </c:pt>
                <c:pt idx="50">
                  <c:v>130.00194362951601</c:v>
                </c:pt>
                <c:pt idx="51">
                  <c:v>134.345004726837</c:v>
                </c:pt>
                <c:pt idx="52">
                  <c:v>133.378649979176</c:v>
                </c:pt>
                <c:pt idx="53">
                  <c:v>135.06139551880801</c:v>
                </c:pt>
                <c:pt idx="54">
                  <c:v>139.80946064027799</c:v>
                </c:pt>
                <c:pt idx="55">
                  <c:v>142.763265530274</c:v>
                </c:pt>
                <c:pt idx="56">
                  <c:v>144.84940268763199</c:v>
                </c:pt>
                <c:pt idx="57">
                  <c:v>148.514429183657</c:v>
                </c:pt>
                <c:pt idx="58">
                  <c:v>154.17991352732801</c:v>
                </c:pt>
                <c:pt idx="59">
                  <c:v>159.321163288382</c:v>
                </c:pt>
                <c:pt idx="60">
                  <c:v>162.23623744490499</c:v>
                </c:pt>
                <c:pt idx="61">
                  <c:v>164.817224077894</c:v>
                </c:pt>
                <c:pt idx="62">
                  <c:v>165.88698047412799</c:v>
                </c:pt>
                <c:pt idx="63">
                  <c:v>167.93624648736301</c:v>
                </c:pt>
                <c:pt idx="64">
                  <c:v>174.772237503371</c:v>
                </c:pt>
                <c:pt idx="65">
                  <c:v>182.58339586062499</c:v>
                </c:pt>
                <c:pt idx="66">
                  <c:v>183.982241041115</c:v>
                </c:pt>
                <c:pt idx="67">
                  <c:v>184.46506422034699</c:v>
                </c:pt>
                <c:pt idx="68">
                  <c:v>194.691681277366</c:v>
                </c:pt>
                <c:pt idx="69">
                  <c:v>210.052657851943</c:v>
                </c:pt>
                <c:pt idx="70">
                  <c:v>216.56941078655299</c:v>
                </c:pt>
                <c:pt idx="71">
                  <c:v>215.904230167035</c:v>
                </c:pt>
                <c:pt idx="72">
                  <c:v>218.508815348148</c:v>
                </c:pt>
                <c:pt idx="73">
                  <c:v>223.58564670823401</c:v>
                </c:pt>
                <c:pt idx="74">
                  <c:v>229.25057177938601</c:v>
                </c:pt>
                <c:pt idx="75">
                  <c:v>234.20144807267101</c:v>
                </c:pt>
                <c:pt idx="76">
                  <c:v>238.00863972677601</c:v>
                </c:pt>
                <c:pt idx="77">
                  <c:v>241.750657883343</c:v>
                </c:pt>
                <c:pt idx="78">
                  <c:v>248.458572901948</c:v>
                </c:pt>
                <c:pt idx="79">
                  <c:v>257.59270379648501</c:v>
                </c:pt>
                <c:pt idx="80">
                  <c:v>263.52951141155802</c:v>
                </c:pt>
                <c:pt idx="81">
                  <c:v>263.49650663591501</c:v>
                </c:pt>
                <c:pt idx="82">
                  <c:v>272.33683354433703</c:v>
                </c:pt>
                <c:pt idx="83">
                  <c:v>289.42288215713802</c:v>
                </c:pt>
                <c:pt idx="84">
                  <c:v>302.11015877939502</c:v>
                </c:pt>
                <c:pt idx="85">
                  <c:v>317.63321522839499</c:v>
                </c:pt>
                <c:pt idx="86">
                  <c:v>335.45496886485302</c:v>
                </c:pt>
                <c:pt idx="87">
                  <c:v>349.71566517689502</c:v>
                </c:pt>
                <c:pt idx="88">
                  <c:v>373.32255889475903</c:v>
                </c:pt>
                <c:pt idx="89">
                  <c:v>404.89122510802798</c:v>
                </c:pt>
                <c:pt idx="90">
                  <c:v>406.33299124648602</c:v>
                </c:pt>
                <c:pt idx="91">
                  <c:v>400.41391344463699</c:v>
                </c:pt>
                <c:pt idx="92">
                  <c:v>421.75653276656101</c:v>
                </c:pt>
                <c:pt idx="93">
                  <c:v>448.24754040664499</c:v>
                </c:pt>
                <c:pt idx="94">
                  <c:v>457.13841432306299</c:v>
                </c:pt>
                <c:pt idx="95">
                  <c:v>457.035472284219</c:v>
                </c:pt>
                <c:pt idx="96">
                  <c:v>462.12639192409898</c:v>
                </c:pt>
                <c:pt idx="97">
                  <c:v>474.39181989368899</c:v>
                </c:pt>
                <c:pt idx="98">
                  <c:v>486.96398886447702</c:v>
                </c:pt>
                <c:pt idx="99">
                  <c:v>493.75016478025799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32-4E96-A21D-1C6823502E29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RegionalPropertyType!$Y$6:$Y$105</c:f>
              <c:numCache>
                <c:formatCode>0</c:formatCode>
                <c:ptCount val="100"/>
                <c:pt idx="0">
                  <c:v>97.631949029948302</c:v>
                </c:pt>
                <c:pt idx="1">
                  <c:v>96.568675930661101</c:v>
                </c:pt>
                <c:pt idx="2">
                  <c:v>97.300843478040804</c:v>
                </c:pt>
                <c:pt idx="3">
                  <c:v>100</c:v>
                </c:pt>
                <c:pt idx="4">
                  <c:v>101.468050953334</c:v>
                </c:pt>
                <c:pt idx="5">
                  <c:v>102.086162994552</c:v>
                </c:pt>
                <c:pt idx="6">
                  <c:v>105.42888597960599</c:v>
                </c:pt>
                <c:pt idx="7">
                  <c:v>108.70187725240299</c:v>
                </c:pt>
                <c:pt idx="8">
                  <c:v>109.059676586522</c:v>
                </c:pt>
                <c:pt idx="9">
                  <c:v>110.422081066437</c:v>
                </c:pt>
                <c:pt idx="10">
                  <c:v>114.347029276681</c:v>
                </c:pt>
                <c:pt idx="11">
                  <c:v>119.35287192537901</c:v>
                </c:pt>
                <c:pt idx="12">
                  <c:v>124.26098178706</c:v>
                </c:pt>
                <c:pt idx="13">
                  <c:v>126.39074444842601</c:v>
                </c:pt>
                <c:pt idx="14">
                  <c:v>128.67128783784699</c:v>
                </c:pt>
                <c:pt idx="15">
                  <c:v>135.33238023555401</c:v>
                </c:pt>
                <c:pt idx="16">
                  <c:v>143.19838416916099</c:v>
                </c:pt>
                <c:pt idx="17">
                  <c:v>149.83076050534601</c:v>
                </c:pt>
                <c:pt idx="18">
                  <c:v>155.16849863937099</c:v>
                </c:pt>
                <c:pt idx="19">
                  <c:v>160.34992409345901</c:v>
                </c:pt>
                <c:pt idx="20">
                  <c:v>169.07008253589399</c:v>
                </c:pt>
                <c:pt idx="21">
                  <c:v>180.559232872449</c:v>
                </c:pt>
                <c:pt idx="22">
                  <c:v>182.25514650095101</c:v>
                </c:pt>
                <c:pt idx="23">
                  <c:v>180.37977199215101</c:v>
                </c:pt>
                <c:pt idx="24">
                  <c:v>187.64150550353099</c:v>
                </c:pt>
                <c:pt idx="25">
                  <c:v>194.42170950415399</c:v>
                </c:pt>
                <c:pt idx="26">
                  <c:v>188.674981874314</c:v>
                </c:pt>
                <c:pt idx="27">
                  <c:v>184.03612542040599</c:v>
                </c:pt>
                <c:pt idx="28">
                  <c:v>190.061507407276</c:v>
                </c:pt>
                <c:pt idx="29">
                  <c:v>194.54761653813799</c:v>
                </c:pt>
                <c:pt idx="30">
                  <c:v>188.81315219134501</c:v>
                </c:pt>
                <c:pt idx="31">
                  <c:v>181.80925699012101</c:v>
                </c:pt>
                <c:pt idx="32">
                  <c:v>178.71298184714101</c:v>
                </c:pt>
                <c:pt idx="33">
                  <c:v>171.84987353024499</c:v>
                </c:pt>
                <c:pt idx="34">
                  <c:v>159.20215810598401</c:v>
                </c:pt>
                <c:pt idx="35">
                  <c:v>149.759068234572</c:v>
                </c:pt>
                <c:pt idx="36">
                  <c:v>145.567172774554</c:v>
                </c:pt>
                <c:pt idx="37">
                  <c:v>141.861092069883</c:v>
                </c:pt>
                <c:pt idx="38">
                  <c:v>137.247771190176</c:v>
                </c:pt>
                <c:pt idx="39">
                  <c:v>133.81891400928299</c:v>
                </c:pt>
                <c:pt idx="40">
                  <c:v>132.56344177422301</c:v>
                </c:pt>
                <c:pt idx="41">
                  <c:v>131.57047759371</c:v>
                </c:pt>
                <c:pt idx="42">
                  <c:v>131.84439346270699</c:v>
                </c:pt>
                <c:pt idx="43">
                  <c:v>131.276020826403</c:v>
                </c:pt>
                <c:pt idx="44">
                  <c:v>128.79515454603799</c:v>
                </c:pt>
                <c:pt idx="45">
                  <c:v>128.200602213873</c:v>
                </c:pt>
                <c:pt idx="46">
                  <c:v>129.529485938264</c:v>
                </c:pt>
                <c:pt idx="47">
                  <c:v>129.22847468689599</c:v>
                </c:pt>
                <c:pt idx="48">
                  <c:v>129.31824690125299</c:v>
                </c:pt>
                <c:pt idx="49">
                  <c:v>132.81005470896301</c:v>
                </c:pt>
                <c:pt idx="50">
                  <c:v>135.61177786937199</c:v>
                </c:pt>
                <c:pt idx="51">
                  <c:v>135.71609557066199</c:v>
                </c:pt>
                <c:pt idx="52">
                  <c:v>139.534820599406</c:v>
                </c:pt>
                <c:pt idx="53">
                  <c:v>147.588196711655</c:v>
                </c:pt>
                <c:pt idx="54">
                  <c:v>147.71057403705299</c:v>
                </c:pt>
                <c:pt idx="55">
                  <c:v>143.65635375199901</c:v>
                </c:pt>
                <c:pt idx="56">
                  <c:v>147.56699789157801</c:v>
                </c:pt>
                <c:pt idx="57">
                  <c:v>156.70346632376399</c:v>
                </c:pt>
                <c:pt idx="58">
                  <c:v>161.81322897046701</c:v>
                </c:pt>
                <c:pt idx="59">
                  <c:v>161.99379411788499</c:v>
                </c:pt>
                <c:pt idx="60">
                  <c:v>164.03281881751599</c:v>
                </c:pt>
                <c:pt idx="61">
                  <c:v>166.438112541761</c:v>
                </c:pt>
                <c:pt idx="62">
                  <c:v>167.03126541180501</c:v>
                </c:pt>
                <c:pt idx="63">
                  <c:v>168.42660159699</c:v>
                </c:pt>
                <c:pt idx="64">
                  <c:v>172.26077649823301</c:v>
                </c:pt>
                <c:pt idx="65">
                  <c:v>175.75699414408601</c:v>
                </c:pt>
                <c:pt idx="66">
                  <c:v>179.95679663035801</c:v>
                </c:pt>
                <c:pt idx="67">
                  <c:v>186.30989593216</c:v>
                </c:pt>
                <c:pt idx="68">
                  <c:v>194.06264559006701</c:v>
                </c:pt>
                <c:pt idx="69">
                  <c:v>200.57398581662201</c:v>
                </c:pt>
                <c:pt idx="70">
                  <c:v>198.712538922758</c:v>
                </c:pt>
                <c:pt idx="71">
                  <c:v>194.712397384696</c:v>
                </c:pt>
                <c:pt idx="72">
                  <c:v>197.086391452329</c:v>
                </c:pt>
                <c:pt idx="73">
                  <c:v>202.20514657321101</c:v>
                </c:pt>
                <c:pt idx="74">
                  <c:v>203.62300771777501</c:v>
                </c:pt>
                <c:pt idx="75">
                  <c:v>201.090650643983</c:v>
                </c:pt>
                <c:pt idx="76">
                  <c:v>198.39134414671801</c:v>
                </c:pt>
                <c:pt idx="77">
                  <c:v>197.82727170079599</c:v>
                </c:pt>
                <c:pt idx="78">
                  <c:v>201.27270658005901</c:v>
                </c:pt>
                <c:pt idx="79">
                  <c:v>205.161009185409</c:v>
                </c:pt>
                <c:pt idx="80">
                  <c:v>206.93777973569101</c:v>
                </c:pt>
                <c:pt idx="81">
                  <c:v>205.46809952397999</c:v>
                </c:pt>
                <c:pt idx="82">
                  <c:v>205.29044602861299</c:v>
                </c:pt>
                <c:pt idx="83">
                  <c:v>211.73536594353499</c:v>
                </c:pt>
                <c:pt idx="84">
                  <c:v>223.373127804592</c:v>
                </c:pt>
                <c:pt idx="85">
                  <c:v>235.42558600385399</c:v>
                </c:pt>
                <c:pt idx="86">
                  <c:v>242.74565018775701</c:v>
                </c:pt>
                <c:pt idx="87">
                  <c:v>247.919482705924</c:v>
                </c:pt>
                <c:pt idx="88">
                  <c:v>255.376441859138</c:v>
                </c:pt>
                <c:pt idx="89">
                  <c:v>260.86415126303399</c:v>
                </c:pt>
                <c:pt idx="90">
                  <c:v>261.67557150162901</c:v>
                </c:pt>
                <c:pt idx="91">
                  <c:v>264.41099294959702</c:v>
                </c:pt>
                <c:pt idx="92">
                  <c:v>270.82975651253201</c:v>
                </c:pt>
                <c:pt idx="93">
                  <c:v>277.573796860019</c:v>
                </c:pt>
                <c:pt idx="94">
                  <c:v>279.196907552781</c:v>
                </c:pt>
                <c:pt idx="95">
                  <c:v>279.049369076971</c:v>
                </c:pt>
                <c:pt idx="96">
                  <c:v>282.95485850425501</c:v>
                </c:pt>
                <c:pt idx="97">
                  <c:v>285.81149632095401</c:v>
                </c:pt>
                <c:pt idx="98">
                  <c:v>285.02080543277401</c:v>
                </c:pt>
                <c:pt idx="99">
                  <c:v>283.45183232203198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32-4E96-A21D-1C6823502E29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RegionalPropertyType!$Z$6:$Z$105</c:f>
              <c:numCache>
                <c:formatCode>0</c:formatCode>
                <c:ptCount val="100"/>
                <c:pt idx="0">
                  <c:v>95.224559868558003</c:v>
                </c:pt>
                <c:pt idx="1">
                  <c:v>98.812555618777196</c:v>
                </c:pt>
                <c:pt idx="2">
                  <c:v>100.333233824598</c:v>
                </c:pt>
                <c:pt idx="3">
                  <c:v>100</c:v>
                </c:pt>
                <c:pt idx="4">
                  <c:v>102.45084420214199</c:v>
                </c:pt>
                <c:pt idx="5">
                  <c:v>109.321608142542</c:v>
                </c:pt>
                <c:pt idx="6">
                  <c:v>113.591452474782</c:v>
                </c:pt>
                <c:pt idx="7">
                  <c:v>112.017951271147</c:v>
                </c:pt>
                <c:pt idx="8">
                  <c:v>111.633627290955</c:v>
                </c:pt>
                <c:pt idx="9">
                  <c:v>115.05316812748001</c:v>
                </c:pt>
                <c:pt idx="10">
                  <c:v>119.621027658388</c:v>
                </c:pt>
                <c:pt idx="11">
                  <c:v>123.69570653182799</c:v>
                </c:pt>
                <c:pt idx="12">
                  <c:v>127.995140085123</c:v>
                </c:pt>
                <c:pt idx="13">
                  <c:v>129.60932226974501</c:v>
                </c:pt>
                <c:pt idx="14">
                  <c:v>128.77972124162</c:v>
                </c:pt>
                <c:pt idx="15">
                  <c:v>132.05503762903399</c:v>
                </c:pt>
                <c:pt idx="16">
                  <c:v>141.442487535716</c:v>
                </c:pt>
                <c:pt idx="17">
                  <c:v>151.16507671108101</c:v>
                </c:pt>
                <c:pt idx="18">
                  <c:v>155.264706758529</c:v>
                </c:pt>
                <c:pt idx="19">
                  <c:v>157.75921011461199</c:v>
                </c:pt>
                <c:pt idx="20">
                  <c:v>165.85095580427901</c:v>
                </c:pt>
                <c:pt idx="21">
                  <c:v>180.72559704052</c:v>
                </c:pt>
                <c:pt idx="22">
                  <c:v>190.071324244891</c:v>
                </c:pt>
                <c:pt idx="23">
                  <c:v>187.247343643307</c:v>
                </c:pt>
                <c:pt idx="24">
                  <c:v>180.93556708307599</c:v>
                </c:pt>
                <c:pt idx="25">
                  <c:v>174.60183421770199</c:v>
                </c:pt>
                <c:pt idx="26">
                  <c:v>171.03983684896099</c:v>
                </c:pt>
                <c:pt idx="27">
                  <c:v>172.63068575333</c:v>
                </c:pt>
                <c:pt idx="28">
                  <c:v>177.02761880720601</c:v>
                </c:pt>
                <c:pt idx="29">
                  <c:v>177.34088161244699</c:v>
                </c:pt>
                <c:pt idx="30">
                  <c:v>169.553123769443</c:v>
                </c:pt>
                <c:pt idx="31">
                  <c:v>161.07646597542501</c:v>
                </c:pt>
                <c:pt idx="32">
                  <c:v>153.84448148392599</c:v>
                </c:pt>
                <c:pt idx="33">
                  <c:v>147.315282475716</c:v>
                </c:pt>
                <c:pt idx="34">
                  <c:v>138.00083596526801</c:v>
                </c:pt>
                <c:pt idx="35">
                  <c:v>128.96493949523401</c:v>
                </c:pt>
                <c:pt idx="36">
                  <c:v>124.030721018134</c:v>
                </c:pt>
                <c:pt idx="37">
                  <c:v>117.18940214645301</c:v>
                </c:pt>
                <c:pt idx="38">
                  <c:v>107.92938415690401</c:v>
                </c:pt>
                <c:pt idx="39">
                  <c:v>103.758120323182</c:v>
                </c:pt>
                <c:pt idx="40">
                  <c:v>106.471269164586</c:v>
                </c:pt>
                <c:pt idx="41">
                  <c:v>109.144126392286</c:v>
                </c:pt>
                <c:pt idx="42">
                  <c:v>110.296634907277</c:v>
                </c:pt>
                <c:pt idx="43">
                  <c:v>111.06142188028301</c:v>
                </c:pt>
                <c:pt idx="44">
                  <c:v>112.98704058182599</c:v>
                </c:pt>
                <c:pt idx="45">
                  <c:v>116.707471291484</c:v>
                </c:pt>
                <c:pt idx="46">
                  <c:v>119.615558794164</c:v>
                </c:pt>
                <c:pt idx="47">
                  <c:v>120.58985554819201</c:v>
                </c:pt>
                <c:pt idx="48">
                  <c:v>123.37571087169999</c:v>
                </c:pt>
                <c:pt idx="49">
                  <c:v>127.94250661631899</c:v>
                </c:pt>
                <c:pt idx="50">
                  <c:v>131.67323263601801</c:v>
                </c:pt>
                <c:pt idx="51">
                  <c:v>135.370668008699</c:v>
                </c:pt>
                <c:pt idx="52">
                  <c:v>139.49296190287001</c:v>
                </c:pt>
                <c:pt idx="53">
                  <c:v>143.49751687238401</c:v>
                </c:pt>
                <c:pt idx="54">
                  <c:v>149.30772743446099</c:v>
                </c:pt>
                <c:pt idx="55">
                  <c:v>154.936069880627</c:v>
                </c:pt>
                <c:pt idx="56">
                  <c:v>160.34293008540601</c:v>
                </c:pt>
                <c:pt idx="57">
                  <c:v>168.46327136972201</c:v>
                </c:pt>
                <c:pt idx="58">
                  <c:v>173.29824223853001</c:v>
                </c:pt>
                <c:pt idx="59">
                  <c:v>174.42978590966499</c:v>
                </c:pt>
                <c:pt idx="60">
                  <c:v>178.86918121749801</c:v>
                </c:pt>
                <c:pt idx="61">
                  <c:v>186.35409344872701</c:v>
                </c:pt>
                <c:pt idx="62">
                  <c:v>191.705596822958</c:v>
                </c:pt>
                <c:pt idx="63">
                  <c:v>195.62586590194499</c:v>
                </c:pt>
                <c:pt idx="64">
                  <c:v>202.33928803877399</c:v>
                </c:pt>
                <c:pt idx="65">
                  <c:v>210.54957447530899</c:v>
                </c:pt>
                <c:pt idx="66">
                  <c:v>214.919937221889</c:v>
                </c:pt>
                <c:pt idx="67">
                  <c:v>217.163748681085</c:v>
                </c:pt>
                <c:pt idx="68">
                  <c:v>224.659059434396</c:v>
                </c:pt>
                <c:pt idx="69">
                  <c:v>234.68839998322301</c:v>
                </c:pt>
                <c:pt idx="70">
                  <c:v>237.3041312174</c:v>
                </c:pt>
                <c:pt idx="71">
                  <c:v>238.77880980803999</c:v>
                </c:pt>
                <c:pt idx="72">
                  <c:v>248.86033562842701</c:v>
                </c:pt>
                <c:pt idx="73">
                  <c:v>259.61816858553902</c:v>
                </c:pt>
                <c:pt idx="74">
                  <c:v>264.33306238461199</c:v>
                </c:pt>
                <c:pt idx="75">
                  <c:v>268.20317124347503</c:v>
                </c:pt>
                <c:pt idx="76">
                  <c:v>274.57568357346099</c:v>
                </c:pt>
                <c:pt idx="77">
                  <c:v>283.09235810614001</c:v>
                </c:pt>
                <c:pt idx="78">
                  <c:v>293.47518018434999</c:v>
                </c:pt>
                <c:pt idx="79">
                  <c:v>299.26006164659202</c:v>
                </c:pt>
                <c:pt idx="80">
                  <c:v>297.77109109161103</c:v>
                </c:pt>
                <c:pt idx="81">
                  <c:v>298.18890428137502</c:v>
                </c:pt>
                <c:pt idx="82">
                  <c:v>313.67784178711702</c:v>
                </c:pt>
                <c:pt idx="83">
                  <c:v>332.88160743736</c:v>
                </c:pt>
                <c:pt idx="84">
                  <c:v>347.55979349263299</c:v>
                </c:pt>
                <c:pt idx="85">
                  <c:v>367.62215200519603</c:v>
                </c:pt>
                <c:pt idx="86">
                  <c:v>389.373430127164</c:v>
                </c:pt>
                <c:pt idx="87">
                  <c:v>405.54157356155298</c:v>
                </c:pt>
                <c:pt idx="88">
                  <c:v>427.88367164668301</c:v>
                </c:pt>
                <c:pt idx="89">
                  <c:v>459.73342763331902</c:v>
                </c:pt>
                <c:pt idx="90">
                  <c:v>455.90538879235203</c:v>
                </c:pt>
                <c:pt idx="91">
                  <c:v>435.06166385986398</c:v>
                </c:pt>
                <c:pt idx="92">
                  <c:v>429.29512696143098</c:v>
                </c:pt>
                <c:pt idx="93">
                  <c:v>427.300526526059</c:v>
                </c:pt>
                <c:pt idx="94">
                  <c:v>427.11289037495402</c:v>
                </c:pt>
                <c:pt idx="95">
                  <c:v>424.01154467982701</c:v>
                </c:pt>
                <c:pt idx="96">
                  <c:v>419.37732158045299</c:v>
                </c:pt>
                <c:pt idx="97">
                  <c:v>415.30823108600902</c:v>
                </c:pt>
                <c:pt idx="98">
                  <c:v>409.62348790043097</c:v>
                </c:pt>
                <c:pt idx="99">
                  <c:v>404.666236538916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32-4E96-A21D-1C6823502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68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RegionalPropertyType!$AA$6:$AA$105</c:f>
              <c:numCache>
                <c:formatCode>0</c:formatCode>
                <c:ptCount val="100"/>
                <c:pt idx="0">
                  <c:v>94.056142970282195</c:v>
                </c:pt>
                <c:pt idx="1">
                  <c:v>99.241902416692895</c:v>
                </c:pt>
                <c:pt idx="2">
                  <c:v>100.80951951786</c:v>
                </c:pt>
                <c:pt idx="3">
                  <c:v>100</c:v>
                </c:pt>
                <c:pt idx="4">
                  <c:v>101.027557385422</c:v>
                </c:pt>
                <c:pt idx="5">
                  <c:v>103.12722972962401</c:v>
                </c:pt>
                <c:pt idx="6">
                  <c:v>101.91381757632099</c:v>
                </c:pt>
                <c:pt idx="7">
                  <c:v>99.966692389616895</c:v>
                </c:pt>
                <c:pt idx="8">
                  <c:v>102.042358709932</c:v>
                </c:pt>
                <c:pt idx="9">
                  <c:v>105.679624680404</c:v>
                </c:pt>
                <c:pt idx="10">
                  <c:v>107.757773438028</c:v>
                </c:pt>
                <c:pt idx="11">
                  <c:v>108.76251634248599</c:v>
                </c:pt>
                <c:pt idx="12">
                  <c:v>111.987975143406</c:v>
                </c:pt>
                <c:pt idx="13">
                  <c:v>116.652137441853</c:v>
                </c:pt>
                <c:pt idx="14">
                  <c:v>118.76989502029799</c:v>
                </c:pt>
                <c:pt idx="15">
                  <c:v>120.608526942914</c:v>
                </c:pt>
                <c:pt idx="16">
                  <c:v>126.07837909538</c:v>
                </c:pt>
                <c:pt idx="17">
                  <c:v>131.89830891113201</c:v>
                </c:pt>
                <c:pt idx="18">
                  <c:v>135.30127134333199</c:v>
                </c:pt>
                <c:pt idx="19">
                  <c:v>138.61459149921899</c:v>
                </c:pt>
                <c:pt idx="20">
                  <c:v>144.75845676273701</c:v>
                </c:pt>
                <c:pt idx="21">
                  <c:v>151.63921415269999</c:v>
                </c:pt>
                <c:pt idx="22">
                  <c:v>157.15468683495601</c:v>
                </c:pt>
                <c:pt idx="23">
                  <c:v>162.127685661957</c:v>
                </c:pt>
                <c:pt idx="24">
                  <c:v>167.49314635844101</c:v>
                </c:pt>
                <c:pt idx="25">
                  <c:v>173.05870758846899</c:v>
                </c:pt>
                <c:pt idx="26">
                  <c:v>173.197843536931</c:v>
                </c:pt>
                <c:pt idx="27">
                  <c:v>170.674290310777</c:v>
                </c:pt>
                <c:pt idx="28">
                  <c:v>174.322503557235</c:v>
                </c:pt>
                <c:pt idx="29">
                  <c:v>182.55435069978901</c:v>
                </c:pt>
                <c:pt idx="30">
                  <c:v>182.667515893444</c:v>
                </c:pt>
                <c:pt idx="31">
                  <c:v>176.28986783037899</c:v>
                </c:pt>
                <c:pt idx="32">
                  <c:v>173.892191803549</c:v>
                </c:pt>
                <c:pt idx="33">
                  <c:v>173.09152136937601</c:v>
                </c:pt>
                <c:pt idx="34">
                  <c:v>164.22367163626299</c:v>
                </c:pt>
                <c:pt idx="35">
                  <c:v>151.329215260593</c:v>
                </c:pt>
                <c:pt idx="36">
                  <c:v>139.537997964585</c:v>
                </c:pt>
                <c:pt idx="37">
                  <c:v>127.297345738705</c:v>
                </c:pt>
                <c:pt idx="38">
                  <c:v>118.91554709898</c:v>
                </c:pt>
                <c:pt idx="39">
                  <c:v>115.76909037260999</c:v>
                </c:pt>
                <c:pt idx="40">
                  <c:v>113.72205106213001</c:v>
                </c:pt>
                <c:pt idx="41">
                  <c:v>110.307627515533</c:v>
                </c:pt>
                <c:pt idx="42">
                  <c:v>106.446377404334</c:v>
                </c:pt>
                <c:pt idx="43">
                  <c:v>103.66482209866</c:v>
                </c:pt>
                <c:pt idx="44">
                  <c:v>103.777979449643</c:v>
                </c:pt>
                <c:pt idx="45">
                  <c:v>105.910533764375</c:v>
                </c:pt>
                <c:pt idx="46">
                  <c:v>106.242001898258</c:v>
                </c:pt>
                <c:pt idx="47">
                  <c:v>104.554514698704</c:v>
                </c:pt>
                <c:pt idx="48">
                  <c:v>104.86960967962099</c:v>
                </c:pt>
                <c:pt idx="49">
                  <c:v>107.38100349044799</c:v>
                </c:pt>
                <c:pt idx="50">
                  <c:v>110.300301908688</c:v>
                </c:pt>
                <c:pt idx="51">
                  <c:v>112.45323651154</c:v>
                </c:pt>
                <c:pt idx="52">
                  <c:v>115.373067882303</c:v>
                </c:pt>
                <c:pt idx="53">
                  <c:v>120.559797919766</c:v>
                </c:pt>
                <c:pt idx="54">
                  <c:v>125.49066697857199</c:v>
                </c:pt>
                <c:pt idx="55">
                  <c:v>128.04439522253799</c:v>
                </c:pt>
                <c:pt idx="56">
                  <c:v>132.851580259689</c:v>
                </c:pt>
                <c:pt idx="57">
                  <c:v>141.01070580955701</c:v>
                </c:pt>
                <c:pt idx="58">
                  <c:v>145.287765739213</c:v>
                </c:pt>
                <c:pt idx="59">
                  <c:v>146.32302076026801</c:v>
                </c:pt>
                <c:pt idx="60">
                  <c:v>149.24821685399701</c:v>
                </c:pt>
                <c:pt idx="61">
                  <c:v>152.86188570072099</c:v>
                </c:pt>
                <c:pt idx="62">
                  <c:v>154.825343098199</c:v>
                </c:pt>
                <c:pt idx="63">
                  <c:v>156.56998730502499</c:v>
                </c:pt>
                <c:pt idx="64">
                  <c:v>160.85164269916399</c:v>
                </c:pt>
                <c:pt idx="65">
                  <c:v>165.85690068635699</c:v>
                </c:pt>
                <c:pt idx="66">
                  <c:v>169.68489221414299</c:v>
                </c:pt>
                <c:pt idx="67">
                  <c:v>173.32907204693501</c:v>
                </c:pt>
                <c:pt idx="68">
                  <c:v>178.479188893073</c:v>
                </c:pt>
                <c:pt idx="69">
                  <c:v>183.21119457882901</c:v>
                </c:pt>
                <c:pt idx="70">
                  <c:v>184.96109437867801</c:v>
                </c:pt>
                <c:pt idx="71">
                  <c:v>187.21354615318799</c:v>
                </c:pt>
                <c:pt idx="72">
                  <c:v>194.15398917168301</c:v>
                </c:pt>
                <c:pt idx="73">
                  <c:v>201.163123752454</c:v>
                </c:pt>
                <c:pt idx="74">
                  <c:v>199.84869448391001</c:v>
                </c:pt>
                <c:pt idx="75">
                  <c:v>197.68141522554399</c:v>
                </c:pt>
                <c:pt idx="76">
                  <c:v>201.118907131431</c:v>
                </c:pt>
                <c:pt idx="77">
                  <c:v>207.603654484195</c:v>
                </c:pt>
                <c:pt idx="78">
                  <c:v>211.18161278559</c:v>
                </c:pt>
                <c:pt idx="79">
                  <c:v>209.51040644847299</c:v>
                </c:pt>
                <c:pt idx="80">
                  <c:v>207.12683217024099</c:v>
                </c:pt>
                <c:pt idx="81">
                  <c:v>206.86163475639501</c:v>
                </c:pt>
                <c:pt idx="82">
                  <c:v>213.194318771415</c:v>
                </c:pt>
                <c:pt idx="83">
                  <c:v>218.43735131288099</c:v>
                </c:pt>
                <c:pt idx="84">
                  <c:v>217.37067407571899</c:v>
                </c:pt>
                <c:pt idx="85">
                  <c:v>220.49359626548701</c:v>
                </c:pt>
                <c:pt idx="86">
                  <c:v>234.14069440234701</c:v>
                </c:pt>
                <c:pt idx="87">
                  <c:v>244.936514946953</c:v>
                </c:pt>
                <c:pt idx="88">
                  <c:v>249.95825438256199</c:v>
                </c:pt>
                <c:pt idx="89">
                  <c:v>258.87254734997902</c:v>
                </c:pt>
                <c:pt idx="90">
                  <c:v>254.80383339655401</c:v>
                </c:pt>
                <c:pt idx="91">
                  <c:v>243.46428485266401</c:v>
                </c:pt>
                <c:pt idx="92">
                  <c:v>242.432810780436</c:v>
                </c:pt>
                <c:pt idx="93">
                  <c:v>249.47579364286599</c:v>
                </c:pt>
                <c:pt idx="94">
                  <c:v>247.50190301437601</c:v>
                </c:pt>
                <c:pt idx="95">
                  <c:v>238.09873022982899</c:v>
                </c:pt>
                <c:pt idx="96">
                  <c:v>233.5591629841</c:v>
                </c:pt>
                <c:pt idx="97">
                  <c:v>230.573316895988</c:v>
                </c:pt>
                <c:pt idx="98">
                  <c:v>232.16281018651199</c:v>
                </c:pt>
                <c:pt idx="99">
                  <c:v>232.89767038268499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27-41AF-960C-C2A2F2AAD297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RegionalPropertyType!$AB$6:$AB$105</c:f>
              <c:numCache>
                <c:formatCode>0</c:formatCode>
                <c:ptCount val="100"/>
                <c:pt idx="0">
                  <c:v>92.487900444412404</c:v>
                </c:pt>
                <c:pt idx="1">
                  <c:v>94.199686860363798</c:v>
                </c:pt>
                <c:pt idx="2">
                  <c:v>96.7783464791586</c:v>
                </c:pt>
                <c:pt idx="3">
                  <c:v>100</c:v>
                </c:pt>
                <c:pt idx="4">
                  <c:v>101.74294403805099</c:v>
                </c:pt>
                <c:pt idx="5">
                  <c:v>102.02302798077</c:v>
                </c:pt>
                <c:pt idx="6">
                  <c:v>101.713126787146</c:v>
                </c:pt>
                <c:pt idx="7">
                  <c:v>102.326071976446</c:v>
                </c:pt>
                <c:pt idx="8">
                  <c:v>103.668430121778</c:v>
                </c:pt>
                <c:pt idx="9">
                  <c:v>106.522749770991</c:v>
                </c:pt>
                <c:pt idx="10">
                  <c:v>110.443294526567</c:v>
                </c:pt>
                <c:pt idx="11">
                  <c:v>112.212641083302</c:v>
                </c:pt>
                <c:pt idx="12">
                  <c:v>112.152894169707</c:v>
                </c:pt>
                <c:pt idx="13">
                  <c:v>112.94682828452601</c:v>
                </c:pt>
                <c:pt idx="14">
                  <c:v>116.151750950806</c:v>
                </c:pt>
                <c:pt idx="15">
                  <c:v>120.963000090271</c:v>
                </c:pt>
                <c:pt idx="16">
                  <c:v>127.633559651838</c:v>
                </c:pt>
                <c:pt idx="17">
                  <c:v>135.322686520275</c:v>
                </c:pt>
                <c:pt idx="18">
                  <c:v>138.44569582325701</c:v>
                </c:pt>
                <c:pt idx="19">
                  <c:v>140.417736442174</c:v>
                </c:pt>
                <c:pt idx="20">
                  <c:v>147.09871813407199</c:v>
                </c:pt>
                <c:pt idx="21">
                  <c:v>155.204258222215</c:v>
                </c:pt>
                <c:pt idx="22">
                  <c:v>160.94626159256401</c:v>
                </c:pt>
                <c:pt idx="23">
                  <c:v>165.41104353723699</c:v>
                </c:pt>
                <c:pt idx="24">
                  <c:v>171.604085052594</c:v>
                </c:pt>
                <c:pt idx="25">
                  <c:v>178.94956322969</c:v>
                </c:pt>
                <c:pt idx="26">
                  <c:v>184.37756773000899</c:v>
                </c:pt>
                <c:pt idx="27">
                  <c:v>187.91935260767201</c:v>
                </c:pt>
                <c:pt idx="28">
                  <c:v>191.881105806992</c:v>
                </c:pt>
                <c:pt idx="29">
                  <c:v>196.717929719343</c:v>
                </c:pt>
                <c:pt idx="30">
                  <c:v>197.900772196524</c:v>
                </c:pt>
                <c:pt idx="31">
                  <c:v>194.420733443877</c:v>
                </c:pt>
                <c:pt idx="32">
                  <c:v>190.37945296311</c:v>
                </c:pt>
                <c:pt idx="33">
                  <c:v>186.08547345037701</c:v>
                </c:pt>
                <c:pt idx="34">
                  <c:v>175.65665984219899</c:v>
                </c:pt>
                <c:pt idx="35">
                  <c:v>163.475141413617</c:v>
                </c:pt>
                <c:pt idx="36">
                  <c:v>151.16402040431299</c:v>
                </c:pt>
                <c:pt idx="37">
                  <c:v>139.33866606959199</c:v>
                </c:pt>
                <c:pt idx="38">
                  <c:v>133.550890961753</c:v>
                </c:pt>
                <c:pt idx="39">
                  <c:v>131.94345430297199</c:v>
                </c:pt>
                <c:pt idx="40">
                  <c:v>132.52336531450399</c:v>
                </c:pt>
                <c:pt idx="41">
                  <c:v>133.81738791656801</c:v>
                </c:pt>
                <c:pt idx="42">
                  <c:v>128.09923422724799</c:v>
                </c:pt>
                <c:pt idx="43">
                  <c:v>120.87708090188301</c:v>
                </c:pt>
                <c:pt idx="44">
                  <c:v>120.89871474728</c:v>
                </c:pt>
                <c:pt idx="45">
                  <c:v>123.034983398511</c:v>
                </c:pt>
                <c:pt idx="46">
                  <c:v>121.87236699645401</c:v>
                </c:pt>
                <c:pt idx="47">
                  <c:v>120.72200816485299</c:v>
                </c:pt>
                <c:pt idx="48">
                  <c:v>123.65767964024801</c:v>
                </c:pt>
                <c:pt idx="49">
                  <c:v>127.535127588835</c:v>
                </c:pt>
                <c:pt idx="50">
                  <c:v>129.50218705576401</c:v>
                </c:pt>
                <c:pt idx="51">
                  <c:v>130.00658050144099</c:v>
                </c:pt>
                <c:pt idx="52">
                  <c:v>133.04176006914</c:v>
                </c:pt>
                <c:pt idx="53">
                  <c:v>139.77685504779799</c:v>
                </c:pt>
                <c:pt idx="54">
                  <c:v>145.86717305917099</c:v>
                </c:pt>
                <c:pt idx="55">
                  <c:v>149.02075004654</c:v>
                </c:pt>
                <c:pt idx="56">
                  <c:v>154.60059638918699</c:v>
                </c:pt>
                <c:pt idx="57">
                  <c:v>163.625284284385</c:v>
                </c:pt>
                <c:pt idx="58">
                  <c:v>167.093664582645</c:v>
                </c:pt>
                <c:pt idx="59">
                  <c:v>166.22484127233</c:v>
                </c:pt>
                <c:pt idx="60">
                  <c:v>170.18100964924301</c:v>
                </c:pt>
                <c:pt idx="61">
                  <c:v>178.78809485574499</c:v>
                </c:pt>
                <c:pt idx="62">
                  <c:v>185.237214287917</c:v>
                </c:pt>
                <c:pt idx="63">
                  <c:v>187.170677057229</c:v>
                </c:pt>
                <c:pt idx="64">
                  <c:v>191.367045731876</c:v>
                </c:pt>
                <c:pt idx="65">
                  <c:v>199.866472032617</c:v>
                </c:pt>
                <c:pt idx="66">
                  <c:v>205.51872192318299</c:v>
                </c:pt>
                <c:pt idx="67">
                  <c:v>208.319677012467</c:v>
                </c:pt>
                <c:pt idx="68">
                  <c:v>218.72141278286199</c:v>
                </c:pt>
                <c:pt idx="69">
                  <c:v>233.92746784529101</c:v>
                </c:pt>
                <c:pt idx="70">
                  <c:v>239.17814712836301</c:v>
                </c:pt>
                <c:pt idx="71">
                  <c:v>237.60541929530399</c:v>
                </c:pt>
                <c:pt idx="72">
                  <c:v>241.033362761863</c:v>
                </c:pt>
                <c:pt idx="73">
                  <c:v>249.469053896079</c:v>
                </c:pt>
                <c:pt idx="74">
                  <c:v>255.92464123262701</c:v>
                </c:pt>
                <c:pt idx="75">
                  <c:v>259.363918570647</c:v>
                </c:pt>
                <c:pt idx="76">
                  <c:v>264.45387618757002</c:v>
                </c:pt>
                <c:pt idx="77">
                  <c:v>269.59681069200298</c:v>
                </c:pt>
                <c:pt idx="78">
                  <c:v>272.55361760145598</c:v>
                </c:pt>
                <c:pt idx="79">
                  <c:v>273.32134884789798</c:v>
                </c:pt>
                <c:pt idx="80">
                  <c:v>274.90875755129201</c:v>
                </c:pt>
                <c:pt idx="81">
                  <c:v>281.58331116634901</c:v>
                </c:pt>
                <c:pt idx="82">
                  <c:v>291.31322023035199</c:v>
                </c:pt>
                <c:pt idx="83">
                  <c:v>299.38486963807298</c:v>
                </c:pt>
                <c:pt idx="84">
                  <c:v>311.978301008877</c:v>
                </c:pt>
                <c:pt idx="85">
                  <c:v>333.43281096937898</c:v>
                </c:pt>
                <c:pt idx="86">
                  <c:v>350.96179155232198</c:v>
                </c:pt>
                <c:pt idx="87">
                  <c:v>361.45284730716702</c:v>
                </c:pt>
                <c:pt idx="88">
                  <c:v>381.83198504362502</c:v>
                </c:pt>
                <c:pt idx="89">
                  <c:v>408.70290292936801</c:v>
                </c:pt>
                <c:pt idx="90">
                  <c:v>413.62597552995999</c:v>
                </c:pt>
                <c:pt idx="91">
                  <c:v>406.996245811687</c:v>
                </c:pt>
                <c:pt idx="92">
                  <c:v>411.13005741823002</c:v>
                </c:pt>
                <c:pt idx="93">
                  <c:v>420.27544356112298</c:v>
                </c:pt>
                <c:pt idx="94">
                  <c:v>424.963677932552</c:v>
                </c:pt>
                <c:pt idx="95">
                  <c:v>422.30829276285402</c:v>
                </c:pt>
                <c:pt idx="96">
                  <c:v>415.23846041670203</c:v>
                </c:pt>
                <c:pt idx="97">
                  <c:v>411.83027318965401</c:v>
                </c:pt>
                <c:pt idx="98">
                  <c:v>417.63286695601198</c:v>
                </c:pt>
                <c:pt idx="99">
                  <c:v>420.49071698121799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27-41AF-960C-C2A2F2AAD297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RegionalPropertyType!$AC$6:$AC$105</c:f>
              <c:numCache>
                <c:formatCode>0</c:formatCode>
                <c:ptCount val="100"/>
                <c:pt idx="0">
                  <c:v>95.815767461786393</c:v>
                </c:pt>
                <c:pt idx="1">
                  <c:v>98.424111515859906</c:v>
                </c:pt>
                <c:pt idx="2">
                  <c:v>99.180620228830406</c:v>
                </c:pt>
                <c:pt idx="3">
                  <c:v>100</c:v>
                </c:pt>
                <c:pt idx="4">
                  <c:v>102.720144704606</c:v>
                </c:pt>
                <c:pt idx="5">
                  <c:v>106.38136937533901</c:v>
                </c:pt>
                <c:pt idx="6">
                  <c:v>107.91238300763</c:v>
                </c:pt>
                <c:pt idx="7">
                  <c:v>107.795839934201</c:v>
                </c:pt>
                <c:pt idx="8">
                  <c:v>109.304092887561</c:v>
                </c:pt>
                <c:pt idx="9">
                  <c:v>112.941925877941</c:v>
                </c:pt>
                <c:pt idx="10">
                  <c:v>117.43143525472</c:v>
                </c:pt>
                <c:pt idx="11">
                  <c:v>120.991176675673</c:v>
                </c:pt>
                <c:pt idx="12">
                  <c:v>125.288825137285</c:v>
                </c:pt>
                <c:pt idx="13">
                  <c:v>130.07596574129801</c:v>
                </c:pt>
                <c:pt idx="14">
                  <c:v>134.385667490815</c:v>
                </c:pt>
                <c:pt idx="15">
                  <c:v>139.424324753506</c:v>
                </c:pt>
                <c:pt idx="16">
                  <c:v>146.991919882058</c:v>
                </c:pt>
                <c:pt idx="17">
                  <c:v>156.09486660609599</c:v>
                </c:pt>
                <c:pt idx="18">
                  <c:v>160.14774233543599</c:v>
                </c:pt>
                <c:pt idx="19">
                  <c:v>163.20669870802101</c:v>
                </c:pt>
                <c:pt idx="20">
                  <c:v>173.821775885824</c:v>
                </c:pt>
                <c:pt idx="21">
                  <c:v>184.99496716352999</c:v>
                </c:pt>
                <c:pt idx="22">
                  <c:v>186.397451530409</c:v>
                </c:pt>
                <c:pt idx="23">
                  <c:v>186.499803718153</c:v>
                </c:pt>
                <c:pt idx="24">
                  <c:v>193.96964352635101</c:v>
                </c:pt>
                <c:pt idx="25">
                  <c:v>200.50422499204299</c:v>
                </c:pt>
                <c:pt idx="26">
                  <c:v>198.09511451028499</c:v>
                </c:pt>
                <c:pt idx="27">
                  <c:v>196.668010411121</c:v>
                </c:pt>
                <c:pt idx="28">
                  <c:v>202.98233217252599</c:v>
                </c:pt>
                <c:pt idx="29">
                  <c:v>209.24896166353</c:v>
                </c:pt>
                <c:pt idx="30">
                  <c:v>207.689606543465</c:v>
                </c:pt>
                <c:pt idx="31">
                  <c:v>202.405397425686</c:v>
                </c:pt>
                <c:pt idx="32">
                  <c:v>199.46532526042299</c:v>
                </c:pt>
                <c:pt idx="33">
                  <c:v>195.194527834247</c:v>
                </c:pt>
                <c:pt idx="34">
                  <c:v>179.53805280901901</c:v>
                </c:pt>
                <c:pt idx="35">
                  <c:v>164.94089541032</c:v>
                </c:pt>
                <c:pt idx="36">
                  <c:v>158.03358219978901</c:v>
                </c:pt>
                <c:pt idx="37">
                  <c:v>151.29144410536699</c:v>
                </c:pt>
                <c:pt idx="38">
                  <c:v>144.21215814803099</c:v>
                </c:pt>
                <c:pt idx="39">
                  <c:v>137.92976388724099</c:v>
                </c:pt>
                <c:pt idx="40">
                  <c:v>132.927999003384</c:v>
                </c:pt>
                <c:pt idx="41">
                  <c:v>128.504285921883</c:v>
                </c:pt>
                <c:pt idx="42">
                  <c:v>128.38009237047899</c:v>
                </c:pt>
                <c:pt idx="43">
                  <c:v>129.06039643497499</c:v>
                </c:pt>
                <c:pt idx="44">
                  <c:v>127.009135262939</c:v>
                </c:pt>
                <c:pt idx="45">
                  <c:v>125.35410471321801</c:v>
                </c:pt>
                <c:pt idx="46">
                  <c:v>125.615449114046</c:v>
                </c:pt>
                <c:pt idx="47">
                  <c:v>126.956682518428</c:v>
                </c:pt>
                <c:pt idx="48">
                  <c:v>130.47750735647</c:v>
                </c:pt>
                <c:pt idx="49">
                  <c:v>134.74449121529099</c:v>
                </c:pt>
                <c:pt idx="50">
                  <c:v>136.024825017528</c:v>
                </c:pt>
                <c:pt idx="51">
                  <c:v>137.345392830755</c:v>
                </c:pt>
                <c:pt idx="52">
                  <c:v>143.98534591473901</c:v>
                </c:pt>
                <c:pt idx="53">
                  <c:v>154.966755105521</c:v>
                </c:pt>
                <c:pt idx="54">
                  <c:v>160.43455894161301</c:v>
                </c:pt>
                <c:pt idx="55">
                  <c:v>160.38559891987299</c:v>
                </c:pt>
                <c:pt idx="56">
                  <c:v>162.609828631331</c:v>
                </c:pt>
                <c:pt idx="57">
                  <c:v>165.430005371855</c:v>
                </c:pt>
                <c:pt idx="58">
                  <c:v>168.16736026952</c:v>
                </c:pt>
                <c:pt idx="59">
                  <c:v>172.302813029768</c:v>
                </c:pt>
                <c:pt idx="60">
                  <c:v>177.56007680820699</c:v>
                </c:pt>
                <c:pt idx="61">
                  <c:v>182.38931744070101</c:v>
                </c:pt>
                <c:pt idx="62">
                  <c:v>185.446629247201</c:v>
                </c:pt>
                <c:pt idx="63">
                  <c:v>188.17981668995</c:v>
                </c:pt>
                <c:pt idx="64">
                  <c:v>193.41386487917299</c:v>
                </c:pt>
                <c:pt idx="65">
                  <c:v>199.847066563325</c:v>
                </c:pt>
                <c:pt idx="66">
                  <c:v>203.631098326863</c:v>
                </c:pt>
                <c:pt idx="67">
                  <c:v>205.814346248833</c:v>
                </c:pt>
                <c:pt idx="68">
                  <c:v>211.156105604104</c:v>
                </c:pt>
                <c:pt idx="69">
                  <c:v>220.398414491995</c:v>
                </c:pt>
                <c:pt idx="70">
                  <c:v>226.87007609453499</c:v>
                </c:pt>
                <c:pt idx="71">
                  <c:v>228.191887355977</c:v>
                </c:pt>
                <c:pt idx="72">
                  <c:v>228.90477171005099</c:v>
                </c:pt>
                <c:pt idx="73">
                  <c:v>230.51076103749</c:v>
                </c:pt>
                <c:pt idx="74">
                  <c:v>228.92621961004099</c:v>
                </c:pt>
                <c:pt idx="75">
                  <c:v>227.75695913955099</c:v>
                </c:pt>
                <c:pt idx="76">
                  <c:v>233.08028997613101</c:v>
                </c:pt>
                <c:pt idx="77">
                  <c:v>239.10775843965899</c:v>
                </c:pt>
                <c:pt idx="78">
                  <c:v>241.964121238639</c:v>
                </c:pt>
                <c:pt idx="79">
                  <c:v>243.166084121305</c:v>
                </c:pt>
                <c:pt idx="80">
                  <c:v>239.86852201411401</c:v>
                </c:pt>
                <c:pt idx="81">
                  <c:v>233.33323559474701</c:v>
                </c:pt>
                <c:pt idx="82">
                  <c:v>238.45220864125099</c:v>
                </c:pt>
                <c:pt idx="83">
                  <c:v>250.16057443748099</c:v>
                </c:pt>
                <c:pt idx="84">
                  <c:v>256.503563292585</c:v>
                </c:pt>
                <c:pt idx="85">
                  <c:v>265.301993056882</c:v>
                </c:pt>
                <c:pt idx="86">
                  <c:v>278.62265101944001</c:v>
                </c:pt>
                <c:pt idx="87">
                  <c:v>285.164616148731</c:v>
                </c:pt>
                <c:pt idx="88">
                  <c:v>286.983441756508</c:v>
                </c:pt>
                <c:pt idx="89">
                  <c:v>296.39767636841299</c:v>
                </c:pt>
                <c:pt idx="90">
                  <c:v>303.31822419331399</c:v>
                </c:pt>
                <c:pt idx="91">
                  <c:v>301.39393641606</c:v>
                </c:pt>
                <c:pt idx="92">
                  <c:v>296.58327789268498</c:v>
                </c:pt>
                <c:pt idx="93">
                  <c:v>295.83021253916303</c:v>
                </c:pt>
                <c:pt idx="94">
                  <c:v>302.40118241632899</c:v>
                </c:pt>
                <c:pt idx="95">
                  <c:v>307.63546361889399</c:v>
                </c:pt>
                <c:pt idx="96">
                  <c:v>307.87589132083798</c:v>
                </c:pt>
                <c:pt idx="97">
                  <c:v>305.49461951028599</c:v>
                </c:pt>
                <c:pt idx="98">
                  <c:v>301.61383592958902</c:v>
                </c:pt>
                <c:pt idx="99">
                  <c:v>300.906139057904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27-41AF-960C-C2A2F2AAD297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RegionalPropertyType!$N$6:$N$105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RegionalPropertyType!$AD$6:$AD$105</c:f>
              <c:numCache>
                <c:formatCode>0</c:formatCode>
                <c:ptCount val="100"/>
                <c:pt idx="0">
                  <c:v>93.862261591508002</c:v>
                </c:pt>
                <c:pt idx="1">
                  <c:v>97.8504737331277</c:v>
                </c:pt>
                <c:pt idx="2">
                  <c:v>98.920882821333905</c:v>
                </c:pt>
                <c:pt idx="3">
                  <c:v>100</c:v>
                </c:pt>
                <c:pt idx="4">
                  <c:v>103.919433513336</c:v>
                </c:pt>
                <c:pt idx="5">
                  <c:v>108.516637385899</c:v>
                </c:pt>
                <c:pt idx="6">
                  <c:v>110.987430366295</c:v>
                </c:pt>
                <c:pt idx="7">
                  <c:v>112.881154296655</c:v>
                </c:pt>
                <c:pt idx="8">
                  <c:v>116.98621977570799</c:v>
                </c:pt>
                <c:pt idx="9">
                  <c:v>122.361226733546</c:v>
                </c:pt>
                <c:pt idx="10">
                  <c:v>127.00289065806901</c:v>
                </c:pt>
                <c:pt idx="11">
                  <c:v>130.47583112303101</c:v>
                </c:pt>
                <c:pt idx="12">
                  <c:v>134.96477408286799</c:v>
                </c:pt>
                <c:pt idx="13">
                  <c:v>140.67524915839499</c:v>
                </c:pt>
                <c:pt idx="14">
                  <c:v>144.70081781208901</c:v>
                </c:pt>
                <c:pt idx="15">
                  <c:v>147.937694424738</c:v>
                </c:pt>
                <c:pt idx="16">
                  <c:v>153.99451249642701</c:v>
                </c:pt>
                <c:pt idx="17">
                  <c:v>161.24902438813001</c:v>
                </c:pt>
                <c:pt idx="18">
                  <c:v>165.17694905073799</c:v>
                </c:pt>
                <c:pt idx="19">
                  <c:v>167.86077418138899</c:v>
                </c:pt>
                <c:pt idx="20">
                  <c:v>173.66383067330301</c:v>
                </c:pt>
                <c:pt idx="21">
                  <c:v>181.51009832078299</c:v>
                </c:pt>
                <c:pt idx="22">
                  <c:v>186.061302073223</c:v>
                </c:pt>
                <c:pt idx="23">
                  <c:v>187.005746244893</c:v>
                </c:pt>
                <c:pt idx="24">
                  <c:v>188.186797698015</c:v>
                </c:pt>
                <c:pt idx="25">
                  <c:v>190.117461318994</c:v>
                </c:pt>
                <c:pt idx="26">
                  <c:v>190.77014538727099</c:v>
                </c:pt>
                <c:pt idx="27">
                  <c:v>191.57088987262799</c:v>
                </c:pt>
                <c:pt idx="28">
                  <c:v>195.18708088718901</c:v>
                </c:pt>
                <c:pt idx="29">
                  <c:v>198.080485724098</c:v>
                </c:pt>
                <c:pt idx="30">
                  <c:v>191.48963657260501</c:v>
                </c:pt>
                <c:pt idx="31">
                  <c:v>182.03070839748199</c:v>
                </c:pt>
                <c:pt idx="32">
                  <c:v>178.796463450056</c:v>
                </c:pt>
                <c:pt idx="33">
                  <c:v>178.56800943313601</c:v>
                </c:pt>
                <c:pt idx="34">
                  <c:v>175.65710886193699</c:v>
                </c:pt>
                <c:pt idx="35">
                  <c:v>168.71344235566701</c:v>
                </c:pt>
                <c:pt idx="36">
                  <c:v>155.38901456243201</c:v>
                </c:pt>
                <c:pt idx="37">
                  <c:v>140.00608855342699</c:v>
                </c:pt>
                <c:pt idx="38">
                  <c:v>133.627280277837</c:v>
                </c:pt>
                <c:pt idx="39">
                  <c:v>132.45541294039299</c:v>
                </c:pt>
                <c:pt idx="40">
                  <c:v>129.92424529331399</c:v>
                </c:pt>
                <c:pt idx="41">
                  <c:v>126.76333217441</c:v>
                </c:pt>
                <c:pt idx="42">
                  <c:v>127.407994214789</c:v>
                </c:pt>
                <c:pt idx="43">
                  <c:v>131.78976154223699</c:v>
                </c:pt>
                <c:pt idx="44">
                  <c:v>137.14509182522099</c:v>
                </c:pt>
                <c:pt idx="45">
                  <c:v>141.51913180583901</c:v>
                </c:pt>
                <c:pt idx="46">
                  <c:v>144.446108522255</c:v>
                </c:pt>
                <c:pt idx="47">
                  <c:v>148.33410864183799</c:v>
                </c:pt>
                <c:pt idx="48">
                  <c:v>154.77814601782501</c:v>
                </c:pt>
                <c:pt idx="49">
                  <c:v>163.969405629552</c:v>
                </c:pt>
                <c:pt idx="50">
                  <c:v>168.642261214679</c:v>
                </c:pt>
                <c:pt idx="51">
                  <c:v>168.15924236790801</c:v>
                </c:pt>
                <c:pt idx="52">
                  <c:v>171.273867941612</c:v>
                </c:pt>
                <c:pt idx="53">
                  <c:v>179.02645578510101</c:v>
                </c:pt>
                <c:pt idx="54">
                  <c:v>185.901997831003</c:v>
                </c:pt>
                <c:pt idx="55">
                  <c:v>189.965599412964</c:v>
                </c:pt>
                <c:pt idx="56">
                  <c:v>196.37773059783899</c:v>
                </c:pt>
                <c:pt idx="57">
                  <c:v>205.43600815559901</c:v>
                </c:pt>
                <c:pt idx="58">
                  <c:v>210.610433860336</c:v>
                </c:pt>
                <c:pt idx="59">
                  <c:v>212.61251018060199</c:v>
                </c:pt>
                <c:pt idx="60">
                  <c:v>218.897296949294</c:v>
                </c:pt>
                <c:pt idx="61">
                  <c:v>229.73181066160799</c:v>
                </c:pt>
                <c:pt idx="62">
                  <c:v>234.85647630838301</c:v>
                </c:pt>
                <c:pt idx="63">
                  <c:v>235.50291440454799</c:v>
                </c:pt>
                <c:pt idx="64">
                  <c:v>245.10343718255501</c:v>
                </c:pt>
                <c:pt idx="65">
                  <c:v>264.79387909725801</c:v>
                </c:pt>
                <c:pt idx="66">
                  <c:v>275.29577282801102</c:v>
                </c:pt>
                <c:pt idx="67">
                  <c:v>274.84705945398503</c:v>
                </c:pt>
                <c:pt idx="68">
                  <c:v>280.95042278067501</c:v>
                </c:pt>
                <c:pt idx="69">
                  <c:v>291.67604456803701</c:v>
                </c:pt>
                <c:pt idx="70">
                  <c:v>299.17197037676198</c:v>
                </c:pt>
                <c:pt idx="71">
                  <c:v>302.86406947829698</c:v>
                </c:pt>
                <c:pt idx="72">
                  <c:v>313.229468320406</c:v>
                </c:pt>
                <c:pt idx="73">
                  <c:v>330.66134300739202</c:v>
                </c:pt>
                <c:pt idx="74">
                  <c:v>334.27373003857502</c:v>
                </c:pt>
                <c:pt idx="75">
                  <c:v>330.16811836325297</c:v>
                </c:pt>
                <c:pt idx="76">
                  <c:v>336.93097841206202</c:v>
                </c:pt>
                <c:pt idx="77">
                  <c:v>350.57410750514202</c:v>
                </c:pt>
                <c:pt idx="78">
                  <c:v>363.89660355108703</c:v>
                </c:pt>
                <c:pt idx="79">
                  <c:v>370.202627600651</c:v>
                </c:pt>
                <c:pt idx="80">
                  <c:v>373.05393184565099</c:v>
                </c:pt>
                <c:pt idx="81">
                  <c:v>377.49620795901097</c:v>
                </c:pt>
                <c:pt idx="82">
                  <c:v>390.393060149245</c:v>
                </c:pt>
                <c:pt idx="83">
                  <c:v>405.40346365827997</c:v>
                </c:pt>
                <c:pt idx="84">
                  <c:v>419.869786246682</c:v>
                </c:pt>
                <c:pt idx="85">
                  <c:v>446.60401405472697</c:v>
                </c:pt>
                <c:pt idx="86">
                  <c:v>473.00852876211502</c:v>
                </c:pt>
                <c:pt idx="87">
                  <c:v>488.47226078645798</c:v>
                </c:pt>
                <c:pt idx="88">
                  <c:v>515.298654377312</c:v>
                </c:pt>
                <c:pt idx="89">
                  <c:v>542.12406088853595</c:v>
                </c:pt>
                <c:pt idx="90">
                  <c:v>511.71775542063898</c:v>
                </c:pt>
                <c:pt idx="91">
                  <c:v>476.39532361417702</c:v>
                </c:pt>
                <c:pt idx="92">
                  <c:v>473.37159483817197</c:v>
                </c:pt>
                <c:pt idx="93">
                  <c:v>472.917813754213</c:v>
                </c:pt>
                <c:pt idx="94">
                  <c:v>464.16629758035498</c:v>
                </c:pt>
                <c:pt idx="95">
                  <c:v>448.52380420479</c:v>
                </c:pt>
                <c:pt idx="96">
                  <c:v>429.94607816677802</c:v>
                </c:pt>
                <c:pt idx="97">
                  <c:v>411.65118254952301</c:v>
                </c:pt>
                <c:pt idx="98">
                  <c:v>409.89730139610202</c:v>
                </c:pt>
                <c:pt idx="99">
                  <c:v>419.54361009468801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27-41AF-960C-C2A2F2AAD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68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PrimeMarkets!$N$22:$N$121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PrimeMarkets!$O$22:$O$121</c:f>
              <c:numCache>
                <c:formatCode>#,##0_);[Red]\(#,##0\)</c:formatCode>
                <c:ptCount val="100"/>
                <c:pt idx="0">
                  <c:v>84.643600433563407</c:v>
                </c:pt>
                <c:pt idx="1">
                  <c:v>92.631374853894997</c:v>
                </c:pt>
                <c:pt idx="2">
                  <c:v>97.506419978657206</c:v>
                </c:pt>
                <c:pt idx="3">
                  <c:v>100</c:v>
                </c:pt>
                <c:pt idx="4">
                  <c:v>93.547985335253102</c:v>
                </c:pt>
                <c:pt idx="5">
                  <c:v>99.418215805849897</c:v>
                </c:pt>
                <c:pt idx="6">
                  <c:v>98.788210663088904</c:v>
                </c:pt>
                <c:pt idx="7">
                  <c:v>95.397495868120799</c:v>
                </c:pt>
                <c:pt idx="8">
                  <c:v>97.459434981464497</c:v>
                </c:pt>
                <c:pt idx="9">
                  <c:v>101.219340478455</c:v>
                </c:pt>
                <c:pt idx="10">
                  <c:v>104.554799256832</c:v>
                </c:pt>
                <c:pt idx="11">
                  <c:v>109.158014763354</c:v>
                </c:pt>
                <c:pt idx="12">
                  <c:v>105.1190820905</c:v>
                </c:pt>
                <c:pt idx="13">
                  <c:v>118.445677111707</c:v>
                </c:pt>
                <c:pt idx="14">
                  <c:v>113.950152830185</c:v>
                </c:pt>
                <c:pt idx="15">
                  <c:v>122.235565297847</c:v>
                </c:pt>
                <c:pt idx="16">
                  <c:v>132.79979784992901</c:v>
                </c:pt>
                <c:pt idx="17">
                  <c:v>124.749588535036</c:v>
                </c:pt>
                <c:pt idx="18">
                  <c:v>135.55486365444801</c:v>
                </c:pt>
                <c:pt idx="19">
                  <c:v>138.74851760111201</c:v>
                </c:pt>
                <c:pt idx="20">
                  <c:v>148.951498935681</c:v>
                </c:pt>
                <c:pt idx="21">
                  <c:v>154.54955531418301</c:v>
                </c:pt>
                <c:pt idx="22">
                  <c:v>157.53219191275201</c:v>
                </c:pt>
                <c:pt idx="23">
                  <c:v>165.503048379191</c:v>
                </c:pt>
                <c:pt idx="24">
                  <c:v>169.04157729723499</c:v>
                </c:pt>
                <c:pt idx="25">
                  <c:v>183.592601945083</c:v>
                </c:pt>
                <c:pt idx="26">
                  <c:v>171.864926793552</c:v>
                </c:pt>
                <c:pt idx="27">
                  <c:v>188.19001235034099</c:v>
                </c:pt>
                <c:pt idx="28">
                  <c:v>183.438622540268</c:v>
                </c:pt>
                <c:pt idx="29">
                  <c:v>199.51788854589</c:v>
                </c:pt>
                <c:pt idx="30">
                  <c:v>192.70462537230699</c:v>
                </c:pt>
                <c:pt idx="31">
                  <c:v>188.75398627225201</c:v>
                </c:pt>
                <c:pt idx="32">
                  <c:v>186.123613804759</c:v>
                </c:pt>
                <c:pt idx="33">
                  <c:v>188.83955305248799</c:v>
                </c:pt>
                <c:pt idx="34">
                  <c:v>195.29975556287599</c:v>
                </c:pt>
                <c:pt idx="35">
                  <c:v>171.44631859360501</c:v>
                </c:pt>
                <c:pt idx="36">
                  <c:v>152.08552600853699</c:v>
                </c:pt>
                <c:pt idx="37">
                  <c:v>142.73419384579901</c:v>
                </c:pt>
                <c:pt idx="38">
                  <c:v>137.70823992229401</c:v>
                </c:pt>
                <c:pt idx="39">
                  <c:v>127.67131505958299</c:v>
                </c:pt>
                <c:pt idx="40">
                  <c:v>143.46433533881299</c:v>
                </c:pt>
                <c:pt idx="41">
                  <c:v>133.80420009171601</c:v>
                </c:pt>
                <c:pt idx="42">
                  <c:v>132.08139391139201</c:v>
                </c:pt>
                <c:pt idx="43">
                  <c:v>136.73860119787199</c:v>
                </c:pt>
                <c:pt idx="44">
                  <c:v>129.49277060153801</c:v>
                </c:pt>
                <c:pt idx="45">
                  <c:v>140.207197173682</c:v>
                </c:pt>
                <c:pt idx="46">
                  <c:v>135.227310871214</c:v>
                </c:pt>
                <c:pt idx="47">
                  <c:v>142.905300241807</c:v>
                </c:pt>
                <c:pt idx="48">
                  <c:v>126.523630035089</c:v>
                </c:pt>
                <c:pt idx="49">
                  <c:v>152.372782736543</c:v>
                </c:pt>
                <c:pt idx="50">
                  <c:v>144.57387559385501</c:v>
                </c:pt>
                <c:pt idx="51">
                  <c:v>154.218096831146</c:v>
                </c:pt>
                <c:pt idx="52">
                  <c:v>148.487208861249</c:v>
                </c:pt>
                <c:pt idx="53">
                  <c:v>160.18072223803401</c:v>
                </c:pt>
                <c:pt idx="54">
                  <c:v>154.10433502703</c:v>
                </c:pt>
                <c:pt idx="55">
                  <c:v>160.65529974293599</c:v>
                </c:pt>
                <c:pt idx="56">
                  <c:v>165.330909146556</c:v>
                </c:pt>
                <c:pt idx="57">
                  <c:v>172.27562509622899</c:v>
                </c:pt>
                <c:pt idx="58">
                  <c:v>180.36035800984001</c:v>
                </c:pt>
                <c:pt idx="59">
                  <c:v>184.691835524314</c:v>
                </c:pt>
                <c:pt idx="60">
                  <c:v>177.663831826972</c:v>
                </c:pt>
                <c:pt idx="61">
                  <c:v>187.57709721421699</c:v>
                </c:pt>
                <c:pt idx="62">
                  <c:v>192.05848088943401</c:v>
                </c:pt>
                <c:pt idx="63">
                  <c:v>187.166745335889</c:v>
                </c:pt>
                <c:pt idx="64">
                  <c:v>199.77190046838501</c:v>
                </c:pt>
                <c:pt idx="65">
                  <c:v>202.985426863898</c:v>
                </c:pt>
                <c:pt idx="66">
                  <c:v>206.414519249943</c:v>
                </c:pt>
                <c:pt idx="67">
                  <c:v>206.116673015125</c:v>
                </c:pt>
                <c:pt idx="68">
                  <c:v>220.64701872957599</c:v>
                </c:pt>
                <c:pt idx="69">
                  <c:v>209.97928166717799</c:v>
                </c:pt>
                <c:pt idx="70">
                  <c:v>220.75213166941501</c:v>
                </c:pt>
                <c:pt idx="71">
                  <c:v>227.15761802618201</c:v>
                </c:pt>
                <c:pt idx="72">
                  <c:v>218.36624221305399</c:v>
                </c:pt>
                <c:pt idx="73">
                  <c:v>237.68210087023701</c:v>
                </c:pt>
                <c:pt idx="74">
                  <c:v>239.10025837455899</c:v>
                </c:pt>
                <c:pt idx="75">
                  <c:v>233.10698607255401</c:v>
                </c:pt>
                <c:pt idx="76">
                  <c:v>233.8530178343</c:v>
                </c:pt>
                <c:pt idx="77">
                  <c:v>246.597015513114</c:v>
                </c:pt>
                <c:pt idx="78">
                  <c:v>255.74937469216599</c:v>
                </c:pt>
                <c:pt idx="79">
                  <c:v>241.51522130486299</c:v>
                </c:pt>
                <c:pt idx="80">
                  <c:v>250.220991665094</c:v>
                </c:pt>
                <c:pt idx="81">
                  <c:v>236.048571269147</c:v>
                </c:pt>
                <c:pt idx="82">
                  <c:v>266.15859504034302</c:v>
                </c:pt>
                <c:pt idx="83">
                  <c:v>273.77001587925997</c:v>
                </c:pt>
                <c:pt idx="84">
                  <c:v>256.52032421800402</c:v>
                </c:pt>
                <c:pt idx="85">
                  <c:v>266.861082478409</c:v>
                </c:pt>
                <c:pt idx="86">
                  <c:v>274.13747564774502</c:v>
                </c:pt>
                <c:pt idx="87">
                  <c:v>284.65155798328601</c:v>
                </c:pt>
                <c:pt idx="88">
                  <c:v>272.32586122561997</c:v>
                </c:pt>
                <c:pt idx="89">
                  <c:v>275.33124707193002</c:v>
                </c:pt>
                <c:pt idx="90">
                  <c:v>276.27520211124101</c:v>
                </c:pt>
                <c:pt idx="91">
                  <c:v>295.94693051921001</c:v>
                </c:pt>
                <c:pt idx="92">
                  <c:v>242.06372214732099</c:v>
                </c:pt>
                <c:pt idx="93">
                  <c:v>252.67862166147901</c:v>
                </c:pt>
                <c:pt idx="94">
                  <c:v>259.94593607812197</c:v>
                </c:pt>
                <c:pt idx="95">
                  <c:v>217.38034405348401</c:v>
                </c:pt>
                <c:pt idx="96">
                  <c:v>248.506769373152</c:v>
                </c:pt>
                <c:pt idx="97">
                  <c:v>220.28420326676499</c:v>
                </c:pt>
                <c:pt idx="98">
                  <c:v>221.34474007561701</c:v>
                </c:pt>
                <c:pt idx="99">
                  <c:v>215.55085091612801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B7-4C99-B859-E283124EFEEC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PrimeMarkets!$S$6:$S$121</c:f>
              <c:numCache>
                <c:formatCode>0</c:formatCode>
                <c:ptCount val="116"/>
                <c:pt idx="0">
                  <c:v>58.508562202582901</c:v>
                </c:pt>
                <c:pt idx="1">
                  <c:v>62.231711258609501</c:v>
                </c:pt>
                <c:pt idx="2">
                  <c:v>65.780013714077995</c:v>
                </c:pt>
                <c:pt idx="3">
                  <c:v>65.4414999581969</c:v>
                </c:pt>
                <c:pt idx="4">
                  <c:v>65.852943739477894</c:v>
                </c:pt>
                <c:pt idx="5">
                  <c:v>69.6005534720383</c:v>
                </c:pt>
                <c:pt idx="6">
                  <c:v>74.666115584442693</c:v>
                </c:pt>
                <c:pt idx="7">
                  <c:v>77.349334784043904</c:v>
                </c:pt>
                <c:pt idx="8">
                  <c:v>77.888925759776399</c:v>
                </c:pt>
                <c:pt idx="9">
                  <c:v>78.582739023933598</c:v>
                </c:pt>
                <c:pt idx="10">
                  <c:v>80.388429102059604</c:v>
                </c:pt>
                <c:pt idx="11">
                  <c:v>82.743838029297606</c:v>
                </c:pt>
                <c:pt idx="12">
                  <c:v>85.533658124399807</c:v>
                </c:pt>
                <c:pt idx="13">
                  <c:v>89.321965061986504</c:v>
                </c:pt>
                <c:pt idx="14">
                  <c:v>90.613847455561498</c:v>
                </c:pt>
                <c:pt idx="15">
                  <c:v>90.394861988171499</c:v>
                </c:pt>
                <c:pt idx="16">
                  <c:v>93.222705360058697</c:v>
                </c:pt>
                <c:pt idx="17">
                  <c:v>98.812048755886394</c:v>
                </c:pt>
                <c:pt idx="18">
                  <c:v>101.345688523227</c:v>
                </c:pt>
                <c:pt idx="19">
                  <c:v>100</c:v>
                </c:pt>
                <c:pt idx="20">
                  <c:v>100.279799978094</c:v>
                </c:pt>
                <c:pt idx="21">
                  <c:v>102.67337517889</c:v>
                </c:pt>
                <c:pt idx="22">
                  <c:v>103.428836386448</c:v>
                </c:pt>
                <c:pt idx="23">
                  <c:v>102.639993356099</c:v>
                </c:pt>
                <c:pt idx="24">
                  <c:v>103.675794063095</c:v>
                </c:pt>
                <c:pt idx="25">
                  <c:v>106.408630929569</c:v>
                </c:pt>
                <c:pt idx="26">
                  <c:v>108.669841924563</c:v>
                </c:pt>
                <c:pt idx="27">
                  <c:v>109.87267677542501</c:v>
                </c:pt>
                <c:pt idx="28">
                  <c:v>112.44857874270301</c:v>
                </c:pt>
                <c:pt idx="29">
                  <c:v>116.012457770392</c:v>
                </c:pt>
                <c:pt idx="30">
                  <c:v>118.387425637596</c:v>
                </c:pt>
                <c:pt idx="31">
                  <c:v>120.799329910335</c:v>
                </c:pt>
                <c:pt idx="32">
                  <c:v>125.186948113009</c:v>
                </c:pt>
                <c:pt idx="33">
                  <c:v>129.98647157100299</c:v>
                </c:pt>
                <c:pt idx="34">
                  <c:v>134.412698104193</c:v>
                </c:pt>
                <c:pt idx="35">
                  <c:v>138.88844032791999</c:v>
                </c:pt>
                <c:pt idx="36">
                  <c:v>144.39458941139301</c:v>
                </c:pt>
                <c:pt idx="37">
                  <c:v>151.15790086959299</c:v>
                </c:pt>
                <c:pt idx="38">
                  <c:v>156.04434254411601</c:v>
                </c:pt>
                <c:pt idx="39">
                  <c:v>158.85440082609301</c:v>
                </c:pt>
                <c:pt idx="40">
                  <c:v>162.311688686671</c:v>
                </c:pt>
                <c:pt idx="41">
                  <c:v>166.06531212670001</c:v>
                </c:pt>
                <c:pt idx="42">
                  <c:v>166.18282414131099</c:v>
                </c:pt>
                <c:pt idx="43">
                  <c:v>164.86071615348399</c:v>
                </c:pt>
                <c:pt idx="44">
                  <c:v>168.460041484709</c:v>
                </c:pt>
                <c:pt idx="45">
                  <c:v>175.34993418632101</c:v>
                </c:pt>
                <c:pt idx="46">
                  <c:v>173.40033278491299</c:v>
                </c:pt>
                <c:pt idx="47">
                  <c:v>166.233870582382</c:v>
                </c:pt>
                <c:pt idx="48">
                  <c:v>163.77882847801101</c:v>
                </c:pt>
                <c:pt idx="49">
                  <c:v>162.65685464104001</c:v>
                </c:pt>
                <c:pt idx="50">
                  <c:v>154.204467763591</c:v>
                </c:pt>
                <c:pt idx="51">
                  <c:v>142.332437967147</c:v>
                </c:pt>
                <c:pt idx="52">
                  <c:v>131.42482032085101</c:v>
                </c:pt>
                <c:pt idx="53">
                  <c:v>121.723456285574</c:v>
                </c:pt>
                <c:pt idx="54">
                  <c:v>120.49793196217</c:v>
                </c:pt>
                <c:pt idx="55">
                  <c:v>122.294829259745</c:v>
                </c:pt>
                <c:pt idx="56">
                  <c:v>118.59660357218701</c:v>
                </c:pt>
                <c:pt idx="57">
                  <c:v>113.43159108317499</c:v>
                </c:pt>
                <c:pt idx="58">
                  <c:v>110.968000222463</c:v>
                </c:pt>
                <c:pt idx="59">
                  <c:v>108.906903554143</c:v>
                </c:pt>
                <c:pt idx="60">
                  <c:v>107.058610802448</c:v>
                </c:pt>
                <c:pt idx="61">
                  <c:v>108.79308225514001</c:v>
                </c:pt>
                <c:pt idx="62">
                  <c:v>110.254162586475</c:v>
                </c:pt>
                <c:pt idx="63">
                  <c:v>108.505243365539</c:v>
                </c:pt>
                <c:pt idx="64">
                  <c:v>107.101955878864</c:v>
                </c:pt>
                <c:pt idx="65">
                  <c:v>107.543613679022</c:v>
                </c:pt>
                <c:pt idx="66">
                  <c:v>110.429292603417</c:v>
                </c:pt>
                <c:pt idx="67">
                  <c:v>113.188746441991</c:v>
                </c:pt>
                <c:pt idx="68">
                  <c:v>114.636623789141</c:v>
                </c:pt>
                <c:pt idx="69">
                  <c:v>116.390659558132</c:v>
                </c:pt>
                <c:pt idx="70">
                  <c:v>118.999687573664</c:v>
                </c:pt>
                <c:pt idx="71">
                  <c:v>121.69487913516301</c:v>
                </c:pt>
                <c:pt idx="72">
                  <c:v>125.39519776471801</c:v>
                </c:pt>
                <c:pt idx="73">
                  <c:v>130.777121258157</c:v>
                </c:pt>
                <c:pt idx="74">
                  <c:v>132.981429379345</c:v>
                </c:pt>
                <c:pt idx="75">
                  <c:v>133.536892881352</c:v>
                </c:pt>
                <c:pt idx="76">
                  <c:v>137.75471319047799</c:v>
                </c:pt>
                <c:pt idx="77">
                  <c:v>142.90295246187699</c:v>
                </c:pt>
                <c:pt idx="78">
                  <c:v>143.077331704643</c:v>
                </c:pt>
                <c:pt idx="79">
                  <c:v>141.79977448160301</c:v>
                </c:pt>
                <c:pt idx="80">
                  <c:v>144.37874359420701</c:v>
                </c:pt>
                <c:pt idx="81">
                  <c:v>148.66235766843801</c:v>
                </c:pt>
                <c:pt idx="82">
                  <c:v>152.83641312783101</c:v>
                </c:pt>
                <c:pt idx="83">
                  <c:v>156.33266759086001</c:v>
                </c:pt>
                <c:pt idx="84">
                  <c:v>161.881881613784</c:v>
                </c:pt>
                <c:pt idx="85">
                  <c:v>168.34852918491799</c:v>
                </c:pt>
                <c:pt idx="86">
                  <c:v>168.496867015623</c:v>
                </c:pt>
                <c:pt idx="87">
                  <c:v>167.33936454818601</c:v>
                </c:pt>
                <c:pt idx="88">
                  <c:v>171.954472544862</c:v>
                </c:pt>
                <c:pt idx="89">
                  <c:v>178.14107878797799</c:v>
                </c:pt>
                <c:pt idx="90">
                  <c:v>179.838227017972</c:v>
                </c:pt>
                <c:pt idx="91">
                  <c:v>179.713815701741</c:v>
                </c:pt>
                <c:pt idx="92">
                  <c:v>181.97357645398299</c:v>
                </c:pt>
                <c:pt idx="93">
                  <c:v>184.67812798508101</c:v>
                </c:pt>
                <c:pt idx="94">
                  <c:v>186.17581319040099</c:v>
                </c:pt>
                <c:pt idx="95">
                  <c:v>186.83525947234901</c:v>
                </c:pt>
                <c:pt idx="96">
                  <c:v>186.59947665455201</c:v>
                </c:pt>
                <c:pt idx="97">
                  <c:v>184.97434635758799</c:v>
                </c:pt>
                <c:pt idx="98">
                  <c:v>189.57985758606699</c:v>
                </c:pt>
                <c:pt idx="99">
                  <c:v>196.09385150959201</c:v>
                </c:pt>
                <c:pt idx="100">
                  <c:v>197.65042900406101</c:v>
                </c:pt>
                <c:pt idx="101">
                  <c:v>203.39161993576599</c:v>
                </c:pt>
                <c:pt idx="102">
                  <c:v>213.28936518410001</c:v>
                </c:pt>
                <c:pt idx="103">
                  <c:v>218.35398689788801</c:v>
                </c:pt>
                <c:pt idx="104">
                  <c:v>223.16359367213201</c:v>
                </c:pt>
                <c:pt idx="105">
                  <c:v>233.72917553946701</c:v>
                </c:pt>
                <c:pt idx="106">
                  <c:v>231.844730853925</c:v>
                </c:pt>
                <c:pt idx="107">
                  <c:v>221.69132315251699</c:v>
                </c:pt>
                <c:pt idx="108">
                  <c:v>220.32020161652301</c:v>
                </c:pt>
                <c:pt idx="109">
                  <c:v>226.03889636951601</c:v>
                </c:pt>
                <c:pt idx="110">
                  <c:v>224.92483614349999</c:v>
                </c:pt>
                <c:pt idx="111">
                  <c:v>216.935015054833</c:v>
                </c:pt>
                <c:pt idx="112">
                  <c:v>215.993419908487</c:v>
                </c:pt>
                <c:pt idx="113">
                  <c:v>218.04335745563199</c:v>
                </c:pt>
                <c:pt idx="114">
                  <c:v>215.40092229286401</c:v>
                </c:pt>
                <c:pt idx="115">
                  <c:v>211.37863931806399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B7-4C99-B859-E283124EF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68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PrimeMarkets!$N$22:$N$121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PrimeMarkets!$P$22:$P$121</c:f>
              <c:numCache>
                <c:formatCode>#,##0_);[Red]\(#,##0\)</c:formatCode>
                <c:ptCount val="100"/>
                <c:pt idx="0">
                  <c:v>90.947900300112494</c:v>
                </c:pt>
                <c:pt idx="1">
                  <c:v>103.668712147926</c:v>
                </c:pt>
                <c:pt idx="2">
                  <c:v>96.599004393672502</c:v>
                </c:pt>
                <c:pt idx="3">
                  <c:v>100</c:v>
                </c:pt>
                <c:pt idx="4">
                  <c:v>102.42147083226099</c:v>
                </c:pt>
                <c:pt idx="5">
                  <c:v>108.533914140438</c:v>
                </c:pt>
                <c:pt idx="6">
                  <c:v>103.506622755631</c:v>
                </c:pt>
                <c:pt idx="7">
                  <c:v>102.90263931491801</c:v>
                </c:pt>
                <c:pt idx="8">
                  <c:v>108.36607163206099</c:v>
                </c:pt>
                <c:pt idx="9">
                  <c:v>107.21706810314799</c:v>
                </c:pt>
                <c:pt idx="10">
                  <c:v>111.29562304851601</c:v>
                </c:pt>
                <c:pt idx="11">
                  <c:v>116.56399040879199</c:v>
                </c:pt>
                <c:pt idx="12">
                  <c:v>116.754259281176</c:v>
                </c:pt>
                <c:pt idx="13">
                  <c:v>119.532611836223</c:v>
                </c:pt>
                <c:pt idx="14">
                  <c:v>115.88543402229099</c:v>
                </c:pt>
                <c:pt idx="15">
                  <c:v>126.51513420873</c:v>
                </c:pt>
                <c:pt idx="16">
                  <c:v>128.96200914199801</c:v>
                </c:pt>
                <c:pt idx="17">
                  <c:v>134.47913957952699</c:v>
                </c:pt>
                <c:pt idx="18">
                  <c:v>139.368614626458</c:v>
                </c:pt>
                <c:pt idx="19">
                  <c:v>139.86102287177499</c:v>
                </c:pt>
                <c:pt idx="20">
                  <c:v>147.432045356998</c:v>
                </c:pt>
                <c:pt idx="21">
                  <c:v>152.92059368864699</c:v>
                </c:pt>
                <c:pt idx="22">
                  <c:v>153.02713224963199</c:v>
                </c:pt>
                <c:pt idx="23">
                  <c:v>164.69354656378701</c:v>
                </c:pt>
                <c:pt idx="24">
                  <c:v>172.75775555446401</c:v>
                </c:pt>
                <c:pt idx="25">
                  <c:v>172.627514968101</c:v>
                </c:pt>
                <c:pt idx="26">
                  <c:v>181.843780830372</c:v>
                </c:pt>
                <c:pt idx="27">
                  <c:v>184.35998703338399</c:v>
                </c:pt>
                <c:pt idx="28">
                  <c:v>191.80181687996401</c:v>
                </c:pt>
                <c:pt idx="29">
                  <c:v>188.49432999467399</c:v>
                </c:pt>
                <c:pt idx="30">
                  <c:v>186.25468777548099</c:v>
                </c:pt>
                <c:pt idx="31">
                  <c:v>200.74169942119599</c:v>
                </c:pt>
                <c:pt idx="32">
                  <c:v>192.210926119091</c:v>
                </c:pt>
                <c:pt idx="33">
                  <c:v>189.08956157898101</c:v>
                </c:pt>
                <c:pt idx="34">
                  <c:v>193.44376326628699</c:v>
                </c:pt>
                <c:pt idx="35">
                  <c:v>171.84248033585399</c:v>
                </c:pt>
                <c:pt idx="36">
                  <c:v>158.048301697396</c:v>
                </c:pt>
                <c:pt idx="37">
                  <c:v>153.63020157730099</c:v>
                </c:pt>
                <c:pt idx="38">
                  <c:v>141.09314085923199</c:v>
                </c:pt>
                <c:pt idx="39">
                  <c:v>136.49635236032</c:v>
                </c:pt>
                <c:pt idx="40">
                  <c:v>130.12703028789099</c:v>
                </c:pt>
                <c:pt idx="41">
                  <c:v>138.60463108854199</c:v>
                </c:pt>
                <c:pt idx="42">
                  <c:v>119.998129351606</c:v>
                </c:pt>
                <c:pt idx="43">
                  <c:v>136.65159232944299</c:v>
                </c:pt>
                <c:pt idx="44">
                  <c:v>121.49837842557601</c:v>
                </c:pt>
                <c:pt idx="45">
                  <c:v>133.35759227768301</c:v>
                </c:pt>
                <c:pt idx="46">
                  <c:v>135.95007053689801</c:v>
                </c:pt>
                <c:pt idx="47">
                  <c:v>125.091752447773</c:v>
                </c:pt>
                <c:pt idx="48">
                  <c:v>134.871616180263</c:v>
                </c:pt>
                <c:pt idx="49">
                  <c:v>124.60408691891701</c:v>
                </c:pt>
                <c:pt idx="50">
                  <c:v>125.67378058029</c:v>
                </c:pt>
                <c:pt idx="51">
                  <c:v>140.01054860815699</c:v>
                </c:pt>
                <c:pt idx="52">
                  <c:v>121.722539293514</c:v>
                </c:pt>
                <c:pt idx="53">
                  <c:v>134.800381193069</c:v>
                </c:pt>
                <c:pt idx="54">
                  <c:v>139.572855678769</c:v>
                </c:pt>
                <c:pt idx="55">
                  <c:v>143.287399693997</c:v>
                </c:pt>
                <c:pt idx="56">
                  <c:v>152.70132643684201</c:v>
                </c:pt>
                <c:pt idx="57">
                  <c:v>147.733507986635</c:v>
                </c:pt>
                <c:pt idx="58">
                  <c:v>165.26658419692799</c:v>
                </c:pt>
                <c:pt idx="59">
                  <c:v>160.71327738374001</c:v>
                </c:pt>
                <c:pt idx="60">
                  <c:v>163.151557972701</c:v>
                </c:pt>
                <c:pt idx="61">
                  <c:v>173.562721199431</c:v>
                </c:pt>
                <c:pt idx="62">
                  <c:v>176.44109798177999</c:v>
                </c:pt>
                <c:pt idx="63">
                  <c:v>175.45426104241099</c:v>
                </c:pt>
                <c:pt idx="64">
                  <c:v>181.64529155583199</c:v>
                </c:pt>
                <c:pt idx="65">
                  <c:v>187.50457887132001</c:v>
                </c:pt>
                <c:pt idx="66">
                  <c:v>191.26211881130601</c:v>
                </c:pt>
                <c:pt idx="67">
                  <c:v>202.158228726982</c:v>
                </c:pt>
                <c:pt idx="68">
                  <c:v>208.76747809231</c:v>
                </c:pt>
                <c:pt idx="69">
                  <c:v>224.56085542102201</c:v>
                </c:pt>
                <c:pt idx="70">
                  <c:v>222.19209490470601</c:v>
                </c:pt>
                <c:pt idx="71">
                  <c:v>226.68347499300901</c:v>
                </c:pt>
                <c:pt idx="72">
                  <c:v>240.03739337642401</c:v>
                </c:pt>
                <c:pt idx="73">
                  <c:v>231.48367797517599</c:v>
                </c:pt>
                <c:pt idx="74">
                  <c:v>242.954515335255</c:v>
                </c:pt>
                <c:pt idx="75">
                  <c:v>243.68438735676901</c:v>
                </c:pt>
                <c:pt idx="76">
                  <c:v>266.73569539630699</c:v>
                </c:pt>
                <c:pt idx="77">
                  <c:v>244.911465187587</c:v>
                </c:pt>
                <c:pt idx="78">
                  <c:v>251.68404907825999</c:v>
                </c:pt>
                <c:pt idx="79">
                  <c:v>271.87280566776099</c:v>
                </c:pt>
                <c:pt idx="80">
                  <c:v>248.90809040239</c:v>
                </c:pt>
                <c:pt idx="81">
                  <c:v>277.62136105161102</c:v>
                </c:pt>
                <c:pt idx="82">
                  <c:v>274.815241843038</c:v>
                </c:pt>
                <c:pt idx="83">
                  <c:v>291.21433594255501</c:v>
                </c:pt>
                <c:pt idx="84">
                  <c:v>303.09841688869102</c:v>
                </c:pt>
                <c:pt idx="85">
                  <c:v>310.60705907729601</c:v>
                </c:pt>
                <c:pt idx="86">
                  <c:v>334.85977544907502</c:v>
                </c:pt>
                <c:pt idx="87">
                  <c:v>353.31461683236603</c:v>
                </c:pt>
                <c:pt idx="88">
                  <c:v>361.27759916739399</c:v>
                </c:pt>
                <c:pt idx="89">
                  <c:v>380.38507982327002</c:v>
                </c:pt>
                <c:pt idx="90">
                  <c:v>403.723589499242</c:v>
                </c:pt>
                <c:pt idx="91">
                  <c:v>392.85624804635199</c:v>
                </c:pt>
                <c:pt idx="92">
                  <c:v>412.88753670084799</c:v>
                </c:pt>
                <c:pt idx="93">
                  <c:v>402.86680689936298</c:v>
                </c:pt>
                <c:pt idx="94">
                  <c:v>418.34292081737198</c:v>
                </c:pt>
                <c:pt idx="95">
                  <c:v>406.45346792769698</c:v>
                </c:pt>
                <c:pt idx="96">
                  <c:v>425.18195060295398</c:v>
                </c:pt>
                <c:pt idx="97">
                  <c:v>419.37618722886202</c:v>
                </c:pt>
                <c:pt idx="98">
                  <c:v>419.90744246648001</c:v>
                </c:pt>
                <c:pt idx="99">
                  <c:v>430.38978299969199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08-44A7-A698-451B1B66EA9F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PrimeMarkets!$T$6:$T$121</c:f>
              <c:numCache>
                <c:formatCode>0</c:formatCode>
                <c:ptCount val="116"/>
                <c:pt idx="0">
                  <c:v>67.961242775112197</c:v>
                </c:pt>
                <c:pt idx="1">
                  <c:v>70.259377348963298</c:v>
                </c:pt>
                <c:pt idx="2">
                  <c:v>71.887143416153094</c:v>
                </c:pt>
                <c:pt idx="3">
                  <c:v>70.610081991459793</c:v>
                </c:pt>
                <c:pt idx="4">
                  <c:v>70.354996794417403</c:v>
                </c:pt>
                <c:pt idx="5">
                  <c:v>73.039949245056903</c:v>
                </c:pt>
                <c:pt idx="6">
                  <c:v>77.149318795060694</c:v>
                </c:pt>
                <c:pt idx="7">
                  <c:v>79.277473383145605</c:v>
                </c:pt>
                <c:pt idx="8">
                  <c:v>79.367906178999206</c:v>
                </c:pt>
                <c:pt idx="9">
                  <c:v>79.600837881379604</c:v>
                </c:pt>
                <c:pt idx="10">
                  <c:v>81.392482491131503</c:v>
                </c:pt>
                <c:pt idx="11">
                  <c:v>84.153603307097796</c:v>
                </c:pt>
                <c:pt idx="12">
                  <c:v>86.780707140354494</c:v>
                </c:pt>
                <c:pt idx="13">
                  <c:v>87.763854204097896</c:v>
                </c:pt>
                <c:pt idx="14">
                  <c:v>88.192637037752704</c:v>
                </c:pt>
                <c:pt idx="15">
                  <c:v>90.765578014060097</c:v>
                </c:pt>
                <c:pt idx="16">
                  <c:v>94.534043052255399</c:v>
                </c:pt>
                <c:pt idx="17">
                  <c:v>98.051577832764195</c:v>
                </c:pt>
                <c:pt idx="18">
                  <c:v>99.594838857339099</c:v>
                </c:pt>
                <c:pt idx="19">
                  <c:v>100</c:v>
                </c:pt>
                <c:pt idx="20">
                  <c:v>101.524896599443</c:v>
                </c:pt>
                <c:pt idx="21">
                  <c:v>102.819284687711</c:v>
                </c:pt>
                <c:pt idx="22">
                  <c:v>102.60793378099601</c:v>
                </c:pt>
                <c:pt idx="23">
                  <c:v>102.70071362985</c:v>
                </c:pt>
                <c:pt idx="24">
                  <c:v>104.029488452099</c:v>
                </c:pt>
                <c:pt idx="25">
                  <c:v>106.998651614301</c:v>
                </c:pt>
                <c:pt idx="26">
                  <c:v>110.615020010173</c:v>
                </c:pt>
                <c:pt idx="27">
                  <c:v>112.010513471472</c:v>
                </c:pt>
                <c:pt idx="28">
                  <c:v>112.227139289844</c:v>
                </c:pt>
                <c:pt idx="29">
                  <c:v>113.58463958962901</c:v>
                </c:pt>
                <c:pt idx="30">
                  <c:v>116.67263399580401</c:v>
                </c:pt>
                <c:pt idx="31">
                  <c:v>120.672390022269</c:v>
                </c:pt>
                <c:pt idx="32">
                  <c:v>126.89864370471901</c:v>
                </c:pt>
                <c:pt idx="33">
                  <c:v>133.92807861615</c:v>
                </c:pt>
                <c:pt idx="34">
                  <c:v>135.16528193152101</c:v>
                </c:pt>
                <c:pt idx="35">
                  <c:v>135.99263007075101</c:v>
                </c:pt>
                <c:pt idx="36">
                  <c:v>143.82299395670299</c:v>
                </c:pt>
                <c:pt idx="37">
                  <c:v>152.940039437477</c:v>
                </c:pt>
                <c:pt idx="38">
                  <c:v>156.31724841501099</c:v>
                </c:pt>
                <c:pt idx="39">
                  <c:v>158.39434437399601</c:v>
                </c:pt>
                <c:pt idx="40">
                  <c:v>163.25869730955401</c:v>
                </c:pt>
                <c:pt idx="41">
                  <c:v>167.95889840450999</c:v>
                </c:pt>
                <c:pt idx="42">
                  <c:v>171.10982880595401</c:v>
                </c:pt>
                <c:pt idx="43">
                  <c:v>173.24036191259799</c:v>
                </c:pt>
                <c:pt idx="44">
                  <c:v>175.52453495705601</c:v>
                </c:pt>
                <c:pt idx="45">
                  <c:v>178.413056152509</c:v>
                </c:pt>
                <c:pt idx="46">
                  <c:v>178.78430992464499</c:v>
                </c:pt>
                <c:pt idx="47">
                  <c:v>175.79345214440599</c:v>
                </c:pt>
                <c:pt idx="48">
                  <c:v>172.820766151112</c:v>
                </c:pt>
                <c:pt idx="49">
                  <c:v>171.69248506211599</c:v>
                </c:pt>
                <c:pt idx="50">
                  <c:v>165.521407608641</c:v>
                </c:pt>
                <c:pt idx="51">
                  <c:v>154.455414594123</c:v>
                </c:pt>
                <c:pt idx="52">
                  <c:v>143.13210255627999</c:v>
                </c:pt>
                <c:pt idx="53">
                  <c:v>135.76349512328201</c:v>
                </c:pt>
                <c:pt idx="54">
                  <c:v>132.97037602777999</c:v>
                </c:pt>
                <c:pt idx="55">
                  <c:v>129.69015697796101</c:v>
                </c:pt>
                <c:pt idx="56">
                  <c:v>127.67833716116201</c:v>
                </c:pt>
                <c:pt idx="57">
                  <c:v>128.974258687158</c:v>
                </c:pt>
                <c:pt idx="58">
                  <c:v>125.366578059356</c:v>
                </c:pt>
                <c:pt idx="59">
                  <c:v>118.44078979491999</c:v>
                </c:pt>
                <c:pt idx="60">
                  <c:v>118.266359309093</c:v>
                </c:pt>
                <c:pt idx="61">
                  <c:v>123.134476101863</c:v>
                </c:pt>
                <c:pt idx="62">
                  <c:v>122.87786749816399</c:v>
                </c:pt>
                <c:pt idx="63">
                  <c:v>118.80511344755701</c:v>
                </c:pt>
                <c:pt idx="64">
                  <c:v>118.409218996202</c:v>
                </c:pt>
                <c:pt idx="65">
                  <c:v>120.309862269986</c:v>
                </c:pt>
                <c:pt idx="66">
                  <c:v>123.277893716504</c:v>
                </c:pt>
                <c:pt idx="67">
                  <c:v>124.383994473423</c:v>
                </c:pt>
                <c:pt idx="68">
                  <c:v>125.16695908861</c:v>
                </c:pt>
                <c:pt idx="69">
                  <c:v>129.25414095926899</c:v>
                </c:pt>
                <c:pt idx="70">
                  <c:v>133.51199139583599</c:v>
                </c:pt>
                <c:pt idx="71">
                  <c:v>135.433321000608</c:v>
                </c:pt>
                <c:pt idx="72">
                  <c:v>139.60916392902999</c:v>
                </c:pt>
                <c:pt idx="73">
                  <c:v>146.63121322006199</c:v>
                </c:pt>
                <c:pt idx="74">
                  <c:v>150.36878741029099</c:v>
                </c:pt>
                <c:pt idx="75">
                  <c:v>151.19876813054501</c:v>
                </c:pt>
                <c:pt idx="76">
                  <c:v>154.86871769615999</c:v>
                </c:pt>
                <c:pt idx="77">
                  <c:v>161.54800380166299</c:v>
                </c:pt>
                <c:pt idx="78">
                  <c:v>163.986772660508</c:v>
                </c:pt>
                <c:pt idx="79">
                  <c:v>163.291776896524</c:v>
                </c:pt>
                <c:pt idx="80">
                  <c:v>168.57021892347601</c:v>
                </c:pt>
                <c:pt idx="81">
                  <c:v>178.171621788983</c:v>
                </c:pt>
                <c:pt idx="82">
                  <c:v>181.06701591691399</c:v>
                </c:pt>
                <c:pt idx="83">
                  <c:v>180.416866664221</c:v>
                </c:pt>
                <c:pt idx="84">
                  <c:v>190.441273823985</c:v>
                </c:pt>
                <c:pt idx="85">
                  <c:v>207.69572947710401</c:v>
                </c:pt>
                <c:pt idx="86">
                  <c:v>212.25599320159401</c:v>
                </c:pt>
                <c:pt idx="87">
                  <c:v>207.97651917026101</c:v>
                </c:pt>
                <c:pt idx="88">
                  <c:v>210.809538661331</c:v>
                </c:pt>
                <c:pt idx="89">
                  <c:v>217.64971545475399</c:v>
                </c:pt>
                <c:pt idx="90">
                  <c:v>223.66660304399599</c:v>
                </c:pt>
                <c:pt idx="91">
                  <c:v>227.54517103490701</c:v>
                </c:pt>
                <c:pt idx="92">
                  <c:v>231.010181584435</c:v>
                </c:pt>
                <c:pt idx="93">
                  <c:v>234.373787546888</c:v>
                </c:pt>
                <c:pt idx="94">
                  <c:v>238.17499584479901</c:v>
                </c:pt>
                <c:pt idx="95">
                  <c:v>242.57982720508701</c:v>
                </c:pt>
                <c:pt idx="96">
                  <c:v>247.526976437868</c:v>
                </c:pt>
                <c:pt idx="97">
                  <c:v>252.22093775918199</c:v>
                </c:pt>
                <c:pt idx="98">
                  <c:v>259.42959436527798</c:v>
                </c:pt>
                <c:pt idx="99">
                  <c:v>268.64131923769099</c:v>
                </c:pt>
                <c:pt idx="100">
                  <c:v>279.261580136997</c:v>
                </c:pt>
                <c:pt idx="101">
                  <c:v>295.06003639132598</c:v>
                </c:pt>
                <c:pt idx="102">
                  <c:v>309.38769132873699</c:v>
                </c:pt>
                <c:pt idx="103">
                  <c:v>318.93424771412998</c:v>
                </c:pt>
                <c:pt idx="104">
                  <c:v>338.361542547483</c:v>
                </c:pt>
                <c:pt idx="105">
                  <c:v>366.95933720226202</c:v>
                </c:pt>
                <c:pt idx="106">
                  <c:v>369.93497257735601</c:v>
                </c:pt>
                <c:pt idx="107">
                  <c:v>360.41297331225201</c:v>
                </c:pt>
                <c:pt idx="108">
                  <c:v>369.47813787125199</c:v>
                </c:pt>
                <c:pt idx="109">
                  <c:v>386.49321640540501</c:v>
                </c:pt>
                <c:pt idx="110">
                  <c:v>394.76689606931802</c:v>
                </c:pt>
                <c:pt idx="111">
                  <c:v>394.4231304393</c:v>
                </c:pt>
                <c:pt idx="112">
                  <c:v>394.047791559872</c:v>
                </c:pt>
                <c:pt idx="113">
                  <c:v>397.05726134122898</c:v>
                </c:pt>
                <c:pt idx="114">
                  <c:v>404.616121393149</c:v>
                </c:pt>
                <c:pt idx="115">
                  <c:v>408.65194040222002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08-44A7-A698-451B1B66E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68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PrimeMarkets!$N$22:$N$121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PrimeMarkets!$Q$22:$Q$121</c:f>
              <c:numCache>
                <c:formatCode>#,##0_);[Red]\(#,##0\)</c:formatCode>
                <c:ptCount val="100"/>
                <c:pt idx="0">
                  <c:v>89.859033611908998</c:v>
                </c:pt>
                <c:pt idx="1">
                  <c:v>98.833296624485101</c:v>
                </c:pt>
                <c:pt idx="2">
                  <c:v>99.275035820973898</c:v>
                </c:pt>
                <c:pt idx="3">
                  <c:v>100</c:v>
                </c:pt>
                <c:pt idx="4">
                  <c:v>103.59200969568199</c:v>
                </c:pt>
                <c:pt idx="5">
                  <c:v>102.12917183182</c:v>
                </c:pt>
                <c:pt idx="6">
                  <c:v>105.652120865521</c:v>
                </c:pt>
                <c:pt idx="7">
                  <c:v>104.240553264583</c:v>
                </c:pt>
                <c:pt idx="8">
                  <c:v>113.995075747096</c:v>
                </c:pt>
                <c:pt idx="9">
                  <c:v>114.18212898910799</c:v>
                </c:pt>
                <c:pt idx="10">
                  <c:v>120.02635559303999</c:v>
                </c:pt>
                <c:pt idx="11">
                  <c:v>125.485584837144</c:v>
                </c:pt>
                <c:pt idx="12">
                  <c:v>125.46276101414099</c:v>
                </c:pt>
                <c:pt idx="13">
                  <c:v>136.08588401581599</c:v>
                </c:pt>
                <c:pt idx="14">
                  <c:v>145.93952611274599</c:v>
                </c:pt>
                <c:pt idx="15">
                  <c:v>146.27436358875201</c:v>
                </c:pt>
                <c:pt idx="16">
                  <c:v>154.55559723979499</c:v>
                </c:pt>
                <c:pt idx="17">
                  <c:v>163.713473304236</c:v>
                </c:pt>
                <c:pt idx="18">
                  <c:v>168.39100538970999</c:v>
                </c:pt>
                <c:pt idx="19">
                  <c:v>173.20557598755499</c:v>
                </c:pt>
                <c:pt idx="20">
                  <c:v>188.66821614899101</c:v>
                </c:pt>
                <c:pt idx="21">
                  <c:v>200.80643266809099</c:v>
                </c:pt>
                <c:pt idx="22">
                  <c:v>204.08123257030999</c:v>
                </c:pt>
                <c:pt idx="23">
                  <c:v>202.07289430105601</c:v>
                </c:pt>
                <c:pt idx="24">
                  <c:v>211.763090561816</c:v>
                </c:pt>
                <c:pt idx="25">
                  <c:v>224.72017880774101</c:v>
                </c:pt>
                <c:pt idx="26">
                  <c:v>217.880352272891</c:v>
                </c:pt>
                <c:pt idx="27">
                  <c:v>218.366603660679</c:v>
                </c:pt>
                <c:pt idx="28">
                  <c:v>228.22728513403399</c:v>
                </c:pt>
                <c:pt idx="29">
                  <c:v>236.52693029508299</c:v>
                </c:pt>
                <c:pt idx="30">
                  <c:v>245.74016177386099</c:v>
                </c:pt>
                <c:pt idx="31">
                  <c:v>228.713601742891</c:v>
                </c:pt>
                <c:pt idx="32">
                  <c:v>228.14476938464099</c:v>
                </c:pt>
                <c:pt idx="33">
                  <c:v>232.93870655043</c:v>
                </c:pt>
                <c:pt idx="34">
                  <c:v>210.97388135627301</c:v>
                </c:pt>
                <c:pt idx="35">
                  <c:v>223.734882678449</c:v>
                </c:pt>
                <c:pt idx="36">
                  <c:v>197.74483309257101</c:v>
                </c:pt>
                <c:pt idx="37">
                  <c:v>200.35254507888601</c:v>
                </c:pt>
                <c:pt idx="38">
                  <c:v>184.34853858723901</c:v>
                </c:pt>
                <c:pt idx="39">
                  <c:v>175.71658294116199</c:v>
                </c:pt>
                <c:pt idx="40">
                  <c:v>189.04774428907999</c:v>
                </c:pt>
                <c:pt idx="41">
                  <c:v>157.832507955983</c:v>
                </c:pt>
                <c:pt idx="42">
                  <c:v>168.67137726342099</c:v>
                </c:pt>
                <c:pt idx="43">
                  <c:v>174.013786700407</c:v>
                </c:pt>
                <c:pt idx="44">
                  <c:v>179.87908203189301</c:v>
                </c:pt>
                <c:pt idx="45">
                  <c:v>168.522457234092</c:v>
                </c:pt>
                <c:pt idx="46">
                  <c:v>176.53739914689501</c:v>
                </c:pt>
                <c:pt idx="47">
                  <c:v>180.07421915834701</c:v>
                </c:pt>
                <c:pt idx="48">
                  <c:v>180.68726466674201</c:v>
                </c:pt>
                <c:pt idx="49">
                  <c:v>191.38336342165701</c:v>
                </c:pt>
                <c:pt idx="50">
                  <c:v>185.70528581222899</c:v>
                </c:pt>
                <c:pt idx="51">
                  <c:v>193.16631599665499</c:v>
                </c:pt>
                <c:pt idx="52">
                  <c:v>192.756509068257</c:v>
                </c:pt>
                <c:pt idx="53">
                  <c:v>204.94041828988799</c:v>
                </c:pt>
                <c:pt idx="54">
                  <c:v>215.36149988418799</c:v>
                </c:pt>
                <c:pt idx="55">
                  <c:v>223.41885073785099</c:v>
                </c:pt>
                <c:pt idx="56">
                  <c:v>226.248241333745</c:v>
                </c:pt>
                <c:pt idx="57">
                  <c:v>230.58584420091501</c:v>
                </c:pt>
                <c:pt idx="58">
                  <c:v>236.21603171972799</c:v>
                </c:pt>
                <c:pt idx="59">
                  <c:v>249.80380333998301</c:v>
                </c:pt>
                <c:pt idx="60">
                  <c:v>251.19349378976901</c:v>
                </c:pt>
                <c:pt idx="61">
                  <c:v>248.63140683052299</c:v>
                </c:pt>
                <c:pt idx="62">
                  <c:v>264.17299221469301</c:v>
                </c:pt>
                <c:pt idx="63">
                  <c:v>265.80039050527398</c:v>
                </c:pt>
                <c:pt idx="64">
                  <c:v>273.03089848265</c:v>
                </c:pt>
                <c:pt idx="65">
                  <c:v>277.84923087393997</c:v>
                </c:pt>
                <c:pt idx="66">
                  <c:v>290.63549305386999</c:v>
                </c:pt>
                <c:pt idx="67">
                  <c:v>300.00177251896997</c:v>
                </c:pt>
                <c:pt idx="68">
                  <c:v>304.480834768053</c:v>
                </c:pt>
                <c:pt idx="69">
                  <c:v>307.25935936014702</c:v>
                </c:pt>
                <c:pt idx="70">
                  <c:v>314.84626071877301</c:v>
                </c:pt>
                <c:pt idx="71">
                  <c:v>328.93993447844701</c:v>
                </c:pt>
                <c:pt idx="72">
                  <c:v>345.39794504479801</c:v>
                </c:pt>
                <c:pt idx="73">
                  <c:v>328.93274405978002</c:v>
                </c:pt>
                <c:pt idx="74">
                  <c:v>327.18345332435098</c:v>
                </c:pt>
                <c:pt idx="75">
                  <c:v>333.045920225727</c:v>
                </c:pt>
                <c:pt idx="76">
                  <c:v>344.20634854529902</c:v>
                </c:pt>
                <c:pt idx="77">
                  <c:v>352.00061310501599</c:v>
                </c:pt>
                <c:pt idx="78">
                  <c:v>337.02626829514497</c:v>
                </c:pt>
                <c:pt idx="79">
                  <c:v>331.52194367598401</c:v>
                </c:pt>
                <c:pt idx="80">
                  <c:v>333.97449747311902</c:v>
                </c:pt>
                <c:pt idx="81">
                  <c:v>334.766904556675</c:v>
                </c:pt>
                <c:pt idx="82">
                  <c:v>348.56212241954501</c:v>
                </c:pt>
                <c:pt idx="83">
                  <c:v>350.07974501146998</c:v>
                </c:pt>
                <c:pt idx="84">
                  <c:v>366.63712430940302</c:v>
                </c:pt>
                <c:pt idx="85">
                  <c:v>360.921356612164</c:v>
                </c:pt>
                <c:pt idx="86">
                  <c:v>371.12132649987399</c:v>
                </c:pt>
                <c:pt idx="87">
                  <c:v>409.49413977341999</c:v>
                </c:pt>
                <c:pt idx="88">
                  <c:v>376.066032646981</c:v>
                </c:pt>
                <c:pt idx="89">
                  <c:v>391.96925718640301</c:v>
                </c:pt>
                <c:pt idx="90">
                  <c:v>419.92827691090002</c:v>
                </c:pt>
                <c:pt idx="91">
                  <c:v>412.08988261511502</c:v>
                </c:pt>
                <c:pt idx="92">
                  <c:v>415.57690983691202</c:v>
                </c:pt>
                <c:pt idx="93">
                  <c:v>398.027311969018</c:v>
                </c:pt>
                <c:pt idx="94">
                  <c:v>408.431672399131</c:v>
                </c:pt>
                <c:pt idx="95">
                  <c:v>405.39935697774899</c:v>
                </c:pt>
                <c:pt idx="96">
                  <c:v>421.974568281367</c:v>
                </c:pt>
                <c:pt idx="97">
                  <c:v>398.96549761349598</c:v>
                </c:pt>
                <c:pt idx="98">
                  <c:v>414.652228449527</c:v>
                </c:pt>
                <c:pt idx="99">
                  <c:v>403.757000618017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88-4BA2-BEDE-856FCD19F9F6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PrimeMarkets!$U$6:$U$121</c:f>
              <c:numCache>
                <c:formatCode>0</c:formatCode>
                <c:ptCount val="116"/>
                <c:pt idx="0">
                  <c:v>68.773806141415804</c:v>
                </c:pt>
                <c:pt idx="1">
                  <c:v>67.882024107918099</c:v>
                </c:pt>
                <c:pt idx="2">
                  <c:v>69.757689624496507</c:v>
                </c:pt>
                <c:pt idx="3">
                  <c:v>73.956064935139295</c:v>
                </c:pt>
                <c:pt idx="4">
                  <c:v>76.193155818754306</c:v>
                </c:pt>
                <c:pt idx="5">
                  <c:v>77.249546897974199</c:v>
                </c:pt>
                <c:pt idx="6">
                  <c:v>79.511865263018805</c:v>
                </c:pt>
                <c:pt idx="7">
                  <c:v>81.900721176878207</c:v>
                </c:pt>
                <c:pt idx="8">
                  <c:v>83.176896931726802</c:v>
                </c:pt>
                <c:pt idx="9">
                  <c:v>84.415300999935596</c:v>
                </c:pt>
                <c:pt idx="10">
                  <c:v>84.794088839825207</c:v>
                </c:pt>
                <c:pt idx="11">
                  <c:v>85.337653951687301</c:v>
                </c:pt>
                <c:pt idx="12">
                  <c:v>87.679837001755303</c:v>
                </c:pt>
                <c:pt idx="13">
                  <c:v>91.099175738835896</c:v>
                </c:pt>
                <c:pt idx="14">
                  <c:v>93.799155194748096</c:v>
                </c:pt>
                <c:pt idx="15">
                  <c:v>94.863814055691194</c:v>
                </c:pt>
                <c:pt idx="16">
                  <c:v>95.919377548934193</c:v>
                </c:pt>
                <c:pt idx="17">
                  <c:v>97.777735385670198</c:v>
                </c:pt>
                <c:pt idx="18">
                  <c:v>99.005386667877005</c:v>
                </c:pt>
                <c:pt idx="19">
                  <c:v>100</c:v>
                </c:pt>
                <c:pt idx="20">
                  <c:v>102.169599216693</c:v>
                </c:pt>
                <c:pt idx="21">
                  <c:v>105.15533757064399</c:v>
                </c:pt>
                <c:pt idx="22">
                  <c:v>107.37125432354701</c:v>
                </c:pt>
                <c:pt idx="23">
                  <c:v>108.451055525586</c:v>
                </c:pt>
                <c:pt idx="24">
                  <c:v>109.699711873354</c:v>
                </c:pt>
                <c:pt idx="25">
                  <c:v>112.23357671679101</c:v>
                </c:pt>
                <c:pt idx="26">
                  <c:v>116.594084914921</c:v>
                </c:pt>
                <c:pt idx="27">
                  <c:v>120.83318917569299</c:v>
                </c:pt>
                <c:pt idx="28">
                  <c:v>124.80906400993599</c:v>
                </c:pt>
                <c:pt idx="29">
                  <c:v>128.678485173333</c:v>
                </c:pt>
                <c:pt idx="30">
                  <c:v>132.537898294619</c:v>
                </c:pt>
                <c:pt idx="31">
                  <c:v>137.955485584304</c:v>
                </c:pt>
                <c:pt idx="32">
                  <c:v>145.12547098901601</c:v>
                </c:pt>
                <c:pt idx="33">
                  <c:v>151.962673504918</c:v>
                </c:pt>
                <c:pt idx="34">
                  <c:v>155.429990020585</c:v>
                </c:pt>
                <c:pt idx="35">
                  <c:v>159.25135114929199</c:v>
                </c:pt>
                <c:pt idx="36">
                  <c:v>169.57913361431301</c:v>
                </c:pt>
                <c:pt idx="37">
                  <c:v>181.91227877592101</c:v>
                </c:pt>
                <c:pt idx="38">
                  <c:v>183.06398982347201</c:v>
                </c:pt>
                <c:pt idx="39">
                  <c:v>181.17985097936099</c:v>
                </c:pt>
                <c:pt idx="40">
                  <c:v>187.662704184245</c:v>
                </c:pt>
                <c:pt idx="41">
                  <c:v>193.36966007332401</c:v>
                </c:pt>
                <c:pt idx="42">
                  <c:v>189.48118099072099</c:v>
                </c:pt>
                <c:pt idx="43">
                  <c:v>187.035960743522</c:v>
                </c:pt>
                <c:pt idx="44">
                  <c:v>193.80600728131699</c:v>
                </c:pt>
                <c:pt idx="45">
                  <c:v>199.19314239312899</c:v>
                </c:pt>
                <c:pt idx="46">
                  <c:v>194.24718850219199</c:v>
                </c:pt>
                <c:pt idx="47">
                  <c:v>187.02713987231201</c:v>
                </c:pt>
                <c:pt idx="48">
                  <c:v>184.301312173453</c:v>
                </c:pt>
                <c:pt idx="49">
                  <c:v>181.371132649662</c:v>
                </c:pt>
                <c:pt idx="50">
                  <c:v>169.31986436151601</c:v>
                </c:pt>
                <c:pt idx="51">
                  <c:v>156.864228236137</c:v>
                </c:pt>
                <c:pt idx="52">
                  <c:v>151.74885321265199</c:v>
                </c:pt>
                <c:pt idx="53">
                  <c:v>148.778490630665</c:v>
                </c:pt>
                <c:pt idx="54">
                  <c:v>145.291319312555</c:v>
                </c:pt>
                <c:pt idx="55">
                  <c:v>141.15573556932</c:v>
                </c:pt>
                <c:pt idx="56">
                  <c:v>137.055685316629</c:v>
                </c:pt>
                <c:pt idx="57">
                  <c:v>132.291981154025</c:v>
                </c:pt>
                <c:pt idx="58">
                  <c:v>132.140190727007</c:v>
                </c:pt>
                <c:pt idx="59">
                  <c:v>133.850758177454</c:v>
                </c:pt>
                <c:pt idx="60">
                  <c:v>131.86372057888599</c:v>
                </c:pt>
                <c:pt idx="61">
                  <c:v>129.56706414370601</c:v>
                </c:pt>
                <c:pt idx="62">
                  <c:v>130.12915907258099</c:v>
                </c:pt>
                <c:pt idx="63">
                  <c:v>131.214539068243</c:v>
                </c:pt>
                <c:pt idx="64">
                  <c:v>131.70221022002099</c:v>
                </c:pt>
                <c:pt idx="65">
                  <c:v>134.021770307075</c:v>
                </c:pt>
                <c:pt idx="66">
                  <c:v>136.66875271376</c:v>
                </c:pt>
                <c:pt idx="67">
                  <c:v>137.68792853542899</c:v>
                </c:pt>
                <c:pt idx="68">
                  <c:v>141.07394638772499</c:v>
                </c:pt>
                <c:pt idx="69">
                  <c:v>149.245177561156</c:v>
                </c:pt>
                <c:pt idx="70">
                  <c:v>152.411888859372</c:v>
                </c:pt>
                <c:pt idx="71">
                  <c:v>150.46584757968401</c:v>
                </c:pt>
                <c:pt idx="72">
                  <c:v>153.49143559344299</c:v>
                </c:pt>
                <c:pt idx="73">
                  <c:v>160.54808376042499</c:v>
                </c:pt>
                <c:pt idx="74">
                  <c:v>164.769059155972</c:v>
                </c:pt>
                <c:pt idx="75">
                  <c:v>165.76261243664499</c:v>
                </c:pt>
                <c:pt idx="76">
                  <c:v>168.76318307312701</c:v>
                </c:pt>
                <c:pt idx="77">
                  <c:v>172.374490269191</c:v>
                </c:pt>
                <c:pt idx="78">
                  <c:v>173.68012842218599</c:v>
                </c:pt>
                <c:pt idx="79">
                  <c:v>175.01576288630201</c:v>
                </c:pt>
                <c:pt idx="80">
                  <c:v>179.200263749904</c:v>
                </c:pt>
                <c:pt idx="81">
                  <c:v>184.51101697287999</c:v>
                </c:pt>
                <c:pt idx="82">
                  <c:v>188.87274931009699</c:v>
                </c:pt>
                <c:pt idx="83">
                  <c:v>192.993872185643</c:v>
                </c:pt>
                <c:pt idx="84">
                  <c:v>200.117603354522</c:v>
                </c:pt>
                <c:pt idx="85">
                  <c:v>208.95965165212499</c:v>
                </c:pt>
                <c:pt idx="86">
                  <c:v>211.12163251866301</c:v>
                </c:pt>
                <c:pt idx="87">
                  <c:v>208.92484732219799</c:v>
                </c:pt>
                <c:pt idx="88">
                  <c:v>208.871659964819</c:v>
                </c:pt>
                <c:pt idx="89">
                  <c:v>209.62953641087501</c:v>
                </c:pt>
                <c:pt idx="90">
                  <c:v>211.31392040936001</c:v>
                </c:pt>
                <c:pt idx="91">
                  <c:v>212.818040566522</c:v>
                </c:pt>
                <c:pt idx="92">
                  <c:v>212.88628635690699</c:v>
                </c:pt>
                <c:pt idx="93">
                  <c:v>213.109108534787</c:v>
                </c:pt>
                <c:pt idx="94">
                  <c:v>214.61124813310099</c:v>
                </c:pt>
                <c:pt idx="95">
                  <c:v>216.420817134028</c:v>
                </c:pt>
                <c:pt idx="96">
                  <c:v>216.00804826263999</c:v>
                </c:pt>
                <c:pt idx="97">
                  <c:v>212.61188613836299</c:v>
                </c:pt>
                <c:pt idx="98">
                  <c:v>215.44549976835</c:v>
                </c:pt>
                <c:pt idx="99">
                  <c:v>224.07448571322701</c:v>
                </c:pt>
                <c:pt idx="100">
                  <c:v>232.22834571972001</c:v>
                </c:pt>
                <c:pt idx="101">
                  <c:v>242.96712066180399</c:v>
                </c:pt>
                <c:pt idx="102">
                  <c:v>252.58583579689599</c:v>
                </c:pt>
                <c:pt idx="103">
                  <c:v>257.23165334095103</c:v>
                </c:pt>
                <c:pt idx="104">
                  <c:v>262.58729339761999</c:v>
                </c:pt>
                <c:pt idx="105">
                  <c:v>270.066756453121</c:v>
                </c:pt>
                <c:pt idx="106">
                  <c:v>271.36200615737903</c:v>
                </c:pt>
                <c:pt idx="107">
                  <c:v>269.872717949123</c:v>
                </c:pt>
                <c:pt idx="108">
                  <c:v>272.10830157850199</c:v>
                </c:pt>
                <c:pt idx="109">
                  <c:v>278.23596371969398</c:v>
                </c:pt>
                <c:pt idx="110">
                  <c:v>282.21526174129002</c:v>
                </c:pt>
                <c:pt idx="111">
                  <c:v>281.40511401526402</c:v>
                </c:pt>
                <c:pt idx="112">
                  <c:v>282.12998951691998</c:v>
                </c:pt>
                <c:pt idx="113">
                  <c:v>283.37873777158302</c:v>
                </c:pt>
                <c:pt idx="114">
                  <c:v>281.84028308993999</c:v>
                </c:pt>
                <c:pt idx="115">
                  <c:v>282.198848593783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88-4BA2-BEDE-856FCD19F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68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PrimeMarkets!$N$22:$N$121</c:f>
              <c:numCache>
                <c:formatCode>[$-409]mmm\-yy;@</c:formatCode>
                <c:ptCount val="10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</c:numCache>
            </c:numRef>
          </c:xVal>
          <c:yVal>
            <c:numRef>
              <c:f>PrimeMarkets!$R$22:$R$121</c:f>
              <c:numCache>
                <c:formatCode>#,##0_);[Red]\(#,##0\)</c:formatCode>
                <c:ptCount val="100"/>
                <c:pt idx="0">
                  <c:v>93.046323175370802</c:v>
                </c:pt>
                <c:pt idx="1">
                  <c:v>99.387941186932593</c:v>
                </c:pt>
                <c:pt idx="2">
                  <c:v>100.36364184910001</c:v>
                </c:pt>
                <c:pt idx="3">
                  <c:v>100</c:v>
                </c:pt>
                <c:pt idx="4">
                  <c:v>103.54418223257299</c:v>
                </c:pt>
                <c:pt idx="5">
                  <c:v>111.349078887636</c:v>
                </c:pt>
                <c:pt idx="6">
                  <c:v>113.59210638389099</c:v>
                </c:pt>
                <c:pt idx="7">
                  <c:v>114.294201645691</c:v>
                </c:pt>
                <c:pt idx="8">
                  <c:v>121.413816819651</c:v>
                </c:pt>
                <c:pt idx="9">
                  <c:v>127.906334952132</c:v>
                </c:pt>
                <c:pt idx="10">
                  <c:v>131.89236953838201</c:v>
                </c:pt>
                <c:pt idx="11">
                  <c:v>140.46256677482799</c:v>
                </c:pt>
                <c:pt idx="12">
                  <c:v>142.30421862815399</c:v>
                </c:pt>
                <c:pt idx="13">
                  <c:v>152.54850182731599</c:v>
                </c:pt>
                <c:pt idx="14">
                  <c:v>160.748709526102</c:v>
                </c:pt>
                <c:pt idx="15">
                  <c:v>161.45903248461701</c:v>
                </c:pt>
                <c:pt idx="16">
                  <c:v>170.015488538037</c:v>
                </c:pt>
                <c:pt idx="17">
                  <c:v>175.276358354065</c:v>
                </c:pt>
                <c:pt idx="18">
                  <c:v>184.08944945970799</c:v>
                </c:pt>
                <c:pt idx="19">
                  <c:v>187.398144486409</c:v>
                </c:pt>
                <c:pt idx="20">
                  <c:v>196.860293781818</c:v>
                </c:pt>
                <c:pt idx="21">
                  <c:v>200.74573668305999</c:v>
                </c:pt>
                <c:pt idx="22">
                  <c:v>210.86196556221</c:v>
                </c:pt>
                <c:pt idx="23">
                  <c:v>207.652123103951</c:v>
                </c:pt>
                <c:pt idx="24">
                  <c:v>222.92739270583101</c:v>
                </c:pt>
                <c:pt idx="25">
                  <c:v>213.355782934762</c:v>
                </c:pt>
                <c:pt idx="26">
                  <c:v>214.03013014064601</c:v>
                </c:pt>
                <c:pt idx="27">
                  <c:v>213.57290816379401</c:v>
                </c:pt>
                <c:pt idx="28">
                  <c:v>217.10587602899801</c:v>
                </c:pt>
                <c:pt idx="29">
                  <c:v>228.57068295538301</c:v>
                </c:pt>
                <c:pt idx="30">
                  <c:v>232.775832020579</c:v>
                </c:pt>
                <c:pt idx="31">
                  <c:v>217.50140394795801</c:v>
                </c:pt>
                <c:pt idx="32">
                  <c:v>212.34741440166101</c:v>
                </c:pt>
                <c:pt idx="33">
                  <c:v>209.93039880966401</c:v>
                </c:pt>
                <c:pt idx="34">
                  <c:v>212.097675466015</c:v>
                </c:pt>
                <c:pt idx="35">
                  <c:v>213.16854836744301</c:v>
                </c:pt>
                <c:pt idx="36">
                  <c:v>197.77919096267999</c:v>
                </c:pt>
                <c:pt idx="37">
                  <c:v>194.301829032673</c:v>
                </c:pt>
                <c:pt idx="38">
                  <c:v>178.95072636338199</c:v>
                </c:pt>
                <c:pt idx="39">
                  <c:v>161.91366703468401</c:v>
                </c:pt>
                <c:pt idx="40">
                  <c:v>174.77931781500001</c:v>
                </c:pt>
                <c:pt idx="41">
                  <c:v>166.47138560981301</c:v>
                </c:pt>
                <c:pt idx="42">
                  <c:v>177.06936186068501</c:v>
                </c:pt>
                <c:pt idx="43">
                  <c:v>181.0223785753</c:v>
                </c:pt>
                <c:pt idx="44">
                  <c:v>173.51891456011401</c:v>
                </c:pt>
                <c:pt idx="45">
                  <c:v>183.392371992709</c:v>
                </c:pt>
                <c:pt idx="46">
                  <c:v>187.99887184804501</c:v>
                </c:pt>
                <c:pt idx="47">
                  <c:v>192.966921809198</c:v>
                </c:pt>
                <c:pt idx="48">
                  <c:v>194.85321500929101</c:v>
                </c:pt>
                <c:pt idx="49">
                  <c:v>201.95809041838999</c:v>
                </c:pt>
                <c:pt idx="50">
                  <c:v>198.09802292156201</c:v>
                </c:pt>
                <c:pt idx="51">
                  <c:v>208.73931451010699</c:v>
                </c:pt>
                <c:pt idx="52">
                  <c:v>213.11828512753601</c:v>
                </c:pt>
                <c:pt idx="53">
                  <c:v>225.92046233142801</c:v>
                </c:pt>
                <c:pt idx="54">
                  <c:v>231.86582678466999</c:v>
                </c:pt>
                <c:pt idx="55">
                  <c:v>243.39480380582799</c:v>
                </c:pt>
                <c:pt idx="56">
                  <c:v>252.10790547033099</c:v>
                </c:pt>
                <c:pt idx="57">
                  <c:v>260.82108537361103</c:v>
                </c:pt>
                <c:pt idx="58">
                  <c:v>259.22076959923697</c:v>
                </c:pt>
                <c:pt idx="59">
                  <c:v>283.113372507164</c:v>
                </c:pt>
                <c:pt idx="60">
                  <c:v>286.03303163625299</c:v>
                </c:pt>
                <c:pt idx="61">
                  <c:v>288.81462013433202</c:v>
                </c:pt>
                <c:pt idx="62">
                  <c:v>308.89535311562099</c:v>
                </c:pt>
                <c:pt idx="63">
                  <c:v>301.80395395002898</c:v>
                </c:pt>
                <c:pt idx="64">
                  <c:v>307.79259433273899</c:v>
                </c:pt>
                <c:pt idx="65">
                  <c:v>339.25371075008297</c:v>
                </c:pt>
                <c:pt idx="66">
                  <c:v>323.11665772760699</c:v>
                </c:pt>
                <c:pt idx="67">
                  <c:v>348.94291442115298</c:v>
                </c:pt>
                <c:pt idx="68">
                  <c:v>339.37672959614798</c:v>
                </c:pt>
                <c:pt idx="69">
                  <c:v>371.031289021075</c:v>
                </c:pt>
                <c:pt idx="70">
                  <c:v>359.17667979275899</c:v>
                </c:pt>
                <c:pt idx="71">
                  <c:v>369.03216078399998</c:v>
                </c:pt>
                <c:pt idx="72">
                  <c:v>378.34104358131901</c:v>
                </c:pt>
                <c:pt idx="73">
                  <c:v>382.81480092208</c:v>
                </c:pt>
                <c:pt idx="74">
                  <c:v>381.56479179635198</c:v>
                </c:pt>
                <c:pt idx="75">
                  <c:v>385.74711697391598</c:v>
                </c:pt>
                <c:pt idx="76">
                  <c:v>391.34334218981502</c:v>
                </c:pt>
                <c:pt idx="77">
                  <c:v>390.44532461484602</c:v>
                </c:pt>
                <c:pt idx="78">
                  <c:v>409.21032875298403</c:v>
                </c:pt>
                <c:pt idx="79">
                  <c:v>408.48841703696701</c:v>
                </c:pt>
                <c:pt idx="80">
                  <c:v>401.08434893085803</c:v>
                </c:pt>
                <c:pt idx="81">
                  <c:v>375.39526270180897</c:v>
                </c:pt>
                <c:pt idx="82">
                  <c:v>400.999371129574</c:v>
                </c:pt>
                <c:pt idx="83">
                  <c:v>407.93581626769799</c:v>
                </c:pt>
                <c:pt idx="84">
                  <c:v>403.92276880260903</c:v>
                </c:pt>
                <c:pt idx="85">
                  <c:v>431.86046034131903</c:v>
                </c:pt>
                <c:pt idx="86">
                  <c:v>469.54451033414603</c:v>
                </c:pt>
                <c:pt idx="87">
                  <c:v>458.73866667011498</c:v>
                </c:pt>
                <c:pt idx="88">
                  <c:v>449.76503003342202</c:v>
                </c:pt>
                <c:pt idx="89">
                  <c:v>509.418379558006</c:v>
                </c:pt>
                <c:pt idx="90">
                  <c:v>453.52361462931702</c:v>
                </c:pt>
                <c:pt idx="91">
                  <c:v>464.04864714560898</c:v>
                </c:pt>
                <c:pt idx="92">
                  <c:v>425.19999115253398</c:v>
                </c:pt>
                <c:pt idx="93">
                  <c:v>426.89930008808199</c:v>
                </c:pt>
                <c:pt idx="94">
                  <c:v>434.672317542781</c:v>
                </c:pt>
                <c:pt idx="95">
                  <c:v>457.96918982248701</c:v>
                </c:pt>
                <c:pt idx="96">
                  <c:v>395.03538300232702</c:v>
                </c:pt>
                <c:pt idx="97">
                  <c:v>453.60161270872601</c:v>
                </c:pt>
                <c:pt idx="98">
                  <c:v>416.36734848799699</c:v>
                </c:pt>
                <c:pt idx="99">
                  <c:v>427.86576476629602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38-435A-A68F-12BF7B3E3224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PrimeMarkets!$V$6:$V$121</c:f>
              <c:numCache>
                <c:formatCode>0</c:formatCode>
                <c:ptCount val="116"/>
                <c:pt idx="0">
                  <c:v>62.4281907177335</c:v>
                </c:pt>
                <c:pt idx="1">
                  <c:v>63.198263052041497</c:v>
                </c:pt>
                <c:pt idx="2">
                  <c:v>64.248437205384505</c:v>
                </c:pt>
                <c:pt idx="3">
                  <c:v>65.191638024128693</c:v>
                </c:pt>
                <c:pt idx="4">
                  <c:v>67.749825464670707</c:v>
                </c:pt>
                <c:pt idx="5">
                  <c:v>71.102663339546297</c:v>
                </c:pt>
                <c:pt idx="6">
                  <c:v>72.644596928778299</c:v>
                </c:pt>
                <c:pt idx="7">
                  <c:v>73.348792583989606</c:v>
                </c:pt>
                <c:pt idx="8">
                  <c:v>75.009775945877806</c:v>
                </c:pt>
                <c:pt idx="9">
                  <c:v>77.610363193468501</c:v>
                </c:pt>
                <c:pt idx="10">
                  <c:v>80.251276608887295</c:v>
                </c:pt>
                <c:pt idx="11">
                  <c:v>82.443613130672702</c:v>
                </c:pt>
                <c:pt idx="12">
                  <c:v>84.910588426010307</c:v>
                </c:pt>
                <c:pt idx="13">
                  <c:v>87.115235582059498</c:v>
                </c:pt>
                <c:pt idx="14">
                  <c:v>88.944367929495101</c:v>
                </c:pt>
                <c:pt idx="15">
                  <c:v>91.458788263234794</c:v>
                </c:pt>
                <c:pt idx="16">
                  <c:v>95.957181144438394</c:v>
                </c:pt>
                <c:pt idx="17">
                  <c:v>100.651658531184</c:v>
                </c:pt>
                <c:pt idx="18">
                  <c:v>100.604455177783</c:v>
                </c:pt>
                <c:pt idx="19">
                  <c:v>100</c:v>
                </c:pt>
                <c:pt idx="20">
                  <c:v>104.348473002368</c:v>
                </c:pt>
                <c:pt idx="21">
                  <c:v>110.38695331903</c:v>
                </c:pt>
                <c:pt idx="22">
                  <c:v>112.94448575960099</c:v>
                </c:pt>
                <c:pt idx="23">
                  <c:v>113.75731534911201</c:v>
                </c:pt>
                <c:pt idx="24">
                  <c:v>117.29438363426</c:v>
                </c:pt>
                <c:pt idx="25">
                  <c:v>122.74617960348399</c:v>
                </c:pt>
                <c:pt idx="26">
                  <c:v>127.86047380201801</c:v>
                </c:pt>
                <c:pt idx="27">
                  <c:v>131.556637569836</c:v>
                </c:pt>
                <c:pt idx="28">
                  <c:v>135.87611492462699</c:v>
                </c:pt>
                <c:pt idx="29">
                  <c:v>140.94260741539799</c:v>
                </c:pt>
                <c:pt idx="30">
                  <c:v>143.90903965592599</c:v>
                </c:pt>
                <c:pt idx="31">
                  <c:v>146.87707726814301</c:v>
                </c:pt>
                <c:pt idx="32">
                  <c:v>153.986122064098</c:v>
                </c:pt>
                <c:pt idx="33">
                  <c:v>162.93163365205899</c:v>
                </c:pt>
                <c:pt idx="34">
                  <c:v>167.02703607415199</c:v>
                </c:pt>
                <c:pt idx="35">
                  <c:v>168.566536734176</c:v>
                </c:pt>
                <c:pt idx="36">
                  <c:v>174.48735856651999</c:v>
                </c:pt>
                <c:pt idx="37">
                  <c:v>184.23190071638101</c:v>
                </c:pt>
                <c:pt idx="38">
                  <c:v>190.49862400812501</c:v>
                </c:pt>
                <c:pt idx="39">
                  <c:v>191.19906331303</c:v>
                </c:pt>
                <c:pt idx="40">
                  <c:v>190.63828019433001</c:v>
                </c:pt>
                <c:pt idx="41">
                  <c:v>189.200439557132</c:v>
                </c:pt>
                <c:pt idx="42">
                  <c:v>186.94826200326199</c:v>
                </c:pt>
                <c:pt idx="43">
                  <c:v>187.33482176484799</c:v>
                </c:pt>
                <c:pt idx="44">
                  <c:v>192.396930565156</c:v>
                </c:pt>
                <c:pt idx="45">
                  <c:v>197.03420239059801</c:v>
                </c:pt>
                <c:pt idx="46">
                  <c:v>190.042170424136</c:v>
                </c:pt>
                <c:pt idx="47">
                  <c:v>179.64015578816699</c:v>
                </c:pt>
                <c:pt idx="48">
                  <c:v>176.25663264540501</c:v>
                </c:pt>
                <c:pt idx="49">
                  <c:v>175.03465929289601</c:v>
                </c:pt>
                <c:pt idx="50">
                  <c:v>166.665538629076</c:v>
                </c:pt>
                <c:pt idx="51">
                  <c:v>156.46384797447999</c:v>
                </c:pt>
                <c:pt idx="52">
                  <c:v>148.85097024909399</c:v>
                </c:pt>
                <c:pt idx="53">
                  <c:v>138.32175065154499</c:v>
                </c:pt>
                <c:pt idx="54">
                  <c:v>128.931477458898</c:v>
                </c:pt>
                <c:pt idx="55">
                  <c:v>125.643035607104</c:v>
                </c:pt>
                <c:pt idx="56">
                  <c:v>126.70015261527099</c:v>
                </c:pt>
                <c:pt idx="57">
                  <c:v>126.481025412015</c:v>
                </c:pt>
                <c:pt idx="58">
                  <c:v>126.34030162338</c:v>
                </c:pt>
                <c:pt idx="59">
                  <c:v>128.278510016339</c:v>
                </c:pt>
                <c:pt idx="60">
                  <c:v>132.00672341968601</c:v>
                </c:pt>
                <c:pt idx="61">
                  <c:v>136.894445657142</c:v>
                </c:pt>
                <c:pt idx="62">
                  <c:v>141.20436655842499</c:v>
                </c:pt>
                <c:pt idx="63">
                  <c:v>143.73649999472201</c:v>
                </c:pt>
                <c:pt idx="64">
                  <c:v>145.876427695073</c:v>
                </c:pt>
                <c:pt idx="65">
                  <c:v>149.80897882353599</c:v>
                </c:pt>
                <c:pt idx="66">
                  <c:v>155.596816696643</c:v>
                </c:pt>
                <c:pt idx="67">
                  <c:v>159.93140260643699</c:v>
                </c:pt>
                <c:pt idx="68">
                  <c:v>163.53999381377801</c:v>
                </c:pt>
                <c:pt idx="69">
                  <c:v>170.122104166388</c:v>
                </c:pt>
                <c:pt idx="70">
                  <c:v>176.67180745883499</c:v>
                </c:pt>
                <c:pt idx="71">
                  <c:v>180.459468478319</c:v>
                </c:pt>
                <c:pt idx="72">
                  <c:v>186.696537543087</c:v>
                </c:pt>
                <c:pt idx="73">
                  <c:v>197.352981393721</c:v>
                </c:pt>
                <c:pt idx="74">
                  <c:v>202.62739656213901</c:v>
                </c:pt>
                <c:pt idx="75">
                  <c:v>202.67343119071299</c:v>
                </c:pt>
                <c:pt idx="76">
                  <c:v>208.42673076266101</c:v>
                </c:pt>
                <c:pt idx="77">
                  <c:v>220.320507618449</c:v>
                </c:pt>
                <c:pt idx="78">
                  <c:v>225.592707480923</c:v>
                </c:pt>
                <c:pt idx="79">
                  <c:v>224.97770195834499</c:v>
                </c:pt>
                <c:pt idx="80">
                  <c:v>232.22846135619599</c:v>
                </c:pt>
                <c:pt idx="81">
                  <c:v>246.43261500143799</c:v>
                </c:pt>
                <c:pt idx="82">
                  <c:v>253.17494676335301</c:v>
                </c:pt>
                <c:pt idx="83">
                  <c:v>253.349458531115</c:v>
                </c:pt>
                <c:pt idx="84">
                  <c:v>261.91966452510798</c:v>
                </c:pt>
                <c:pt idx="85">
                  <c:v>275.57943492317099</c:v>
                </c:pt>
                <c:pt idx="86">
                  <c:v>278.72511525789599</c:v>
                </c:pt>
                <c:pt idx="87">
                  <c:v>276.78159652292999</c:v>
                </c:pt>
                <c:pt idx="88">
                  <c:v>285.96064621402599</c:v>
                </c:pt>
                <c:pt idx="89">
                  <c:v>301.19988807053198</c:v>
                </c:pt>
                <c:pt idx="90">
                  <c:v>305.407603851072</c:v>
                </c:pt>
                <c:pt idx="91">
                  <c:v>303.336097407426</c:v>
                </c:pt>
                <c:pt idx="92">
                  <c:v>308.74319219369301</c:v>
                </c:pt>
                <c:pt idx="93">
                  <c:v>319.78256676940401</c:v>
                </c:pt>
                <c:pt idx="94">
                  <c:v>330.51212986270502</c:v>
                </c:pt>
                <c:pt idx="95">
                  <c:v>335.274780494026</c:v>
                </c:pt>
                <c:pt idx="96">
                  <c:v>335.18404450717497</c:v>
                </c:pt>
                <c:pt idx="97">
                  <c:v>334.51355286613301</c:v>
                </c:pt>
                <c:pt idx="98">
                  <c:v>347.61198369160599</c:v>
                </c:pt>
                <c:pt idx="99">
                  <c:v>366.30280594031899</c:v>
                </c:pt>
                <c:pt idx="100">
                  <c:v>381.39430500079402</c:v>
                </c:pt>
                <c:pt idx="101">
                  <c:v>405.74358077671002</c:v>
                </c:pt>
                <c:pt idx="102">
                  <c:v>428.21619050966001</c:v>
                </c:pt>
                <c:pt idx="103">
                  <c:v>438.94577887315199</c:v>
                </c:pt>
                <c:pt idx="104">
                  <c:v>459.76290606855503</c:v>
                </c:pt>
                <c:pt idx="105">
                  <c:v>491.83031226156498</c:v>
                </c:pt>
                <c:pt idx="106">
                  <c:v>478.23157412856699</c:v>
                </c:pt>
                <c:pt idx="107">
                  <c:v>446.79860894711999</c:v>
                </c:pt>
                <c:pt idx="108">
                  <c:v>439.17911816869298</c:v>
                </c:pt>
                <c:pt idx="109">
                  <c:v>440.04198197092001</c:v>
                </c:pt>
                <c:pt idx="110">
                  <c:v>441.86230336072998</c:v>
                </c:pt>
                <c:pt idx="111">
                  <c:v>437.81756867430403</c:v>
                </c:pt>
                <c:pt idx="112">
                  <c:v>432.48524254477701</c:v>
                </c:pt>
                <c:pt idx="113">
                  <c:v>427.47381291827298</c:v>
                </c:pt>
                <c:pt idx="114">
                  <c:v>421.78821822386902</c:v>
                </c:pt>
                <c:pt idx="115">
                  <c:v>421.28987050886599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38-435A-A68F-12BF7B3E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68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VW'!$Q$42:$Q$354</c:f>
              <c:numCache>
                <c:formatCode>[$-409]mmm\-yy;@</c:formatCode>
                <c:ptCount val="313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  <c:pt idx="299">
                  <c:v>45275</c:v>
                </c:pt>
                <c:pt idx="300">
                  <c:v>45306</c:v>
                </c:pt>
                <c:pt idx="301">
                  <c:v>45337</c:v>
                </c:pt>
                <c:pt idx="302">
                  <c:v>45366</c:v>
                </c:pt>
                <c:pt idx="303">
                  <c:v>45397</c:v>
                </c:pt>
                <c:pt idx="304">
                  <c:v>45427</c:v>
                </c:pt>
                <c:pt idx="305">
                  <c:v>45458</c:v>
                </c:pt>
                <c:pt idx="306">
                  <c:v>45488</c:v>
                </c:pt>
                <c:pt idx="307">
                  <c:v>45519</c:v>
                </c:pt>
                <c:pt idx="308">
                  <c:v>45550</c:v>
                </c:pt>
                <c:pt idx="309">
                  <c:v>45580</c:v>
                </c:pt>
                <c:pt idx="310">
                  <c:v>45611</c:v>
                </c:pt>
                <c:pt idx="311">
                  <c:v>45641</c:v>
                </c:pt>
                <c:pt idx="312">
                  <c:v>45672</c:v>
                </c:pt>
              </c:numCache>
            </c:numRef>
          </c:xVal>
          <c:yVal>
            <c:numRef>
              <c:f>'U.S. EW &amp; VW'!$U$42:$U$354</c:f>
              <c:numCache>
                <c:formatCode>0.0%</c:formatCode>
                <c:ptCount val="313"/>
                <c:pt idx="0">
                  <c:v>4.0643032024249903E-2</c:v>
                </c:pt>
                <c:pt idx="1">
                  <c:v>3.4868985074383962E-2</c:v>
                </c:pt>
                <c:pt idx="2">
                  <c:v>2.8394195968435954E-2</c:v>
                </c:pt>
                <c:pt idx="3">
                  <c:v>3.0431088470739054E-2</c:v>
                </c:pt>
                <c:pt idx="4">
                  <c:v>1.1577935139433393E-2</c:v>
                </c:pt>
                <c:pt idx="5">
                  <c:v>2.6275703849314436E-3</c:v>
                </c:pt>
                <c:pt idx="6">
                  <c:v>1.4135498689760606E-2</c:v>
                </c:pt>
                <c:pt idx="7">
                  <c:v>3.6617566659850498E-2</c:v>
                </c:pt>
                <c:pt idx="8">
                  <c:v>5.335230363121557E-2</c:v>
                </c:pt>
                <c:pt idx="9">
                  <c:v>5.4411031682316313E-2</c:v>
                </c:pt>
                <c:pt idx="10">
                  <c:v>4.9291204269336752E-2</c:v>
                </c:pt>
                <c:pt idx="11">
                  <c:v>4.6720199854184186E-2</c:v>
                </c:pt>
                <c:pt idx="12">
                  <c:v>5.1615031232942865E-2</c:v>
                </c:pt>
                <c:pt idx="13">
                  <c:v>4.5684394012674101E-2</c:v>
                </c:pt>
                <c:pt idx="14">
                  <c:v>5.0589779178985106E-2</c:v>
                </c:pt>
                <c:pt idx="15">
                  <c:v>5.4807339294940416E-2</c:v>
                </c:pt>
                <c:pt idx="16">
                  <c:v>9.0481265708301173E-2</c:v>
                </c:pt>
                <c:pt idx="17">
                  <c:v>0.1054468012441141</c:v>
                </c:pt>
                <c:pt idx="18">
                  <c:v>0.10730521748696309</c:v>
                </c:pt>
                <c:pt idx="19">
                  <c:v>8.3916659163893348E-2</c:v>
                </c:pt>
                <c:pt idx="20">
                  <c:v>7.868305155355948E-2</c:v>
                </c:pt>
                <c:pt idx="21">
                  <c:v>7.9816464739514981E-2</c:v>
                </c:pt>
                <c:pt idx="22">
                  <c:v>9.148533845386031E-2</c:v>
                </c:pt>
                <c:pt idx="23">
                  <c:v>9.6712062660011311E-2</c:v>
                </c:pt>
                <c:pt idx="24">
                  <c:v>9.5237222706084035E-2</c:v>
                </c:pt>
                <c:pt idx="25">
                  <c:v>0.11422255727458874</c:v>
                </c:pt>
                <c:pt idx="26">
                  <c:v>0.12661190178619997</c:v>
                </c:pt>
                <c:pt idx="27">
                  <c:v>0.1373515030865915</c:v>
                </c:pt>
                <c:pt idx="28">
                  <c:v>0.10827365418286972</c:v>
                </c:pt>
                <c:pt idx="29">
                  <c:v>8.0246001866127736E-2</c:v>
                </c:pt>
                <c:pt idx="30">
                  <c:v>6.3984189836098659E-2</c:v>
                </c:pt>
                <c:pt idx="31">
                  <c:v>5.1952081247293336E-2</c:v>
                </c:pt>
                <c:pt idx="32">
                  <c:v>3.6359865841985028E-2</c:v>
                </c:pt>
                <c:pt idx="33">
                  <c:v>7.4628140745796046E-3</c:v>
                </c:pt>
                <c:pt idx="34">
                  <c:v>-1.1268165292526722E-2</c:v>
                </c:pt>
                <c:pt idx="35">
                  <c:v>-2.3362502397264007E-2</c:v>
                </c:pt>
                <c:pt idx="36">
                  <c:v>-1.4576201359638441E-2</c:v>
                </c:pt>
                <c:pt idx="37">
                  <c:v>5.3654318083773411E-4</c:v>
                </c:pt>
                <c:pt idx="38">
                  <c:v>1.6163570483717526E-2</c:v>
                </c:pt>
                <c:pt idx="39">
                  <c:v>1.860722936906134E-2</c:v>
                </c:pt>
                <c:pt idx="40">
                  <c:v>1.2448773281726E-2</c:v>
                </c:pt>
                <c:pt idx="41">
                  <c:v>6.8067194791603391E-3</c:v>
                </c:pt>
                <c:pt idx="42">
                  <c:v>8.1528830884414205E-4</c:v>
                </c:pt>
                <c:pt idx="43">
                  <c:v>3.0963383133517652E-3</c:v>
                </c:pt>
                <c:pt idx="44">
                  <c:v>7.1546111642977195E-3</c:v>
                </c:pt>
                <c:pt idx="45">
                  <c:v>2.8146435581772877E-2</c:v>
                </c:pt>
                <c:pt idx="46">
                  <c:v>5.3679668410707038E-2</c:v>
                </c:pt>
                <c:pt idx="47">
                  <c:v>8.4836183398700804E-2</c:v>
                </c:pt>
                <c:pt idx="48">
                  <c:v>9.6934662114735781E-2</c:v>
                </c:pt>
                <c:pt idx="49">
                  <c:v>9.3157248601811959E-2</c:v>
                </c:pt>
                <c:pt idx="50">
                  <c:v>8.2514427350552699E-2</c:v>
                </c:pt>
                <c:pt idx="51">
                  <c:v>7.5810305909671083E-2</c:v>
                </c:pt>
                <c:pt idx="52">
                  <c:v>8.3001046862616557E-2</c:v>
                </c:pt>
                <c:pt idx="53">
                  <c:v>8.6126323590425935E-2</c:v>
                </c:pt>
                <c:pt idx="54">
                  <c:v>8.9780577601900946E-2</c:v>
                </c:pt>
                <c:pt idx="55">
                  <c:v>7.2338071935061032E-2</c:v>
                </c:pt>
                <c:pt idx="56">
                  <c:v>5.8625545433293125E-2</c:v>
                </c:pt>
                <c:pt idx="57">
                  <c:v>4.648990139921616E-2</c:v>
                </c:pt>
                <c:pt idx="58">
                  <c:v>3.8085290573379504E-2</c:v>
                </c:pt>
                <c:pt idx="59">
                  <c:v>3.0899862581858839E-2</c:v>
                </c:pt>
                <c:pt idx="60">
                  <c:v>1.6208180847978593E-2</c:v>
                </c:pt>
                <c:pt idx="61">
                  <c:v>3.2046578069821363E-2</c:v>
                </c:pt>
                <c:pt idx="62">
                  <c:v>4.3573612741578671E-2</c:v>
                </c:pt>
                <c:pt idx="63">
                  <c:v>7.1740102338462952E-2</c:v>
                </c:pt>
                <c:pt idx="64">
                  <c:v>7.2794107068208325E-2</c:v>
                </c:pt>
                <c:pt idx="65">
                  <c:v>9.1663361243527586E-2</c:v>
                </c:pt>
                <c:pt idx="66">
                  <c:v>0.11055694218043133</c:v>
                </c:pt>
                <c:pt idx="67">
                  <c:v>0.15237811140354607</c:v>
                </c:pt>
                <c:pt idx="68">
                  <c:v>0.18251091401128128</c:v>
                </c:pt>
                <c:pt idx="69">
                  <c:v>0.19562485298255283</c:v>
                </c:pt>
                <c:pt idx="70">
                  <c:v>0.18344580964587887</c:v>
                </c:pt>
                <c:pt idx="71">
                  <c:v>0.16372575523233146</c:v>
                </c:pt>
                <c:pt idx="72">
                  <c:v>0.15590912370145227</c:v>
                </c:pt>
                <c:pt idx="73">
                  <c:v>0.15301135235390206</c:v>
                </c:pt>
                <c:pt idx="74">
                  <c:v>0.1593724812928996</c:v>
                </c:pt>
                <c:pt idx="75">
                  <c:v>0.15262406988839472</c:v>
                </c:pt>
                <c:pt idx="76">
                  <c:v>0.1457285833081865</c:v>
                </c:pt>
                <c:pt idx="77">
                  <c:v>0.13025194848622057</c:v>
                </c:pt>
                <c:pt idx="78">
                  <c:v>0.12149852364258451</c:v>
                </c:pt>
                <c:pt idx="79">
                  <c:v>0.11551064143488121</c:v>
                </c:pt>
                <c:pt idx="80">
                  <c:v>0.11959754972906889</c:v>
                </c:pt>
                <c:pt idx="81">
                  <c:v>0.13381084599988768</c:v>
                </c:pt>
                <c:pt idx="82">
                  <c:v>0.15333352288210977</c:v>
                </c:pt>
                <c:pt idx="83">
                  <c:v>0.16200843072519944</c:v>
                </c:pt>
                <c:pt idx="84">
                  <c:v>0.15932627845550651</c:v>
                </c:pt>
                <c:pt idx="85">
                  <c:v>0.1404649466410588</c:v>
                </c:pt>
                <c:pt idx="86">
                  <c:v>0.13426330656660745</c:v>
                </c:pt>
                <c:pt idx="87">
                  <c:v>0.13278787509650725</c:v>
                </c:pt>
                <c:pt idx="88">
                  <c:v>0.13968676504842259</c:v>
                </c:pt>
                <c:pt idx="89">
                  <c:v>0.13700556733824376</c:v>
                </c:pt>
                <c:pt idx="90">
                  <c:v>0.12970979160889962</c:v>
                </c:pt>
                <c:pt idx="91">
                  <c:v>0.11908183103143322</c:v>
                </c:pt>
                <c:pt idx="92">
                  <c:v>9.9431570901716171E-2</c:v>
                </c:pt>
                <c:pt idx="93">
                  <c:v>8.9180024473009656E-2</c:v>
                </c:pt>
                <c:pt idx="94">
                  <c:v>8.6941058616492484E-2</c:v>
                </c:pt>
                <c:pt idx="95">
                  <c:v>0.10697940091889979</c:v>
                </c:pt>
                <c:pt idx="96">
                  <c:v>0.11120242163902483</c:v>
                </c:pt>
                <c:pt idx="97">
                  <c:v>0.11015338726618551</c:v>
                </c:pt>
                <c:pt idx="98">
                  <c:v>9.1890056813980214E-2</c:v>
                </c:pt>
                <c:pt idx="99">
                  <c:v>8.9698439871294777E-2</c:v>
                </c:pt>
                <c:pt idx="100">
                  <c:v>9.4908711463525197E-2</c:v>
                </c:pt>
                <c:pt idx="101">
                  <c:v>0.10463487805332838</c:v>
                </c:pt>
                <c:pt idx="102">
                  <c:v>0.1061731891073141</c:v>
                </c:pt>
                <c:pt idx="103">
                  <c:v>9.7834094164163998E-2</c:v>
                </c:pt>
                <c:pt idx="104">
                  <c:v>9.6391342800343116E-2</c:v>
                </c:pt>
                <c:pt idx="105">
                  <c:v>7.7717880593386024E-2</c:v>
                </c:pt>
                <c:pt idx="106">
                  <c:v>6.5229617508547832E-2</c:v>
                </c:pt>
                <c:pt idx="107">
                  <c:v>3.4375746458482626E-2</c:v>
                </c:pt>
                <c:pt idx="108">
                  <c:v>2.590525303852842E-2</c:v>
                </c:pt>
                <c:pt idx="109">
                  <c:v>-8.7913633009275571E-3</c:v>
                </c:pt>
                <c:pt idx="110">
                  <c:v>-2.9494443670377568E-2</c:v>
                </c:pt>
                <c:pt idx="111">
                  <c:v>-6.5033594111834847E-2</c:v>
                </c:pt>
                <c:pt idx="112">
                  <c:v>-6.4785930247402423E-2</c:v>
                </c:pt>
                <c:pt idx="113">
                  <c:v>-6.5165940386443966E-2</c:v>
                </c:pt>
                <c:pt idx="114">
                  <c:v>-5.9046375606326418E-2</c:v>
                </c:pt>
                <c:pt idx="115">
                  <c:v>-7.3886866736669443E-2</c:v>
                </c:pt>
                <c:pt idx="116">
                  <c:v>-8.6759439465750043E-2</c:v>
                </c:pt>
                <c:pt idx="117">
                  <c:v>-9.444533503803676E-2</c:v>
                </c:pt>
                <c:pt idx="118">
                  <c:v>-0.11013723173932544</c:v>
                </c:pt>
                <c:pt idx="119">
                  <c:v>-0.12744762385633612</c:v>
                </c:pt>
                <c:pt idx="120">
                  <c:v>-0.14101501364465174</c:v>
                </c:pt>
                <c:pt idx="121">
                  <c:v>-0.1224753862779242</c:v>
                </c:pt>
                <c:pt idx="122">
                  <c:v>-0.1191663023237447</c:v>
                </c:pt>
                <c:pt idx="123">
                  <c:v>-0.12786795759150793</c:v>
                </c:pt>
                <c:pt idx="124">
                  <c:v>-0.19595044439931009</c:v>
                </c:pt>
                <c:pt idx="125">
                  <c:v>-0.24824219094254751</c:v>
                </c:pt>
                <c:pt idx="126">
                  <c:v>-0.2931754267764447</c:v>
                </c:pt>
                <c:pt idx="127">
                  <c:v>-0.27851965611030149</c:v>
                </c:pt>
                <c:pt idx="128">
                  <c:v>-0.26673515272472192</c:v>
                </c:pt>
                <c:pt idx="129">
                  <c:v>-0.25633145592893858</c:v>
                </c:pt>
                <c:pt idx="130">
                  <c:v>-0.26396380087669091</c:v>
                </c:pt>
                <c:pt idx="131">
                  <c:v>-0.2612475745952062</c:v>
                </c:pt>
                <c:pt idx="132">
                  <c:v>-0.25209609015530454</c:v>
                </c:pt>
                <c:pt idx="133">
                  <c:v>-0.23898246869121065</c:v>
                </c:pt>
                <c:pt idx="134">
                  <c:v>-0.20695771771030291</c:v>
                </c:pt>
                <c:pt idx="135">
                  <c:v>-0.15424599048365084</c:v>
                </c:pt>
                <c:pt idx="136">
                  <c:v>-7.3168316799956723E-2</c:v>
                </c:pt>
                <c:pt idx="137">
                  <c:v>-1.1938557267673566E-2</c:v>
                </c:pt>
                <c:pt idx="138">
                  <c:v>3.340733919259864E-2</c:v>
                </c:pt>
                <c:pt idx="139">
                  <c:v>3.9591797337023671E-2</c:v>
                </c:pt>
                <c:pt idx="140">
                  <c:v>5.5981038891483426E-2</c:v>
                </c:pt>
                <c:pt idx="141">
                  <c:v>7.753591897139489E-2</c:v>
                </c:pt>
                <c:pt idx="142">
                  <c:v>0.10827168109900254</c:v>
                </c:pt>
                <c:pt idx="143">
                  <c:v>0.13950582422696578</c:v>
                </c:pt>
                <c:pt idx="144">
                  <c:v>0.16094147158033301</c:v>
                </c:pt>
                <c:pt idx="145">
                  <c:v>0.16265340495126357</c:v>
                </c:pt>
                <c:pt idx="146">
                  <c:v>0.13366252215297614</c:v>
                </c:pt>
                <c:pt idx="147">
                  <c:v>9.1726767646222562E-2</c:v>
                </c:pt>
                <c:pt idx="148">
                  <c:v>6.5261769911136414E-2</c:v>
                </c:pt>
                <c:pt idx="149">
                  <c:v>5.9301194835318594E-2</c:v>
                </c:pt>
                <c:pt idx="150">
                  <c:v>5.8952385948370045E-2</c:v>
                </c:pt>
                <c:pt idx="151">
                  <c:v>5.1943559033289066E-2</c:v>
                </c:pt>
                <c:pt idx="152">
                  <c:v>4.9597260305917601E-2</c:v>
                </c:pt>
                <c:pt idx="153">
                  <c:v>5.3652337792199578E-2</c:v>
                </c:pt>
                <c:pt idx="154">
                  <c:v>7.2392220952127495E-2</c:v>
                </c:pt>
                <c:pt idx="155">
                  <c:v>7.4944992312481418E-2</c:v>
                </c:pt>
                <c:pt idx="156">
                  <c:v>6.7049547518145847E-2</c:v>
                </c:pt>
                <c:pt idx="157">
                  <c:v>4.8123823017193423E-2</c:v>
                </c:pt>
                <c:pt idx="158">
                  <c:v>4.0901709708093037E-2</c:v>
                </c:pt>
                <c:pt idx="159">
                  <c:v>4.5991502033219334E-2</c:v>
                </c:pt>
                <c:pt idx="160">
                  <c:v>4.9191962130119782E-2</c:v>
                </c:pt>
                <c:pt idx="161">
                  <c:v>5.3686784577407165E-2</c:v>
                </c:pt>
                <c:pt idx="162">
                  <c:v>6.6621920981985383E-2</c:v>
                </c:pt>
                <c:pt idx="163">
                  <c:v>7.7732780146355207E-2</c:v>
                </c:pt>
                <c:pt idx="164">
                  <c:v>7.3041157718269467E-2</c:v>
                </c:pt>
                <c:pt idx="165">
                  <c:v>5.6859003972389521E-2</c:v>
                </c:pt>
                <c:pt idx="166">
                  <c:v>4.0648434580690784E-2</c:v>
                </c:pt>
                <c:pt idx="167">
                  <c:v>3.9320088855537838E-2</c:v>
                </c:pt>
                <c:pt idx="168">
                  <c:v>3.6600357976801057E-2</c:v>
                </c:pt>
                <c:pt idx="169">
                  <c:v>5.018120383550384E-2</c:v>
                </c:pt>
                <c:pt idx="170">
                  <c:v>6.8655898308660701E-2</c:v>
                </c:pt>
                <c:pt idx="171">
                  <c:v>8.5454815262972161E-2</c:v>
                </c:pt>
                <c:pt idx="172">
                  <c:v>0.10154807789013964</c:v>
                </c:pt>
                <c:pt idx="173">
                  <c:v>0.10941115863757411</c:v>
                </c:pt>
                <c:pt idx="174">
                  <c:v>0.12115507378621415</c:v>
                </c:pt>
                <c:pt idx="175">
                  <c:v>0.11556382163016732</c:v>
                </c:pt>
                <c:pt idx="176">
                  <c:v>0.12075358262454094</c:v>
                </c:pt>
                <c:pt idx="177">
                  <c:v>0.1207855279508252</c:v>
                </c:pt>
                <c:pt idx="178">
                  <c:v>0.12849200940362726</c:v>
                </c:pt>
                <c:pt idx="179">
                  <c:v>0.11700680910372707</c:v>
                </c:pt>
                <c:pt idx="180">
                  <c:v>0.11830083624636534</c:v>
                </c:pt>
                <c:pt idx="181">
                  <c:v>0.10810992624508087</c:v>
                </c:pt>
                <c:pt idx="182">
                  <c:v>0.10686848927386072</c:v>
                </c:pt>
                <c:pt idx="183">
                  <c:v>9.8447886451898281E-2</c:v>
                </c:pt>
                <c:pt idx="184">
                  <c:v>8.3965013694599966E-2</c:v>
                </c:pt>
                <c:pt idx="185">
                  <c:v>6.9532392610070826E-2</c:v>
                </c:pt>
                <c:pt idx="186">
                  <c:v>4.8340902339099046E-2</c:v>
                </c:pt>
                <c:pt idx="187">
                  <c:v>6.0511097963313221E-2</c:v>
                </c:pt>
                <c:pt idx="188">
                  <c:v>6.1700937586572913E-2</c:v>
                </c:pt>
                <c:pt idx="189">
                  <c:v>7.4179348681514545E-2</c:v>
                </c:pt>
                <c:pt idx="190">
                  <c:v>7.1905845806694346E-2</c:v>
                </c:pt>
                <c:pt idx="191">
                  <c:v>9.6553667015535138E-2</c:v>
                </c:pt>
                <c:pt idx="192">
                  <c:v>0.11405692851473459</c:v>
                </c:pt>
                <c:pt idx="193">
                  <c:v>0.13366165210397263</c:v>
                </c:pt>
                <c:pt idx="194">
                  <c:v>0.12419795580748372</c:v>
                </c:pt>
                <c:pt idx="195">
                  <c:v>0.12670124224398438</c:v>
                </c:pt>
                <c:pt idx="196">
                  <c:v>0.13229467918395232</c:v>
                </c:pt>
                <c:pt idx="197">
                  <c:v>0.14451928827459826</c:v>
                </c:pt>
                <c:pt idx="198">
                  <c:v>0.14369953773622468</c:v>
                </c:pt>
                <c:pt idx="199">
                  <c:v>0.11906602472115235</c:v>
                </c:pt>
                <c:pt idx="200">
                  <c:v>0.10325328789196675</c:v>
                </c:pt>
                <c:pt idx="201">
                  <c:v>7.9940634101703933E-2</c:v>
                </c:pt>
                <c:pt idx="202">
                  <c:v>7.5829243675209712E-2</c:v>
                </c:pt>
                <c:pt idx="203">
                  <c:v>5.8507309879557212E-2</c:v>
                </c:pt>
                <c:pt idx="204">
                  <c:v>5.3945645294679156E-2</c:v>
                </c:pt>
                <c:pt idx="205">
                  <c:v>3.7927859925591445E-2</c:v>
                </c:pt>
                <c:pt idx="206">
                  <c:v>4.2410834492830229E-2</c:v>
                </c:pt>
                <c:pt idx="207">
                  <c:v>3.2918822618570154E-2</c:v>
                </c:pt>
                <c:pt idx="208">
                  <c:v>3.8016201459957433E-2</c:v>
                </c:pt>
                <c:pt idx="209">
                  <c:v>3.450178053012154E-2</c:v>
                </c:pt>
                <c:pt idx="210">
                  <c:v>4.9766985970748578E-2</c:v>
                </c:pt>
                <c:pt idx="211">
                  <c:v>5.8492364566241184E-2</c:v>
                </c:pt>
                <c:pt idx="212">
                  <c:v>6.1974151906150965E-2</c:v>
                </c:pt>
                <c:pt idx="213">
                  <c:v>6.9750764691026923E-2</c:v>
                </c:pt>
                <c:pt idx="214">
                  <c:v>6.7624502803258046E-2</c:v>
                </c:pt>
                <c:pt idx="215">
                  <c:v>6.3230111239563902E-2</c:v>
                </c:pt>
                <c:pt idx="216">
                  <c:v>3.7906663824157194E-2</c:v>
                </c:pt>
                <c:pt idx="217">
                  <c:v>2.960261152856436E-2</c:v>
                </c:pt>
                <c:pt idx="218">
                  <c:v>3.2898407994028656E-2</c:v>
                </c:pt>
                <c:pt idx="219">
                  <c:v>5.825978283713118E-2</c:v>
                </c:pt>
                <c:pt idx="220">
                  <c:v>6.946098209911189E-2</c:v>
                </c:pt>
                <c:pt idx="221">
                  <c:v>7.374399062181225E-2</c:v>
                </c:pt>
                <c:pt idx="222">
                  <c:v>5.4646509680433608E-2</c:v>
                </c:pt>
                <c:pt idx="223">
                  <c:v>4.7278947808293115E-2</c:v>
                </c:pt>
                <c:pt idx="224">
                  <c:v>4.4226053330325588E-2</c:v>
                </c:pt>
                <c:pt idx="225">
                  <c:v>5.1983806258110166E-2</c:v>
                </c:pt>
                <c:pt idx="226">
                  <c:v>5.5694034206682952E-2</c:v>
                </c:pt>
                <c:pt idx="227">
                  <c:v>5.7424312980660197E-2</c:v>
                </c:pt>
                <c:pt idx="228">
                  <c:v>6.4483031274689351E-2</c:v>
                </c:pt>
                <c:pt idx="229">
                  <c:v>8.0467491013409997E-2</c:v>
                </c:pt>
                <c:pt idx="230">
                  <c:v>9.33268592661467E-2</c:v>
                </c:pt>
                <c:pt idx="231">
                  <c:v>8.9369057859346679E-2</c:v>
                </c:pt>
                <c:pt idx="232">
                  <c:v>6.3858641063548882E-2</c:v>
                </c:pt>
                <c:pt idx="233">
                  <c:v>3.8845143603567944E-2</c:v>
                </c:pt>
                <c:pt idx="234">
                  <c:v>3.8229862085039423E-2</c:v>
                </c:pt>
                <c:pt idx="235">
                  <c:v>4.8267263348290568E-2</c:v>
                </c:pt>
                <c:pt idx="236">
                  <c:v>5.5792515096550144E-2</c:v>
                </c:pt>
                <c:pt idx="237">
                  <c:v>4.1570804294139396E-2</c:v>
                </c:pt>
                <c:pt idx="238">
                  <c:v>3.1069079213077444E-2</c:v>
                </c:pt>
                <c:pt idx="239">
                  <c:v>3.0497058685258871E-2</c:v>
                </c:pt>
                <c:pt idx="240">
                  <c:v>4.3388590173724761E-2</c:v>
                </c:pt>
                <c:pt idx="241">
                  <c:v>4.8884559540477657E-2</c:v>
                </c:pt>
                <c:pt idx="242">
                  <c:v>4.1638295256369418E-2</c:v>
                </c:pt>
                <c:pt idx="243">
                  <c:v>3.8421960573435054E-2</c:v>
                </c:pt>
                <c:pt idx="244">
                  <c:v>5.3778440589899557E-2</c:v>
                </c:pt>
                <c:pt idx="245">
                  <c:v>8.0309261806650545E-2</c:v>
                </c:pt>
                <c:pt idx="246">
                  <c:v>8.8176783087256849E-2</c:v>
                </c:pt>
                <c:pt idx="247">
                  <c:v>7.7094522942064314E-2</c:v>
                </c:pt>
                <c:pt idx="248">
                  <c:v>6.2106529180800063E-2</c:v>
                </c:pt>
                <c:pt idx="249">
                  <c:v>5.9204099513580077E-2</c:v>
                </c:pt>
                <c:pt idx="250">
                  <c:v>6.4384450263661019E-2</c:v>
                </c:pt>
                <c:pt idx="251">
                  <c:v>7.0428979853279339E-2</c:v>
                </c:pt>
                <c:pt idx="252">
                  <c:v>7.0031176827451969E-2</c:v>
                </c:pt>
                <c:pt idx="253">
                  <c:v>6.3329208945416049E-2</c:v>
                </c:pt>
                <c:pt idx="254">
                  <c:v>5.6941380547114395E-2</c:v>
                </c:pt>
                <c:pt idx="255">
                  <c:v>4.563844419321561E-2</c:v>
                </c:pt>
                <c:pt idx="256">
                  <c:v>2.834760955537563E-2</c:v>
                </c:pt>
                <c:pt idx="257">
                  <c:v>8.4362746217343521E-3</c:v>
                </c:pt>
                <c:pt idx="258">
                  <c:v>2.721149241373011E-3</c:v>
                </c:pt>
                <c:pt idx="259">
                  <c:v>1.2204383188683554E-2</c:v>
                </c:pt>
                <c:pt idx="260">
                  <c:v>3.0297576333840892E-2</c:v>
                </c:pt>
                <c:pt idx="261">
                  <c:v>5.2417655257256834E-2</c:v>
                </c:pt>
                <c:pt idx="262">
                  <c:v>7.0196475100748446E-2</c:v>
                </c:pt>
                <c:pt idx="263">
                  <c:v>7.3614115451576367E-2</c:v>
                </c:pt>
                <c:pt idx="264">
                  <c:v>6.7141518859946681E-2</c:v>
                </c:pt>
                <c:pt idx="265">
                  <c:v>5.6188619367267156E-2</c:v>
                </c:pt>
                <c:pt idx="266">
                  <c:v>6.1744882179547877E-2</c:v>
                </c:pt>
                <c:pt idx="267">
                  <c:v>6.7078656564628414E-2</c:v>
                </c:pt>
                <c:pt idx="268">
                  <c:v>8.6015960170575001E-2</c:v>
                </c:pt>
                <c:pt idx="269">
                  <c:v>0.10813965471676501</c:v>
                </c:pt>
                <c:pt idx="270">
                  <c:v>0.14157775444020104</c:v>
                </c:pt>
                <c:pt idx="271">
                  <c:v>0.16663170404596683</c:v>
                </c:pt>
                <c:pt idx="272">
                  <c:v>0.18030918062686663</c:v>
                </c:pt>
                <c:pt idx="273">
                  <c:v>0.18070164035146985</c:v>
                </c:pt>
                <c:pt idx="274">
                  <c:v>0.18798972165171035</c:v>
                </c:pt>
                <c:pt idx="275">
                  <c:v>0.20110372883749905</c:v>
                </c:pt>
                <c:pt idx="276">
                  <c:v>0.21499887342174406</c:v>
                </c:pt>
                <c:pt idx="277">
                  <c:v>0.20664924850607069</c:v>
                </c:pt>
                <c:pt idx="278">
                  <c:v>0.18683988553280551</c:v>
                </c:pt>
                <c:pt idx="279">
                  <c:v>0.18161816098497652</c:v>
                </c:pt>
                <c:pt idx="280">
                  <c:v>0.19037088923062373</c:v>
                </c:pt>
                <c:pt idx="281">
                  <c:v>0.19269941780929312</c:v>
                </c:pt>
                <c:pt idx="282">
                  <c:v>0.17082082681713229</c:v>
                </c:pt>
                <c:pt idx="283">
                  <c:v>0.12931315741183314</c:v>
                </c:pt>
                <c:pt idx="284">
                  <c:v>8.6455489653973538E-2</c:v>
                </c:pt>
                <c:pt idx="285">
                  <c:v>3.8734410726315893E-2</c:v>
                </c:pt>
                <c:pt idx="286">
                  <c:v>-5.0826509237714701E-3</c:v>
                </c:pt>
                <c:pt idx="287">
                  <c:v>-3.7477958427840741E-2</c:v>
                </c:pt>
                <c:pt idx="288">
                  <c:v>-5.4881610304198691E-2</c:v>
                </c:pt>
                <c:pt idx="289">
                  <c:v>-5.0919179483772226E-2</c:v>
                </c:pt>
                <c:pt idx="290">
                  <c:v>-6.1473364995036084E-2</c:v>
                </c:pt>
                <c:pt idx="291">
                  <c:v>-7.2038606230710123E-2</c:v>
                </c:pt>
                <c:pt idx="292">
                  <c:v>-9.4808550759607813E-2</c:v>
                </c:pt>
                <c:pt idx="293">
                  <c:v>-9.3319627133121807E-2</c:v>
                </c:pt>
                <c:pt idx="294">
                  <c:v>-9.9148963669242751E-2</c:v>
                </c:pt>
                <c:pt idx="295">
                  <c:v>-9.1048347960157483E-2</c:v>
                </c:pt>
                <c:pt idx="296">
                  <c:v>-9.607083099214786E-2</c:v>
                </c:pt>
                <c:pt idx="297">
                  <c:v>-8.4499001195045054E-2</c:v>
                </c:pt>
                <c:pt idx="298">
                  <c:v>-8.8985750301577182E-2</c:v>
                </c:pt>
                <c:pt idx="299">
                  <c:v>-8.6111703493863989E-2</c:v>
                </c:pt>
                <c:pt idx="300">
                  <c:v>-0.10334241530214261</c:v>
                </c:pt>
                <c:pt idx="301">
                  <c:v>-0.10851547870712175</c:v>
                </c:pt>
                <c:pt idx="302">
                  <c:v>-0.10950081796693822</c:v>
                </c:pt>
                <c:pt idx="303">
                  <c:v>-9.7392049908565537E-2</c:v>
                </c:pt>
                <c:pt idx="304">
                  <c:v>-9.6602514002472994E-2</c:v>
                </c:pt>
                <c:pt idx="305">
                  <c:v>-0.11379989212164221</c:v>
                </c:pt>
                <c:pt idx="306">
                  <c:v>-0.12399544351491276</c:v>
                </c:pt>
                <c:pt idx="307">
                  <c:v>-0.12123157149624897</c:v>
                </c:pt>
                <c:pt idx="308">
                  <c:v>-9.1828016719509575E-2</c:v>
                </c:pt>
                <c:pt idx="309">
                  <c:v>-6.2086973161925796E-2</c:v>
                </c:pt>
                <c:pt idx="310">
                  <c:v>-2.8550764390268379E-2</c:v>
                </c:pt>
                <c:pt idx="311">
                  <c:v>-1.9015878905895067E-2</c:v>
                </c:pt>
                <c:pt idx="312">
                  <c:v>6.2901648326101345E-3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VW'!$L$42:$L$354</c:f>
              <c:numCache>
                <c:formatCode>[$-409]mmm\-yy;@</c:formatCode>
                <c:ptCount val="313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  <c:pt idx="302">
                  <c:v>45382</c:v>
                </c:pt>
                <c:pt idx="303">
                  <c:v>45412</c:v>
                </c:pt>
                <c:pt idx="304">
                  <c:v>45443</c:v>
                </c:pt>
                <c:pt idx="305">
                  <c:v>45473</c:v>
                </c:pt>
                <c:pt idx="306">
                  <c:v>45504</c:v>
                </c:pt>
                <c:pt idx="307">
                  <c:v>45535</c:v>
                </c:pt>
                <c:pt idx="308">
                  <c:v>45565</c:v>
                </c:pt>
                <c:pt idx="309">
                  <c:v>45596</c:v>
                </c:pt>
                <c:pt idx="310">
                  <c:v>45626</c:v>
                </c:pt>
                <c:pt idx="311">
                  <c:v>45657</c:v>
                </c:pt>
                <c:pt idx="312">
                  <c:v>45688</c:v>
                </c:pt>
              </c:numCache>
            </c:numRef>
          </c:xVal>
          <c:yVal>
            <c:numRef>
              <c:f>'U.S. EW &amp; VW'!$P$42:$P$354</c:f>
              <c:numCache>
                <c:formatCode>0.0%</c:formatCode>
                <c:ptCount val="313"/>
                <c:pt idx="0">
                  <c:v>7.3920384770205683E-2</c:v>
                </c:pt>
                <c:pt idx="1">
                  <c:v>7.3480759333378609E-2</c:v>
                </c:pt>
                <c:pt idx="2">
                  <c:v>7.8221772130946832E-2</c:v>
                </c:pt>
                <c:pt idx="3">
                  <c:v>8.0673620780537414E-2</c:v>
                </c:pt>
                <c:pt idx="4">
                  <c:v>8.497387189675254E-2</c:v>
                </c:pt>
                <c:pt idx="5">
                  <c:v>8.5323556123272359E-2</c:v>
                </c:pt>
                <c:pt idx="6">
                  <c:v>9.5243553945089765E-2</c:v>
                </c:pt>
                <c:pt idx="7">
                  <c:v>0.10814686735558099</c:v>
                </c:pt>
                <c:pt idx="8">
                  <c:v>0.11775130172350923</c:v>
                </c:pt>
                <c:pt idx="9">
                  <c:v>0.11156393099045436</c:v>
                </c:pt>
                <c:pt idx="10">
                  <c:v>9.9931067316390454E-2</c:v>
                </c:pt>
                <c:pt idx="11">
                  <c:v>8.9187219391251737E-2</c:v>
                </c:pt>
                <c:pt idx="12">
                  <c:v>9.7930466873845656E-2</c:v>
                </c:pt>
                <c:pt idx="13">
                  <c:v>0.1070434235335882</c:v>
                </c:pt>
                <c:pt idx="14">
                  <c:v>0.1117034632993823</c:v>
                </c:pt>
                <c:pt idx="15">
                  <c:v>0.10403644107575793</c:v>
                </c:pt>
                <c:pt idx="16">
                  <c:v>0.10407581409913158</c:v>
                </c:pt>
                <c:pt idx="17">
                  <c:v>0.11026967494783979</c:v>
                </c:pt>
                <c:pt idx="18">
                  <c:v>0.10946576710918654</c:v>
                </c:pt>
                <c:pt idx="19">
                  <c:v>0.10257190638125779</c:v>
                </c:pt>
                <c:pt idx="20">
                  <c:v>9.1600247500462251E-2</c:v>
                </c:pt>
                <c:pt idx="21">
                  <c:v>9.4830794832017062E-2</c:v>
                </c:pt>
                <c:pt idx="22">
                  <c:v>9.3259219618274436E-2</c:v>
                </c:pt>
                <c:pt idx="23">
                  <c:v>9.4258316668714093E-2</c:v>
                </c:pt>
                <c:pt idx="24">
                  <c:v>8.4053259593232399E-2</c:v>
                </c:pt>
                <c:pt idx="25">
                  <c:v>8.2641205653547267E-2</c:v>
                </c:pt>
                <c:pt idx="26">
                  <c:v>7.7091933112917843E-2</c:v>
                </c:pt>
                <c:pt idx="27">
                  <c:v>7.0279646366465665E-2</c:v>
                </c:pt>
                <c:pt idx="28">
                  <c:v>5.437474259375108E-2</c:v>
                </c:pt>
                <c:pt idx="29">
                  <c:v>4.7188731660493533E-2</c:v>
                </c:pt>
                <c:pt idx="30">
                  <c:v>5.9437096021008662E-2</c:v>
                </c:pt>
                <c:pt idx="31">
                  <c:v>8.3464892408442459E-2</c:v>
                </c:pt>
                <c:pt idx="32">
                  <c:v>9.9397592093624532E-2</c:v>
                </c:pt>
                <c:pt idx="33">
                  <c:v>8.3878580707715811E-2</c:v>
                </c:pt>
                <c:pt idx="34">
                  <c:v>6.1445783672334109E-2</c:v>
                </c:pt>
                <c:pt idx="35">
                  <c:v>4.1014647348180056E-2</c:v>
                </c:pt>
                <c:pt idx="36">
                  <c:v>4.2994657928348667E-2</c:v>
                </c:pt>
                <c:pt idx="37">
                  <c:v>5.2924867406356046E-2</c:v>
                </c:pt>
                <c:pt idx="38">
                  <c:v>7.1371015008919958E-2</c:v>
                </c:pt>
                <c:pt idx="39">
                  <c:v>8.0148594932330841E-2</c:v>
                </c:pt>
                <c:pt idx="40">
                  <c:v>8.3178719537091217E-2</c:v>
                </c:pt>
                <c:pt idx="41">
                  <c:v>7.2920661517479557E-2</c:v>
                </c:pt>
                <c:pt idx="42">
                  <c:v>6.4406356211662574E-2</c:v>
                </c:pt>
                <c:pt idx="43">
                  <c:v>5.5724828052234443E-2</c:v>
                </c:pt>
                <c:pt idx="44">
                  <c:v>5.9480046572272238E-2</c:v>
                </c:pt>
                <c:pt idx="45">
                  <c:v>8.021987516814777E-2</c:v>
                </c:pt>
                <c:pt idx="46">
                  <c:v>0.10830980112214061</c:v>
                </c:pt>
                <c:pt idx="47">
                  <c:v>0.13205688671395843</c:v>
                </c:pt>
                <c:pt idx="48">
                  <c:v>0.12686783043921679</c:v>
                </c:pt>
                <c:pt idx="49">
                  <c:v>0.11231304872041692</c:v>
                </c:pt>
                <c:pt idx="50">
                  <c:v>0.10047687757056734</c:v>
                </c:pt>
                <c:pt idx="51">
                  <c:v>0.10722235092463306</c:v>
                </c:pt>
                <c:pt idx="52">
                  <c:v>0.11509225961239622</c:v>
                </c:pt>
                <c:pt idx="53">
                  <c:v>0.11830801069568064</c:v>
                </c:pt>
                <c:pt idx="54">
                  <c:v>0.11653910216739249</c:v>
                </c:pt>
                <c:pt idx="55">
                  <c:v>0.11576241186194092</c:v>
                </c:pt>
                <c:pt idx="56">
                  <c:v>0.11619957498063527</c:v>
                </c:pt>
                <c:pt idx="57">
                  <c:v>0.10869607626764877</c:v>
                </c:pt>
                <c:pt idx="58">
                  <c:v>9.626988837663597E-2</c:v>
                </c:pt>
                <c:pt idx="59">
                  <c:v>9.113089762149662E-2</c:v>
                </c:pt>
                <c:pt idx="60">
                  <c:v>0.10207056288636873</c:v>
                </c:pt>
                <c:pt idx="61">
                  <c:v>0.12449982106267221</c:v>
                </c:pt>
                <c:pt idx="62">
                  <c:v>0.13703102757016739</c:v>
                </c:pt>
                <c:pt idx="63">
                  <c:v>0.14204032386806076</c:v>
                </c:pt>
                <c:pt idx="64">
                  <c:v>0.13996947352468769</c:v>
                </c:pt>
                <c:pt idx="65">
                  <c:v>0.14932555912820011</c:v>
                </c:pt>
                <c:pt idx="66">
                  <c:v>0.15616971012195879</c:v>
                </c:pt>
                <c:pt idx="67">
                  <c:v>0.16266343923474991</c:v>
                </c:pt>
                <c:pt idx="68">
                  <c:v>0.15456043012120069</c:v>
                </c:pt>
                <c:pt idx="69">
                  <c:v>0.14196013746345115</c:v>
                </c:pt>
                <c:pt idx="70">
                  <c:v>0.13590182640773762</c:v>
                </c:pt>
                <c:pt idx="71">
                  <c:v>0.14068601444710183</c:v>
                </c:pt>
                <c:pt idx="72">
                  <c:v>0.15513833688657086</c:v>
                </c:pt>
                <c:pt idx="73">
                  <c:v>0.16175865634291053</c:v>
                </c:pt>
                <c:pt idx="74">
                  <c:v>0.16516545051350695</c:v>
                </c:pt>
                <c:pt idx="75">
                  <c:v>0.15920451225603283</c:v>
                </c:pt>
                <c:pt idx="76">
                  <c:v>0.15885712681717723</c:v>
                </c:pt>
                <c:pt idx="77">
                  <c:v>0.15172211078732079</c:v>
                </c:pt>
                <c:pt idx="78">
                  <c:v>0.14841181724831909</c:v>
                </c:pt>
                <c:pt idx="79">
                  <c:v>0.14569499180185086</c:v>
                </c:pt>
                <c:pt idx="80">
                  <c:v>0.1507420110275175</c:v>
                </c:pt>
                <c:pt idx="81">
                  <c:v>0.16189754268419487</c:v>
                </c:pt>
                <c:pt idx="82">
                  <c:v>0.16372982794146407</c:v>
                </c:pt>
                <c:pt idx="83">
                  <c:v>0.16440770249532988</c:v>
                </c:pt>
                <c:pt idx="84">
                  <c:v>0.15083414372930948</c:v>
                </c:pt>
                <c:pt idx="85">
                  <c:v>0.14093211826525942</c:v>
                </c:pt>
                <c:pt idx="86">
                  <c:v>0.12067863489022246</c:v>
                </c:pt>
                <c:pt idx="87">
                  <c:v>0.11276292599296012</c:v>
                </c:pt>
                <c:pt idx="88">
                  <c:v>0.10384485638508933</c:v>
                </c:pt>
                <c:pt idx="89">
                  <c:v>0.10396363173399803</c:v>
                </c:pt>
                <c:pt idx="90">
                  <c:v>9.0616340192037681E-2</c:v>
                </c:pt>
                <c:pt idx="91">
                  <c:v>7.188608834353527E-2</c:v>
                </c:pt>
                <c:pt idx="92">
                  <c:v>4.908356262958069E-2</c:v>
                </c:pt>
                <c:pt idx="93">
                  <c:v>3.4221015817145872E-2</c:v>
                </c:pt>
                <c:pt idx="94">
                  <c:v>3.6387668519970662E-2</c:v>
                </c:pt>
                <c:pt idx="95">
                  <c:v>3.6694141340503084E-2</c:v>
                </c:pt>
                <c:pt idx="96">
                  <c:v>4.2454741294045029E-2</c:v>
                </c:pt>
                <c:pt idx="97">
                  <c:v>3.8018148990806466E-2</c:v>
                </c:pt>
                <c:pt idx="98">
                  <c:v>4.360354190754534E-2</c:v>
                </c:pt>
                <c:pt idx="99">
                  <c:v>4.5301563686646951E-2</c:v>
                </c:pt>
                <c:pt idx="100">
                  <c:v>4.390564522142637E-2</c:v>
                </c:pt>
                <c:pt idx="101">
                  <c:v>4.0299196630390499E-2</c:v>
                </c:pt>
                <c:pt idx="102">
                  <c:v>4.1440711946875375E-2</c:v>
                </c:pt>
                <c:pt idx="103">
                  <c:v>5.1416651841467376E-2</c:v>
                </c:pt>
                <c:pt idx="104">
                  <c:v>5.3075029651462158E-2</c:v>
                </c:pt>
                <c:pt idx="105">
                  <c:v>4.2018993652950698E-2</c:v>
                </c:pt>
                <c:pt idx="106">
                  <c:v>2.2774558668473333E-2</c:v>
                </c:pt>
                <c:pt idx="107">
                  <c:v>1.0113457005845428E-2</c:v>
                </c:pt>
                <c:pt idx="108">
                  <c:v>4.2617357774570319E-3</c:v>
                </c:pt>
                <c:pt idx="109">
                  <c:v>-7.6111686139475054E-3</c:v>
                </c:pt>
                <c:pt idx="110">
                  <c:v>-2.724832723272963E-2</c:v>
                </c:pt>
                <c:pt idx="111">
                  <c:v>-5.3249580533274887E-2</c:v>
                </c:pt>
                <c:pt idx="112">
                  <c:v>-6.3426698408393767E-2</c:v>
                </c:pt>
                <c:pt idx="113">
                  <c:v>-7.1840575881950697E-2</c:v>
                </c:pt>
                <c:pt idx="114">
                  <c:v>-7.27629115451075E-2</c:v>
                </c:pt>
                <c:pt idx="115">
                  <c:v>-8.3267525628727412E-2</c:v>
                </c:pt>
                <c:pt idx="116">
                  <c:v>-9.4169332610922418E-2</c:v>
                </c:pt>
                <c:pt idx="117">
                  <c:v>-0.10095033865538339</c:v>
                </c:pt>
                <c:pt idx="118">
                  <c:v>-0.11867589885830054</c:v>
                </c:pt>
                <c:pt idx="119">
                  <c:v>-0.13136796186484323</c:v>
                </c:pt>
                <c:pt idx="120">
                  <c:v>-0.16037721956507056</c:v>
                </c:pt>
                <c:pt idx="121">
                  <c:v>-0.17405402697714312</c:v>
                </c:pt>
                <c:pt idx="122">
                  <c:v>-0.19170835718682866</c:v>
                </c:pt>
                <c:pt idx="123">
                  <c:v>-0.19444205674480508</c:v>
                </c:pt>
                <c:pt idx="124">
                  <c:v>-0.19814518880566789</c:v>
                </c:pt>
                <c:pt idx="125">
                  <c:v>-0.19304965972798716</c:v>
                </c:pt>
                <c:pt idx="126">
                  <c:v>-0.1896377077344259</c:v>
                </c:pt>
                <c:pt idx="127">
                  <c:v>-0.19073229040939832</c:v>
                </c:pt>
                <c:pt idx="128">
                  <c:v>-0.1963602467798834</c:v>
                </c:pt>
                <c:pt idx="129">
                  <c:v>-0.20457385154166974</c:v>
                </c:pt>
                <c:pt idx="130">
                  <c:v>-0.18758885377647538</c:v>
                </c:pt>
                <c:pt idx="131">
                  <c:v>-0.1695236701362266</c:v>
                </c:pt>
                <c:pt idx="132">
                  <c:v>-0.13424190212243903</c:v>
                </c:pt>
                <c:pt idx="133">
                  <c:v>-0.11144791801785825</c:v>
                </c:pt>
                <c:pt idx="134">
                  <c:v>-8.6769169010816549E-2</c:v>
                </c:pt>
                <c:pt idx="135">
                  <c:v>-8.4288143300924379E-2</c:v>
                </c:pt>
                <c:pt idx="136">
                  <c:v>-9.5558554859447531E-2</c:v>
                </c:pt>
                <c:pt idx="137">
                  <c:v>-0.11190703030512283</c:v>
                </c:pt>
                <c:pt idx="138">
                  <c:v>-0.11544518748641264</c:v>
                </c:pt>
                <c:pt idx="139">
                  <c:v>-0.10283545367136315</c:v>
                </c:pt>
                <c:pt idx="140">
                  <c:v>-8.0232772163478461E-2</c:v>
                </c:pt>
                <c:pt idx="141">
                  <c:v>-5.4943829867925231E-2</c:v>
                </c:pt>
                <c:pt idx="142">
                  <c:v>-4.5496362623098641E-2</c:v>
                </c:pt>
                <c:pt idx="143">
                  <c:v>-4.5526380199318872E-2</c:v>
                </c:pt>
                <c:pt idx="144">
                  <c:v>-6.7304403569893312E-2</c:v>
                </c:pt>
                <c:pt idx="145">
                  <c:v>-8.7374218196350273E-2</c:v>
                </c:pt>
                <c:pt idx="146">
                  <c:v>-9.2302507205156425E-2</c:v>
                </c:pt>
                <c:pt idx="147">
                  <c:v>-7.0338689728865256E-2</c:v>
                </c:pt>
                <c:pt idx="148">
                  <c:v>-3.9653795857885865E-2</c:v>
                </c:pt>
                <c:pt idx="149">
                  <c:v>-2.6232979095533238E-2</c:v>
                </c:pt>
                <c:pt idx="150">
                  <c:v>-2.779213871385855E-2</c:v>
                </c:pt>
                <c:pt idx="151">
                  <c:v>-2.8150685512614904E-2</c:v>
                </c:pt>
                <c:pt idx="152">
                  <c:v>-1.180361776893224E-2</c:v>
                </c:pt>
                <c:pt idx="153">
                  <c:v>5.958341726176597E-3</c:v>
                </c:pt>
                <c:pt idx="154">
                  <c:v>1.2245481731877117E-2</c:v>
                </c:pt>
                <c:pt idx="155">
                  <c:v>3.7389775662781677E-3</c:v>
                </c:pt>
                <c:pt idx="156">
                  <c:v>-2.0270633824310824E-3</c:v>
                </c:pt>
                <c:pt idx="157">
                  <c:v>-4.5177903322225488E-3</c:v>
                </c:pt>
                <c:pt idx="158">
                  <c:v>5.6228767463097906E-3</c:v>
                </c:pt>
                <c:pt idx="159">
                  <c:v>6.7488291067687722E-3</c:v>
                </c:pt>
                <c:pt idx="160">
                  <c:v>1.2731311715377336E-2</c:v>
                </c:pt>
                <c:pt idx="161">
                  <c:v>1.9715561665560877E-2</c:v>
                </c:pt>
                <c:pt idx="162">
                  <c:v>3.1776732321014522E-2</c:v>
                </c:pt>
                <c:pt idx="163">
                  <c:v>3.5631777457333813E-2</c:v>
                </c:pt>
                <c:pt idx="164">
                  <c:v>3.1902710919029964E-2</c:v>
                </c:pt>
                <c:pt idx="165">
                  <c:v>3.7300023760196588E-2</c:v>
                </c:pt>
                <c:pt idx="166">
                  <c:v>4.4398141017164772E-2</c:v>
                </c:pt>
                <c:pt idx="167">
                  <c:v>5.490818294996358E-2</c:v>
                </c:pt>
                <c:pt idx="168">
                  <c:v>5.4047553079863642E-2</c:v>
                </c:pt>
                <c:pt idx="169">
                  <c:v>5.6091998026212675E-2</c:v>
                </c:pt>
                <c:pt idx="170">
                  <c:v>5.4306375549946218E-2</c:v>
                </c:pt>
                <c:pt idx="171">
                  <c:v>6.7885468697000517E-2</c:v>
                </c:pt>
                <c:pt idx="172">
                  <c:v>7.8288815514098165E-2</c:v>
                </c:pt>
                <c:pt idx="173">
                  <c:v>9.3066041967914348E-2</c:v>
                </c:pt>
                <c:pt idx="174">
                  <c:v>9.1185432209764494E-2</c:v>
                </c:pt>
                <c:pt idx="175">
                  <c:v>8.6114039458987435E-2</c:v>
                </c:pt>
                <c:pt idx="176">
                  <c:v>8.0503632329743224E-2</c:v>
                </c:pt>
                <c:pt idx="177">
                  <c:v>6.9500785342814009E-2</c:v>
                </c:pt>
                <c:pt idx="178">
                  <c:v>6.8084328771420566E-2</c:v>
                </c:pt>
                <c:pt idx="179">
                  <c:v>7.231600108082703E-2</c:v>
                </c:pt>
                <c:pt idx="180">
                  <c:v>0.10212506141664623</c:v>
                </c:pt>
                <c:pt idx="181">
                  <c:v>0.12236988272375315</c:v>
                </c:pt>
                <c:pt idx="182">
                  <c:v>0.12831155802330785</c:v>
                </c:pt>
                <c:pt idx="183">
                  <c:v>0.11025810674258429</c:v>
                </c:pt>
                <c:pt idx="184">
                  <c:v>0.10178529568008599</c:v>
                </c:pt>
                <c:pt idx="185">
                  <c:v>9.8174729883409695E-2</c:v>
                </c:pt>
                <c:pt idx="186">
                  <c:v>0.10923739900913532</c:v>
                </c:pt>
                <c:pt idx="187">
                  <c:v>0.11359074644851441</c:v>
                </c:pt>
                <c:pt idx="188">
                  <c:v>0.11801891051339042</c:v>
                </c:pt>
                <c:pt idx="189">
                  <c:v>0.1167881180543533</c:v>
                </c:pt>
                <c:pt idx="190">
                  <c:v>0.11658744130791443</c:v>
                </c:pt>
                <c:pt idx="191">
                  <c:v>0.11241531685339123</c:v>
                </c:pt>
                <c:pt idx="192">
                  <c:v>0.10753065069868484</c:v>
                </c:pt>
                <c:pt idx="193">
                  <c:v>0.10574833180862231</c:v>
                </c:pt>
                <c:pt idx="194">
                  <c:v>0.10872197653845084</c:v>
                </c:pt>
                <c:pt idx="195">
                  <c:v>0.11128013507586587</c:v>
                </c:pt>
                <c:pt idx="196">
                  <c:v>0.11025708776723175</c:v>
                </c:pt>
                <c:pt idx="197">
                  <c:v>0.10757118603421367</c:v>
                </c:pt>
                <c:pt idx="198">
                  <c:v>0.10419110046994295</c:v>
                </c:pt>
                <c:pt idx="199">
                  <c:v>0.10176612168019616</c:v>
                </c:pt>
                <c:pt idx="200">
                  <c:v>9.3243064371455686E-2</c:v>
                </c:pt>
                <c:pt idx="201">
                  <c:v>8.1467914247457918E-2</c:v>
                </c:pt>
                <c:pt idx="202">
                  <c:v>7.3961712393363355E-2</c:v>
                </c:pt>
                <c:pt idx="203">
                  <c:v>7.6042733770309567E-2</c:v>
                </c:pt>
                <c:pt idx="204">
                  <c:v>8.5880570797491229E-2</c:v>
                </c:pt>
                <c:pt idx="205">
                  <c:v>9.1061792439298239E-2</c:v>
                </c:pt>
                <c:pt idx="206">
                  <c:v>8.5358575301151651E-2</c:v>
                </c:pt>
                <c:pt idx="207">
                  <c:v>7.224751741940727E-2</c:v>
                </c:pt>
                <c:pt idx="208">
                  <c:v>6.6523869934284496E-2</c:v>
                </c:pt>
                <c:pt idx="209">
                  <c:v>6.8069967191035641E-2</c:v>
                </c:pt>
                <c:pt idx="210">
                  <c:v>7.9093056462713029E-2</c:v>
                </c:pt>
                <c:pt idx="211">
                  <c:v>8.6742548358409444E-2</c:v>
                </c:pt>
                <c:pt idx="212">
                  <c:v>9.5003625660762925E-2</c:v>
                </c:pt>
                <c:pt idx="213">
                  <c:v>9.6574740981584695E-2</c:v>
                </c:pt>
                <c:pt idx="214">
                  <c:v>9.3608865147592812E-2</c:v>
                </c:pt>
                <c:pt idx="215">
                  <c:v>9.0851465190921576E-2</c:v>
                </c:pt>
                <c:pt idx="216">
                  <c:v>9.095638280088747E-2</c:v>
                </c:pt>
                <c:pt idx="217">
                  <c:v>0.11018409461602241</c:v>
                </c:pt>
                <c:pt idx="218">
                  <c:v>0.12681765416534385</c:v>
                </c:pt>
                <c:pt idx="219">
                  <c:v>0.14672415914802306</c:v>
                </c:pt>
                <c:pt idx="220">
                  <c:v>0.14895534489527851</c:v>
                </c:pt>
                <c:pt idx="221">
                  <c:v>0.1561116950437047</c:v>
                </c:pt>
                <c:pt idx="222">
                  <c:v>0.14151441356295513</c:v>
                </c:pt>
                <c:pt idx="223">
                  <c:v>0.12735322882524791</c:v>
                </c:pt>
                <c:pt idx="224">
                  <c:v>0.10699955855692411</c:v>
                </c:pt>
                <c:pt idx="225">
                  <c:v>0.1109977326820224</c:v>
                </c:pt>
                <c:pt idx="226">
                  <c:v>0.12391864458066038</c:v>
                </c:pt>
                <c:pt idx="227">
                  <c:v>0.13495269964555279</c:v>
                </c:pt>
                <c:pt idx="228">
                  <c:v>0.12625395192221989</c:v>
                </c:pt>
                <c:pt idx="229">
                  <c:v>9.3015680306506532E-2</c:v>
                </c:pt>
                <c:pt idx="230">
                  <c:v>6.4043860718381085E-2</c:v>
                </c:pt>
                <c:pt idx="231">
                  <c:v>4.9737143946145368E-2</c:v>
                </c:pt>
                <c:pt idx="232">
                  <c:v>4.9519970560742754E-2</c:v>
                </c:pt>
                <c:pt idx="233">
                  <c:v>5.0687104636773839E-2</c:v>
                </c:pt>
                <c:pt idx="234">
                  <c:v>5.0422655754998047E-2</c:v>
                </c:pt>
                <c:pt idx="235">
                  <c:v>5.461388040656856E-2</c:v>
                </c:pt>
                <c:pt idx="236">
                  <c:v>5.8440781562322908E-2</c:v>
                </c:pt>
                <c:pt idx="237">
                  <c:v>6.2516705593633315E-2</c:v>
                </c:pt>
                <c:pt idx="238">
                  <c:v>5.9259134191165241E-2</c:v>
                </c:pt>
                <c:pt idx="239">
                  <c:v>5.2927220592963842E-2</c:v>
                </c:pt>
                <c:pt idx="240">
                  <c:v>4.8097101846168888E-2</c:v>
                </c:pt>
                <c:pt idx="241">
                  <c:v>5.3283110687160518E-2</c:v>
                </c:pt>
                <c:pt idx="242">
                  <c:v>6.8030282933637443E-2</c:v>
                </c:pt>
                <c:pt idx="243">
                  <c:v>7.2101955427648301E-2</c:v>
                </c:pt>
                <c:pt idx="244">
                  <c:v>6.8672390337405353E-2</c:v>
                </c:pt>
                <c:pt idx="245">
                  <c:v>5.2664091853988459E-2</c:v>
                </c:pt>
                <c:pt idx="246">
                  <c:v>5.0214569613528548E-2</c:v>
                </c:pt>
                <c:pt idx="247">
                  <c:v>5.2110636936525845E-2</c:v>
                </c:pt>
                <c:pt idx="248">
                  <c:v>6.0886462672055108E-2</c:v>
                </c:pt>
                <c:pt idx="249">
                  <c:v>5.4920169668853491E-2</c:v>
                </c:pt>
                <c:pt idx="250">
                  <c:v>4.4715290997154211E-2</c:v>
                </c:pt>
                <c:pt idx="251">
                  <c:v>4.0389882059088444E-2</c:v>
                </c:pt>
                <c:pt idx="252">
                  <c:v>4.6142011961712415E-2</c:v>
                </c:pt>
                <c:pt idx="253">
                  <c:v>6.3242938198182941E-2</c:v>
                </c:pt>
                <c:pt idx="254">
                  <c:v>6.8362859189577518E-2</c:v>
                </c:pt>
                <c:pt idx="255">
                  <c:v>6.3258878879211444E-2</c:v>
                </c:pt>
                <c:pt idx="256">
                  <c:v>4.4849128423346762E-2</c:v>
                </c:pt>
                <c:pt idx="257">
                  <c:v>3.1603208562887453E-2</c:v>
                </c:pt>
                <c:pt idx="258">
                  <c:v>2.0009362252715768E-2</c:v>
                </c:pt>
                <c:pt idx="259">
                  <c:v>2.3186105610752072E-2</c:v>
                </c:pt>
                <c:pt idx="260">
                  <c:v>3.6105947330114407E-2</c:v>
                </c:pt>
                <c:pt idx="261">
                  <c:v>6.6355937601027426E-2</c:v>
                </c:pt>
                <c:pt idx="262">
                  <c:v>8.9843153683921706E-2</c:v>
                </c:pt>
                <c:pt idx="263">
                  <c:v>9.3639468031689654E-2</c:v>
                </c:pt>
                <c:pt idx="264">
                  <c:v>7.4175594279615842E-2</c:v>
                </c:pt>
                <c:pt idx="265">
                  <c:v>5.2994013559354292E-2</c:v>
                </c:pt>
                <c:pt idx="266">
                  <c:v>5.3650244580974338E-2</c:v>
                </c:pt>
                <c:pt idx="267">
                  <c:v>7.5000049720536088E-2</c:v>
                </c:pt>
                <c:pt idx="268">
                  <c:v>0.10493228514737618</c:v>
                </c:pt>
                <c:pt idx="269">
                  <c:v>0.1303076608958964</c:v>
                </c:pt>
                <c:pt idx="270">
                  <c:v>0.14752111491550801</c:v>
                </c:pt>
                <c:pt idx="271">
                  <c:v>0.15446708515897956</c:v>
                </c:pt>
                <c:pt idx="272">
                  <c:v>0.14787385075859416</c:v>
                </c:pt>
                <c:pt idx="273">
                  <c:v>0.1438420718686797</c:v>
                </c:pt>
                <c:pt idx="274">
                  <c:v>0.14332713679063436</c:v>
                </c:pt>
                <c:pt idx="275">
                  <c:v>0.14966102611832022</c:v>
                </c:pt>
                <c:pt idx="276">
                  <c:v>0.14897156556795865</c:v>
                </c:pt>
                <c:pt idx="277">
                  <c:v>0.15145954709716802</c:v>
                </c:pt>
                <c:pt idx="278">
                  <c:v>0.15642811971608195</c:v>
                </c:pt>
                <c:pt idx="279">
                  <c:v>0.17240383416223848</c:v>
                </c:pt>
                <c:pt idx="280">
                  <c:v>0.18136981442879607</c:v>
                </c:pt>
                <c:pt idx="281">
                  <c:v>0.17070400193825641</c:v>
                </c:pt>
                <c:pt idx="282">
                  <c:v>0.14857546201155292</c:v>
                </c:pt>
                <c:pt idx="283">
                  <c:v>0.13210264312066977</c:v>
                </c:pt>
                <c:pt idx="284">
                  <c:v>0.1195706539712893</c:v>
                </c:pt>
                <c:pt idx="285">
                  <c:v>0.10033898329258339</c:v>
                </c:pt>
                <c:pt idx="286">
                  <c:v>7.3612257824712701E-2</c:v>
                </c:pt>
                <c:pt idx="287">
                  <c:v>5.1969740625398941E-2</c:v>
                </c:pt>
                <c:pt idx="288">
                  <c:v>5.1789018591569258E-2</c:v>
                </c:pt>
                <c:pt idx="289">
                  <c:v>5.8325489162200483E-2</c:v>
                </c:pt>
                <c:pt idx="290">
                  <c:v>5.1917786712350145E-2</c:v>
                </c:pt>
                <c:pt idx="291">
                  <c:v>1.9992328141733351E-2</c:v>
                </c:pt>
                <c:pt idx="292">
                  <c:v>8.665694048186845E-3</c:v>
                </c:pt>
                <c:pt idx="293">
                  <c:v>5.7232889237530671E-3</c:v>
                </c:pt>
                <c:pt idx="294">
                  <c:v>2.6443386397070334E-2</c:v>
                </c:pt>
                <c:pt idx="295">
                  <c:v>2.827574311910297E-2</c:v>
                </c:pt>
                <c:pt idx="296">
                  <c:v>3.6412390882198054E-2</c:v>
                </c:pt>
                <c:pt idx="297">
                  <c:v>2.1687226215314492E-2</c:v>
                </c:pt>
                <c:pt idx="298">
                  <c:v>3.1697325252282083E-2</c:v>
                </c:pt>
                <c:pt idx="299">
                  <c:v>2.6730749204790127E-2</c:v>
                </c:pt>
                <c:pt idx="300">
                  <c:v>4.1540718664210274E-2</c:v>
                </c:pt>
                <c:pt idx="301">
                  <c:v>3.3148948810522549E-2</c:v>
                </c:pt>
                <c:pt idx="302">
                  <c:v>3.7831080615489121E-2</c:v>
                </c:pt>
                <c:pt idx="303">
                  <c:v>3.553692692930599E-2</c:v>
                </c:pt>
                <c:pt idx="304">
                  <c:v>2.5858134820694767E-2</c:v>
                </c:pt>
                <c:pt idx="305">
                  <c:v>1.1116083992373182E-2</c:v>
                </c:pt>
                <c:pt idx="306">
                  <c:v>-4.7308886197690025E-3</c:v>
                </c:pt>
                <c:pt idx="307">
                  <c:v>-9.958182619102085E-3</c:v>
                </c:pt>
                <c:pt idx="308">
                  <c:v>-4.4061932283315786E-3</c:v>
                </c:pt>
                <c:pt idx="309">
                  <c:v>1.7438717228001721E-2</c:v>
                </c:pt>
                <c:pt idx="310">
                  <c:v>3.0798887125768504E-2</c:v>
                </c:pt>
                <c:pt idx="311">
                  <c:v>-1.8145814254891812E-3</c:v>
                </c:pt>
                <c:pt idx="312">
                  <c:v>-1.4436616457644158E-2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688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TransactionActivity!$N$2:$N$302</c:f>
              <c:numCache>
                <c:formatCode>m/d/yyyy</c:formatCode>
                <c:ptCount val="30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</c:numCache>
            </c:numRef>
          </c:cat>
          <c:val>
            <c:numRef>
              <c:f>TransactionActivity!$P$2:$P$302</c:f>
              <c:numCache>
                <c:formatCode>#,##0</c:formatCode>
                <c:ptCount val="301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27</c:v>
                </c:pt>
                <c:pt idx="4">
                  <c:v>36</c:v>
                </c:pt>
                <c:pt idx="5">
                  <c:v>42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43</c:v>
                </c:pt>
                <c:pt idx="10">
                  <c:v>50</c:v>
                </c:pt>
                <c:pt idx="11">
                  <c:v>95</c:v>
                </c:pt>
                <c:pt idx="12">
                  <c:v>43</c:v>
                </c:pt>
                <c:pt idx="13">
                  <c:v>34</c:v>
                </c:pt>
                <c:pt idx="14">
                  <c:v>48</c:v>
                </c:pt>
                <c:pt idx="15">
                  <c:v>39</c:v>
                </c:pt>
                <c:pt idx="16">
                  <c:v>61</c:v>
                </c:pt>
                <c:pt idx="17">
                  <c:v>56</c:v>
                </c:pt>
                <c:pt idx="18">
                  <c:v>43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28</c:v>
                </c:pt>
                <c:pt idx="26">
                  <c:v>60</c:v>
                </c:pt>
                <c:pt idx="27">
                  <c:v>37</c:v>
                </c:pt>
                <c:pt idx="28">
                  <c:v>60</c:v>
                </c:pt>
                <c:pt idx="29">
                  <c:v>71</c:v>
                </c:pt>
                <c:pt idx="30">
                  <c:v>50</c:v>
                </c:pt>
                <c:pt idx="31">
                  <c:v>65</c:v>
                </c:pt>
                <c:pt idx="32">
                  <c:v>67</c:v>
                </c:pt>
                <c:pt idx="33">
                  <c:v>69</c:v>
                </c:pt>
                <c:pt idx="34">
                  <c:v>71</c:v>
                </c:pt>
                <c:pt idx="35">
                  <c:v>112</c:v>
                </c:pt>
                <c:pt idx="36">
                  <c:v>67</c:v>
                </c:pt>
                <c:pt idx="37">
                  <c:v>69</c:v>
                </c:pt>
                <c:pt idx="38">
                  <c:v>72</c:v>
                </c:pt>
                <c:pt idx="39">
                  <c:v>78</c:v>
                </c:pt>
                <c:pt idx="40">
                  <c:v>84</c:v>
                </c:pt>
                <c:pt idx="41">
                  <c:v>74</c:v>
                </c:pt>
                <c:pt idx="42">
                  <c:v>102</c:v>
                </c:pt>
                <c:pt idx="43">
                  <c:v>91</c:v>
                </c:pt>
                <c:pt idx="44">
                  <c:v>102</c:v>
                </c:pt>
                <c:pt idx="45">
                  <c:v>107</c:v>
                </c:pt>
                <c:pt idx="46">
                  <c:v>73</c:v>
                </c:pt>
                <c:pt idx="47">
                  <c:v>175</c:v>
                </c:pt>
                <c:pt idx="48">
                  <c:v>101</c:v>
                </c:pt>
                <c:pt idx="49">
                  <c:v>85</c:v>
                </c:pt>
                <c:pt idx="50">
                  <c:v>136</c:v>
                </c:pt>
                <c:pt idx="51">
                  <c:v>104</c:v>
                </c:pt>
                <c:pt idx="52">
                  <c:v>119</c:v>
                </c:pt>
                <c:pt idx="53">
                  <c:v>134</c:v>
                </c:pt>
                <c:pt idx="54">
                  <c:v>146</c:v>
                </c:pt>
                <c:pt idx="55">
                  <c:v>124</c:v>
                </c:pt>
                <c:pt idx="56">
                  <c:v>128</c:v>
                </c:pt>
                <c:pt idx="57">
                  <c:v>158</c:v>
                </c:pt>
                <c:pt idx="58">
                  <c:v>141</c:v>
                </c:pt>
                <c:pt idx="59">
                  <c:v>214</c:v>
                </c:pt>
                <c:pt idx="60">
                  <c:v>126</c:v>
                </c:pt>
                <c:pt idx="61">
                  <c:v>129</c:v>
                </c:pt>
                <c:pt idx="62">
                  <c:v>141</c:v>
                </c:pt>
                <c:pt idx="63">
                  <c:v>156</c:v>
                </c:pt>
                <c:pt idx="64">
                  <c:v>173</c:v>
                </c:pt>
                <c:pt idx="65">
                  <c:v>208</c:v>
                </c:pt>
                <c:pt idx="66">
                  <c:v>188</c:v>
                </c:pt>
                <c:pt idx="67">
                  <c:v>204</c:v>
                </c:pt>
                <c:pt idx="68">
                  <c:v>240</c:v>
                </c:pt>
                <c:pt idx="69">
                  <c:v>169</c:v>
                </c:pt>
                <c:pt idx="70">
                  <c:v>181</c:v>
                </c:pt>
                <c:pt idx="71">
                  <c:v>240</c:v>
                </c:pt>
                <c:pt idx="72">
                  <c:v>177</c:v>
                </c:pt>
                <c:pt idx="73">
                  <c:v>131</c:v>
                </c:pt>
                <c:pt idx="74">
                  <c:v>197</c:v>
                </c:pt>
                <c:pt idx="75">
                  <c:v>150</c:v>
                </c:pt>
                <c:pt idx="76">
                  <c:v>157</c:v>
                </c:pt>
                <c:pt idx="77">
                  <c:v>196</c:v>
                </c:pt>
                <c:pt idx="78">
                  <c:v>167</c:v>
                </c:pt>
                <c:pt idx="79">
                  <c:v>178</c:v>
                </c:pt>
                <c:pt idx="80">
                  <c:v>170</c:v>
                </c:pt>
                <c:pt idx="81">
                  <c:v>149</c:v>
                </c:pt>
                <c:pt idx="82">
                  <c:v>156</c:v>
                </c:pt>
                <c:pt idx="83">
                  <c:v>227</c:v>
                </c:pt>
                <c:pt idx="84">
                  <c:v>166</c:v>
                </c:pt>
                <c:pt idx="85">
                  <c:v>146</c:v>
                </c:pt>
                <c:pt idx="86">
                  <c:v>174</c:v>
                </c:pt>
                <c:pt idx="87">
                  <c:v>166</c:v>
                </c:pt>
                <c:pt idx="88">
                  <c:v>194</c:v>
                </c:pt>
                <c:pt idx="89">
                  <c:v>212</c:v>
                </c:pt>
                <c:pt idx="90">
                  <c:v>180</c:v>
                </c:pt>
                <c:pt idx="91">
                  <c:v>198</c:v>
                </c:pt>
                <c:pt idx="92">
                  <c:v>150</c:v>
                </c:pt>
                <c:pt idx="93">
                  <c:v>128</c:v>
                </c:pt>
                <c:pt idx="94">
                  <c:v>129</c:v>
                </c:pt>
                <c:pt idx="95">
                  <c:v>156</c:v>
                </c:pt>
                <c:pt idx="96">
                  <c:v>109</c:v>
                </c:pt>
                <c:pt idx="97">
                  <c:v>89</c:v>
                </c:pt>
                <c:pt idx="98">
                  <c:v>79</c:v>
                </c:pt>
                <c:pt idx="99">
                  <c:v>97</c:v>
                </c:pt>
                <c:pt idx="100">
                  <c:v>94</c:v>
                </c:pt>
                <c:pt idx="101">
                  <c:v>98</c:v>
                </c:pt>
                <c:pt idx="102">
                  <c:v>99</c:v>
                </c:pt>
                <c:pt idx="103">
                  <c:v>81</c:v>
                </c:pt>
                <c:pt idx="104">
                  <c:v>81</c:v>
                </c:pt>
                <c:pt idx="105">
                  <c:v>68</c:v>
                </c:pt>
                <c:pt idx="106">
                  <c:v>44</c:v>
                </c:pt>
                <c:pt idx="107">
                  <c:v>89</c:v>
                </c:pt>
                <c:pt idx="108">
                  <c:v>45</c:v>
                </c:pt>
                <c:pt idx="109">
                  <c:v>35</c:v>
                </c:pt>
                <c:pt idx="110">
                  <c:v>51</c:v>
                </c:pt>
                <c:pt idx="111">
                  <c:v>49</c:v>
                </c:pt>
                <c:pt idx="112">
                  <c:v>34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70</c:v>
                </c:pt>
                <c:pt idx="117">
                  <c:v>76</c:v>
                </c:pt>
                <c:pt idx="118">
                  <c:v>68</c:v>
                </c:pt>
                <c:pt idx="119">
                  <c:v>142</c:v>
                </c:pt>
                <c:pt idx="120">
                  <c:v>56</c:v>
                </c:pt>
                <c:pt idx="121">
                  <c:v>52</c:v>
                </c:pt>
                <c:pt idx="122">
                  <c:v>76</c:v>
                </c:pt>
                <c:pt idx="123">
                  <c:v>82</c:v>
                </c:pt>
                <c:pt idx="124">
                  <c:v>93</c:v>
                </c:pt>
                <c:pt idx="125">
                  <c:v>125</c:v>
                </c:pt>
                <c:pt idx="126">
                  <c:v>102</c:v>
                </c:pt>
                <c:pt idx="127">
                  <c:v>99</c:v>
                </c:pt>
                <c:pt idx="128">
                  <c:v>138</c:v>
                </c:pt>
                <c:pt idx="129">
                  <c:v>101</c:v>
                </c:pt>
                <c:pt idx="130">
                  <c:v>134</c:v>
                </c:pt>
                <c:pt idx="131">
                  <c:v>225</c:v>
                </c:pt>
                <c:pt idx="132">
                  <c:v>110</c:v>
                </c:pt>
                <c:pt idx="133">
                  <c:v>106</c:v>
                </c:pt>
                <c:pt idx="134">
                  <c:v>132</c:v>
                </c:pt>
                <c:pt idx="135">
                  <c:v>142</c:v>
                </c:pt>
                <c:pt idx="136">
                  <c:v>161</c:v>
                </c:pt>
                <c:pt idx="137">
                  <c:v>201</c:v>
                </c:pt>
                <c:pt idx="138">
                  <c:v>163</c:v>
                </c:pt>
                <c:pt idx="139">
                  <c:v>152</c:v>
                </c:pt>
                <c:pt idx="140">
                  <c:v>162</c:v>
                </c:pt>
                <c:pt idx="141">
                  <c:v>157</c:v>
                </c:pt>
                <c:pt idx="142">
                  <c:v>127</c:v>
                </c:pt>
                <c:pt idx="143">
                  <c:v>235</c:v>
                </c:pt>
                <c:pt idx="144">
                  <c:v>120</c:v>
                </c:pt>
                <c:pt idx="145">
                  <c:v>141</c:v>
                </c:pt>
                <c:pt idx="146">
                  <c:v>176</c:v>
                </c:pt>
                <c:pt idx="147">
                  <c:v>145</c:v>
                </c:pt>
                <c:pt idx="148">
                  <c:v>174</c:v>
                </c:pt>
                <c:pt idx="149">
                  <c:v>192</c:v>
                </c:pt>
                <c:pt idx="150">
                  <c:v>169</c:v>
                </c:pt>
                <c:pt idx="151">
                  <c:v>187</c:v>
                </c:pt>
                <c:pt idx="152">
                  <c:v>155</c:v>
                </c:pt>
                <c:pt idx="153">
                  <c:v>166</c:v>
                </c:pt>
                <c:pt idx="154">
                  <c:v>219</c:v>
                </c:pt>
                <c:pt idx="155">
                  <c:v>369</c:v>
                </c:pt>
                <c:pt idx="156">
                  <c:v>129</c:v>
                </c:pt>
                <c:pt idx="157">
                  <c:v>117</c:v>
                </c:pt>
                <c:pt idx="158">
                  <c:v>176</c:v>
                </c:pt>
                <c:pt idx="159">
                  <c:v>187</c:v>
                </c:pt>
                <c:pt idx="160">
                  <c:v>197</c:v>
                </c:pt>
                <c:pt idx="161">
                  <c:v>254</c:v>
                </c:pt>
                <c:pt idx="162">
                  <c:v>196</c:v>
                </c:pt>
                <c:pt idx="163">
                  <c:v>242</c:v>
                </c:pt>
                <c:pt idx="164">
                  <c:v>197</c:v>
                </c:pt>
                <c:pt idx="165">
                  <c:v>224</c:v>
                </c:pt>
                <c:pt idx="166">
                  <c:v>197</c:v>
                </c:pt>
                <c:pt idx="167">
                  <c:v>368</c:v>
                </c:pt>
                <c:pt idx="168">
                  <c:v>187</c:v>
                </c:pt>
                <c:pt idx="169">
                  <c:v>165</c:v>
                </c:pt>
                <c:pt idx="170">
                  <c:v>219</c:v>
                </c:pt>
                <c:pt idx="171">
                  <c:v>199</c:v>
                </c:pt>
                <c:pt idx="172">
                  <c:v>233</c:v>
                </c:pt>
                <c:pt idx="173">
                  <c:v>274</c:v>
                </c:pt>
                <c:pt idx="174">
                  <c:v>278</c:v>
                </c:pt>
                <c:pt idx="175">
                  <c:v>238</c:v>
                </c:pt>
                <c:pt idx="176">
                  <c:v>266</c:v>
                </c:pt>
                <c:pt idx="177">
                  <c:v>295</c:v>
                </c:pt>
                <c:pt idx="178">
                  <c:v>241</c:v>
                </c:pt>
                <c:pt idx="179">
                  <c:v>394</c:v>
                </c:pt>
                <c:pt idx="180">
                  <c:v>234</c:v>
                </c:pt>
                <c:pt idx="181">
                  <c:v>198</c:v>
                </c:pt>
                <c:pt idx="182">
                  <c:v>243</c:v>
                </c:pt>
                <c:pt idx="183">
                  <c:v>227</c:v>
                </c:pt>
                <c:pt idx="184">
                  <c:v>248</c:v>
                </c:pt>
                <c:pt idx="185">
                  <c:v>300</c:v>
                </c:pt>
                <c:pt idx="186">
                  <c:v>299</c:v>
                </c:pt>
                <c:pt idx="187">
                  <c:v>259</c:v>
                </c:pt>
                <c:pt idx="188">
                  <c:v>290</c:v>
                </c:pt>
                <c:pt idx="189">
                  <c:v>313</c:v>
                </c:pt>
                <c:pt idx="190">
                  <c:v>247</c:v>
                </c:pt>
                <c:pt idx="191">
                  <c:v>423</c:v>
                </c:pt>
                <c:pt idx="192">
                  <c:v>234</c:v>
                </c:pt>
                <c:pt idx="193">
                  <c:v>233</c:v>
                </c:pt>
                <c:pt idx="194">
                  <c:v>292</c:v>
                </c:pt>
                <c:pt idx="195">
                  <c:v>216</c:v>
                </c:pt>
                <c:pt idx="196">
                  <c:v>270</c:v>
                </c:pt>
                <c:pt idx="197">
                  <c:v>365</c:v>
                </c:pt>
                <c:pt idx="198">
                  <c:v>274</c:v>
                </c:pt>
                <c:pt idx="199">
                  <c:v>292</c:v>
                </c:pt>
                <c:pt idx="200">
                  <c:v>326</c:v>
                </c:pt>
                <c:pt idx="201">
                  <c:v>281</c:v>
                </c:pt>
                <c:pt idx="202">
                  <c:v>313</c:v>
                </c:pt>
                <c:pt idx="203">
                  <c:v>383</c:v>
                </c:pt>
                <c:pt idx="204">
                  <c:v>285</c:v>
                </c:pt>
                <c:pt idx="205">
                  <c:v>210</c:v>
                </c:pt>
                <c:pt idx="206">
                  <c:v>270</c:v>
                </c:pt>
                <c:pt idx="207">
                  <c:v>239</c:v>
                </c:pt>
                <c:pt idx="208">
                  <c:v>282</c:v>
                </c:pt>
                <c:pt idx="209">
                  <c:v>368</c:v>
                </c:pt>
                <c:pt idx="210">
                  <c:v>267</c:v>
                </c:pt>
                <c:pt idx="211">
                  <c:v>299</c:v>
                </c:pt>
                <c:pt idx="212">
                  <c:v>290</c:v>
                </c:pt>
                <c:pt idx="213">
                  <c:v>307</c:v>
                </c:pt>
                <c:pt idx="214">
                  <c:v>276</c:v>
                </c:pt>
                <c:pt idx="215">
                  <c:v>346</c:v>
                </c:pt>
                <c:pt idx="216">
                  <c:v>274</c:v>
                </c:pt>
                <c:pt idx="217">
                  <c:v>236</c:v>
                </c:pt>
                <c:pt idx="218">
                  <c:v>273</c:v>
                </c:pt>
                <c:pt idx="219">
                  <c:v>247</c:v>
                </c:pt>
                <c:pt idx="220">
                  <c:v>272</c:v>
                </c:pt>
                <c:pt idx="221">
                  <c:v>310</c:v>
                </c:pt>
                <c:pt idx="222">
                  <c:v>302</c:v>
                </c:pt>
                <c:pt idx="223">
                  <c:v>345</c:v>
                </c:pt>
                <c:pt idx="224">
                  <c:v>247</c:v>
                </c:pt>
                <c:pt idx="225">
                  <c:v>325</c:v>
                </c:pt>
                <c:pt idx="226">
                  <c:v>324</c:v>
                </c:pt>
                <c:pt idx="227">
                  <c:v>395</c:v>
                </c:pt>
                <c:pt idx="228">
                  <c:v>243</c:v>
                </c:pt>
                <c:pt idx="229">
                  <c:v>230</c:v>
                </c:pt>
                <c:pt idx="230">
                  <c:v>258</c:v>
                </c:pt>
                <c:pt idx="231">
                  <c:v>248</c:v>
                </c:pt>
                <c:pt idx="232">
                  <c:v>319</c:v>
                </c:pt>
                <c:pt idx="233">
                  <c:v>335</c:v>
                </c:pt>
                <c:pt idx="234">
                  <c:v>316</c:v>
                </c:pt>
                <c:pt idx="235">
                  <c:v>342</c:v>
                </c:pt>
                <c:pt idx="236">
                  <c:v>348</c:v>
                </c:pt>
                <c:pt idx="237">
                  <c:v>312</c:v>
                </c:pt>
                <c:pt idx="238">
                  <c:v>289</c:v>
                </c:pt>
                <c:pt idx="239">
                  <c:v>430</c:v>
                </c:pt>
                <c:pt idx="240">
                  <c:v>272</c:v>
                </c:pt>
                <c:pt idx="241">
                  <c:v>243</c:v>
                </c:pt>
                <c:pt idx="242">
                  <c:v>216</c:v>
                </c:pt>
                <c:pt idx="243">
                  <c:v>124</c:v>
                </c:pt>
                <c:pt idx="244">
                  <c:v>108</c:v>
                </c:pt>
                <c:pt idx="245">
                  <c:v>144</c:v>
                </c:pt>
                <c:pt idx="246">
                  <c:v>160</c:v>
                </c:pt>
                <c:pt idx="247">
                  <c:v>151</c:v>
                </c:pt>
                <c:pt idx="248">
                  <c:v>226</c:v>
                </c:pt>
                <c:pt idx="249">
                  <c:v>258</c:v>
                </c:pt>
                <c:pt idx="250">
                  <c:v>226</c:v>
                </c:pt>
                <c:pt idx="251">
                  <c:v>483</c:v>
                </c:pt>
                <c:pt idx="252">
                  <c:v>236</c:v>
                </c:pt>
                <c:pt idx="253">
                  <c:v>192</c:v>
                </c:pt>
                <c:pt idx="254">
                  <c:v>263</c:v>
                </c:pt>
                <c:pt idx="255">
                  <c:v>333</c:v>
                </c:pt>
                <c:pt idx="256">
                  <c:v>308</c:v>
                </c:pt>
                <c:pt idx="257">
                  <c:v>386</c:v>
                </c:pt>
                <c:pt idx="258">
                  <c:v>364</c:v>
                </c:pt>
                <c:pt idx="259">
                  <c:v>404</c:v>
                </c:pt>
                <c:pt idx="260">
                  <c:v>417</c:v>
                </c:pt>
                <c:pt idx="261">
                  <c:v>412</c:v>
                </c:pt>
                <c:pt idx="262">
                  <c:v>411</c:v>
                </c:pt>
                <c:pt idx="263">
                  <c:v>796</c:v>
                </c:pt>
                <c:pt idx="264">
                  <c:v>273</c:v>
                </c:pt>
                <c:pt idx="265">
                  <c:v>281</c:v>
                </c:pt>
                <c:pt idx="266">
                  <c:v>376</c:v>
                </c:pt>
                <c:pt idx="267">
                  <c:v>348</c:v>
                </c:pt>
                <c:pt idx="268">
                  <c:v>353</c:v>
                </c:pt>
                <c:pt idx="269">
                  <c:v>430</c:v>
                </c:pt>
                <c:pt idx="270">
                  <c:v>334</c:v>
                </c:pt>
                <c:pt idx="271">
                  <c:v>318</c:v>
                </c:pt>
                <c:pt idx="272">
                  <c:v>300</c:v>
                </c:pt>
                <c:pt idx="273">
                  <c:v>260</c:v>
                </c:pt>
                <c:pt idx="274">
                  <c:v>254</c:v>
                </c:pt>
                <c:pt idx="275">
                  <c:v>287</c:v>
                </c:pt>
                <c:pt idx="276">
                  <c:v>146</c:v>
                </c:pt>
                <c:pt idx="277">
                  <c:v>141</c:v>
                </c:pt>
                <c:pt idx="278">
                  <c:v>179</c:v>
                </c:pt>
                <c:pt idx="279">
                  <c:v>131</c:v>
                </c:pt>
                <c:pt idx="280">
                  <c:v>158</c:v>
                </c:pt>
                <c:pt idx="281">
                  <c:v>209</c:v>
                </c:pt>
                <c:pt idx="282">
                  <c:v>154</c:v>
                </c:pt>
                <c:pt idx="283">
                  <c:v>199</c:v>
                </c:pt>
                <c:pt idx="284">
                  <c:v>202</c:v>
                </c:pt>
                <c:pt idx="285">
                  <c:v>193</c:v>
                </c:pt>
                <c:pt idx="286">
                  <c:v>152</c:v>
                </c:pt>
                <c:pt idx="287">
                  <c:v>244</c:v>
                </c:pt>
                <c:pt idx="288">
                  <c:v>142</c:v>
                </c:pt>
                <c:pt idx="289">
                  <c:v>143</c:v>
                </c:pt>
                <c:pt idx="290">
                  <c:v>163</c:v>
                </c:pt>
                <c:pt idx="291">
                  <c:v>185</c:v>
                </c:pt>
                <c:pt idx="292">
                  <c:v>192</c:v>
                </c:pt>
                <c:pt idx="293">
                  <c:v>190</c:v>
                </c:pt>
                <c:pt idx="294">
                  <c:v>197</c:v>
                </c:pt>
                <c:pt idx="295">
                  <c:v>237</c:v>
                </c:pt>
                <c:pt idx="296">
                  <c:v>230</c:v>
                </c:pt>
                <c:pt idx="297">
                  <c:v>222</c:v>
                </c:pt>
                <c:pt idx="298">
                  <c:v>227</c:v>
                </c:pt>
                <c:pt idx="299">
                  <c:v>360</c:v>
                </c:pt>
                <c:pt idx="300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A-4B75-937C-890746726B2C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TransactionActivity!$N$2:$N$302</c:f>
              <c:numCache>
                <c:formatCode>m/d/yyyy</c:formatCode>
                <c:ptCount val="30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</c:numCache>
            </c:numRef>
          </c:cat>
          <c:val>
            <c:numRef>
              <c:f>TransactionActivity!$Q$2:$Q$302</c:f>
              <c:numCache>
                <c:formatCode>#,##0</c:formatCode>
                <c:ptCount val="301"/>
                <c:pt idx="0">
                  <c:v>174</c:v>
                </c:pt>
                <c:pt idx="1">
                  <c:v>128</c:v>
                </c:pt>
                <c:pt idx="2">
                  <c:v>194</c:v>
                </c:pt>
                <c:pt idx="3">
                  <c:v>156</c:v>
                </c:pt>
                <c:pt idx="4">
                  <c:v>175</c:v>
                </c:pt>
                <c:pt idx="5">
                  <c:v>202</c:v>
                </c:pt>
                <c:pt idx="6">
                  <c:v>177</c:v>
                </c:pt>
                <c:pt idx="7">
                  <c:v>198</c:v>
                </c:pt>
                <c:pt idx="8">
                  <c:v>182</c:v>
                </c:pt>
                <c:pt idx="9">
                  <c:v>173</c:v>
                </c:pt>
                <c:pt idx="10">
                  <c:v>155</c:v>
                </c:pt>
                <c:pt idx="11">
                  <c:v>237</c:v>
                </c:pt>
                <c:pt idx="12">
                  <c:v>206</c:v>
                </c:pt>
                <c:pt idx="13">
                  <c:v>186</c:v>
                </c:pt>
                <c:pt idx="14">
                  <c:v>233</c:v>
                </c:pt>
                <c:pt idx="15">
                  <c:v>214</c:v>
                </c:pt>
                <c:pt idx="16">
                  <c:v>262</c:v>
                </c:pt>
                <c:pt idx="17">
                  <c:v>310</c:v>
                </c:pt>
                <c:pt idx="18">
                  <c:v>262</c:v>
                </c:pt>
                <c:pt idx="19">
                  <c:v>343</c:v>
                </c:pt>
                <c:pt idx="20">
                  <c:v>250</c:v>
                </c:pt>
                <c:pt idx="21">
                  <c:v>283</c:v>
                </c:pt>
                <c:pt idx="22">
                  <c:v>268</c:v>
                </c:pt>
                <c:pt idx="23">
                  <c:v>314</c:v>
                </c:pt>
                <c:pt idx="24">
                  <c:v>292</c:v>
                </c:pt>
                <c:pt idx="25">
                  <c:v>253</c:v>
                </c:pt>
                <c:pt idx="26">
                  <c:v>306</c:v>
                </c:pt>
                <c:pt idx="27">
                  <c:v>329</c:v>
                </c:pt>
                <c:pt idx="28">
                  <c:v>410</c:v>
                </c:pt>
                <c:pt idx="29">
                  <c:v>358</c:v>
                </c:pt>
                <c:pt idx="30">
                  <c:v>384</c:v>
                </c:pt>
                <c:pt idx="31">
                  <c:v>427</c:v>
                </c:pt>
                <c:pt idx="32">
                  <c:v>367</c:v>
                </c:pt>
                <c:pt idx="33">
                  <c:v>392</c:v>
                </c:pt>
                <c:pt idx="34">
                  <c:v>328</c:v>
                </c:pt>
                <c:pt idx="35">
                  <c:v>475</c:v>
                </c:pt>
                <c:pt idx="36">
                  <c:v>381</c:v>
                </c:pt>
                <c:pt idx="37">
                  <c:v>358</c:v>
                </c:pt>
                <c:pt idx="38">
                  <c:v>399</c:v>
                </c:pt>
                <c:pt idx="39">
                  <c:v>465</c:v>
                </c:pt>
                <c:pt idx="40">
                  <c:v>454</c:v>
                </c:pt>
                <c:pt idx="41">
                  <c:v>483</c:v>
                </c:pt>
                <c:pt idx="42">
                  <c:v>486</c:v>
                </c:pt>
                <c:pt idx="43">
                  <c:v>510</c:v>
                </c:pt>
                <c:pt idx="44">
                  <c:v>483</c:v>
                </c:pt>
                <c:pt idx="45">
                  <c:v>550</c:v>
                </c:pt>
                <c:pt idx="46">
                  <c:v>444</c:v>
                </c:pt>
                <c:pt idx="47">
                  <c:v>631</c:v>
                </c:pt>
                <c:pt idx="48">
                  <c:v>529</c:v>
                </c:pt>
                <c:pt idx="49">
                  <c:v>437</c:v>
                </c:pt>
                <c:pt idx="50">
                  <c:v>633</c:v>
                </c:pt>
                <c:pt idx="51">
                  <c:v>600</c:v>
                </c:pt>
                <c:pt idx="52">
                  <c:v>570</c:v>
                </c:pt>
                <c:pt idx="53">
                  <c:v>676</c:v>
                </c:pt>
                <c:pt idx="54">
                  <c:v>678</c:v>
                </c:pt>
                <c:pt idx="55">
                  <c:v>627</c:v>
                </c:pt>
                <c:pt idx="56">
                  <c:v>612</c:v>
                </c:pt>
                <c:pt idx="57">
                  <c:v>590</c:v>
                </c:pt>
                <c:pt idx="58">
                  <c:v>623</c:v>
                </c:pt>
                <c:pt idx="59">
                  <c:v>708</c:v>
                </c:pt>
                <c:pt idx="60">
                  <c:v>616</c:v>
                </c:pt>
                <c:pt idx="61">
                  <c:v>527</c:v>
                </c:pt>
                <c:pt idx="62">
                  <c:v>691</c:v>
                </c:pt>
                <c:pt idx="63">
                  <c:v>612</c:v>
                </c:pt>
                <c:pt idx="64">
                  <c:v>602</c:v>
                </c:pt>
                <c:pt idx="65">
                  <c:v>814</c:v>
                </c:pt>
                <c:pt idx="66">
                  <c:v>571</c:v>
                </c:pt>
                <c:pt idx="67">
                  <c:v>615</c:v>
                </c:pt>
                <c:pt idx="68">
                  <c:v>714</c:v>
                </c:pt>
                <c:pt idx="69">
                  <c:v>592</c:v>
                </c:pt>
                <c:pt idx="70">
                  <c:v>594</c:v>
                </c:pt>
                <c:pt idx="71">
                  <c:v>645</c:v>
                </c:pt>
                <c:pt idx="72">
                  <c:v>605</c:v>
                </c:pt>
                <c:pt idx="73">
                  <c:v>528</c:v>
                </c:pt>
                <c:pt idx="74">
                  <c:v>681</c:v>
                </c:pt>
                <c:pt idx="75">
                  <c:v>556</c:v>
                </c:pt>
                <c:pt idx="76">
                  <c:v>675</c:v>
                </c:pt>
                <c:pt idx="77">
                  <c:v>747</c:v>
                </c:pt>
                <c:pt idx="78">
                  <c:v>604</c:v>
                </c:pt>
                <c:pt idx="79">
                  <c:v>603</c:v>
                </c:pt>
                <c:pt idx="80">
                  <c:v>578</c:v>
                </c:pt>
                <c:pt idx="81">
                  <c:v>606</c:v>
                </c:pt>
                <c:pt idx="82">
                  <c:v>589</c:v>
                </c:pt>
                <c:pt idx="83">
                  <c:v>740</c:v>
                </c:pt>
                <c:pt idx="84">
                  <c:v>657</c:v>
                </c:pt>
                <c:pt idx="85">
                  <c:v>586</c:v>
                </c:pt>
                <c:pt idx="86">
                  <c:v>736</c:v>
                </c:pt>
                <c:pt idx="87">
                  <c:v>708</c:v>
                </c:pt>
                <c:pt idx="88">
                  <c:v>807</c:v>
                </c:pt>
                <c:pt idx="89">
                  <c:v>767</c:v>
                </c:pt>
                <c:pt idx="90">
                  <c:v>735</c:v>
                </c:pt>
                <c:pt idx="91">
                  <c:v>792</c:v>
                </c:pt>
                <c:pt idx="92">
                  <c:v>641</c:v>
                </c:pt>
                <c:pt idx="93">
                  <c:v>666</c:v>
                </c:pt>
                <c:pt idx="94">
                  <c:v>619</c:v>
                </c:pt>
                <c:pt idx="95">
                  <c:v>690</c:v>
                </c:pt>
                <c:pt idx="96">
                  <c:v>604</c:v>
                </c:pt>
                <c:pt idx="97">
                  <c:v>535</c:v>
                </c:pt>
                <c:pt idx="98">
                  <c:v>584</c:v>
                </c:pt>
                <c:pt idx="99">
                  <c:v>534</c:v>
                </c:pt>
                <c:pt idx="100">
                  <c:v>599</c:v>
                </c:pt>
                <c:pt idx="101">
                  <c:v>654</c:v>
                </c:pt>
                <c:pt idx="102">
                  <c:v>599</c:v>
                </c:pt>
                <c:pt idx="103">
                  <c:v>549</c:v>
                </c:pt>
                <c:pt idx="104">
                  <c:v>527</c:v>
                </c:pt>
                <c:pt idx="105">
                  <c:v>498</c:v>
                </c:pt>
                <c:pt idx="106">
                  <c:v>379</c:v>
                </c:pt>
                <c:pt idx="107">
                  <c:v>573</c:v>
                </c:pt>
                <c:pt idx="108">
                  <c:v>317</c:v>
                </c:pt>
                <c:pt idx="109">
                  <c:v>330</c:v>
                </c:pt>
                <c:pt idx="110">
                  <c:v>374</c:v>
                </c:pt>
                <c:pt idx="111">
                  <c:v>369</c:v>
                </c:pt>
                <c:pt idx="112">
                  <c:v>405</c:v>
                </c:pt>
                <c:pt idx="113">
                  <c:v>489</c:v>
                </c:pt>
                <c:pt idx="114">
                  <c:v>448</c:v>
                </c:pt>
                <c:pt idx="115">
                  <c:v>405</c:v>
                </c:pt>
                <c:pt idx="116">
                  <c:v>451</c:v>
                </c:pt>
                <c:pt idx="117">
                  <c:v>429</c:v>
                </c:pt>
                <c:pt idx="118">
                  <c:v>400</c:v>
                </c:pt>
                <c:pt idx="119">
                  <c:v>671</c:v>
                </c:pt>
                <c:pt idx="120">
                  <c:v>433</c:v>
                </c:pt>
                <c:pt idx="121">
                  <c:v>431</c:v>
                </c:pt>
                <c:pt idx="122">
                  <c:v>585</c:v>
                </c:pt>
                <c:pt idx="123">
                  <c:v>587</c:v>
                </c:pt>
                <c:pt idx="124">
                  <c:v>486</c:v>
                </c:pt>
                <c:pt idx="125">
                  <c:v>648</c:v>
                </c:pt>
                <c:pt idx="126">
                  <c:v>575</c:v>
                </c:pt>
                <c:pt idx="127">
                  <c:v>589</c:v>
                </c:pt>
                <c:pt idx="128">
                  <c:v>617</c:v>
                </c:pt>
                <c:pt idx="129">
                  <c:v>559</c:v>
                </c:pt>
                <c:pt idx="130">
                  <c:v>595</c:v>
                </c:pt>
                <c:pt idx="131">
                  <c:v>986</c:v>
                </c:pt>
                <c:pt idx="132">
                  <c:v>524</c:v>
                </c:pt>
                <c:pt idx="133">
                  <c:v>510</c:v>
                </c:pt>
                <c:pt idx="134">
                  <c:v>804</c:v>
                </c:pt>
                <c:pt idx="135">
                  <c:v>738</c:v>
                </c:pt>
                <c:pt idx="136">
                  <c:v>790</c:v>
                </c:pt>
                <c:pt idx="137">
                  <c:v>872</c:v>
                </c:pt>
                <c:pt idx="138">
                  <c:v>710</c:v>
                </c:pt>
                <c:pt idx="139">
                  <c:v>771</c:v>
                </c:pt>
                <c:pt idx="140">
                  <c:v>755</c:v>
                </c:pt>
                <c:pt idx="141">
                  <c:v>669</c:v>
                </c:pt>
                <c:pt idx="142">
                  <c:v>706</c:v>
                </c:pt>
                <c:pt idx="143">
                  <c:v>1087</c:v>
                </c:pt>
                <c:pt idx="144">
                  <c:v>604</c:v>
                </c:pt>
                <c:pt idx="145">
                  <c:v>703</c:v>
                </c:pt>
                <c:pt idx="146">
                  <c:v>907</c:v>
                </c:pt>
                <c:pt idx="147">
                  <c:v>796</c:v>
                </c:pt>
                <c:pt idx="148">
                  <c:v>943</c:v>
                </c:pt>
                <c:pt idx="149">
                  <c:v>993</c:v>
                </c:pt>
                <c:pt idx="150">
                  <c:v>832</c:v>
                </c:pt>
                <c:pt idx="151">
                  <c:v>997</c:v>
                </c:pt>
                <c:pt idx="152">
                  <c:v>870</c:v>
                </c:pt>
                <c:pt idx="153">
                  <c:v>964</c:v>
                </c:pt>
                <c:pt idx="154">
                  <c:v>970</c:v>
                </c:pt>
                <c:pt idx="155">
                  <c:v>1648</c:v>
                </c:pt>
                <c:pt idx="156">
                  <c:v>735</c:v>
                </c:pt>
                <c:pt idx="157">
                  <c:v>721</c:v>
                </c:pt>
                <c:pt idx="158">
                  <c:v>1033</c:v>
                </c:pt>
                <c:pt idx="159">
                  <c:v>1027</c:v>
                </c:pt>
                <c:pt idx="160">
                  <c:v>1215</c:v>
                </c:pt>
                <c:pt idx="161">
                  <c:v>1188</c:v>
                </c:pt>
                <c:pt idx="162">
                  <c:v>1152</c:v>
                </c:pt>
                <c:pt idx="163">
                  <c:v>1176</c:v>
                </c:pt>
                <c:pt idx="164">
                  <c:v>1104</c:v>
                </c:pt>
                <c:pt idx="165">
                  <c:v>1188</c:v>
                </c:pt>
                <c:pt idx="166">
                  <c:v>935</c:v>
                </c:pt>
                <c:pt idx="167">
                  <c:v>1490</c:v>
                </c:pt>
                <c:pt idx="168">
                  <c:v>1031</c:v>
                </c:pt>
                <c:pt idx="169">
                  <c:v>961</c:v>
                </c:pt>
                <c:pt idx="170">
                  <c:v>1061</c:v>
                </c:pt>
                <c:pt idx="171">
                  <c:v>1088</c:v>
                </c:pt>
                <c:pt idx="172">
                  <c:v>1198</c:v>
                </c:pt>
                <c:pt idx="173">
                  <c:v>1347</c:v>
                </c:pt>
                <c:pt idx="174">
                  <c:v>1223</c:v>
                </c:pt>
                <c:pt idx="175">
                  <c:v>1198</c:v>
                </c:pt>
                <c:pt idx="176">
                  <c:v>1171</c:v>
                </c:pt>
                <c:pt idx="177">
                  <c:v>1280</c:v>
                </c:pt>
                <c:pt idx="178">
                  <c:v>1059</c:v>
                </c:pt>
                <c:pt idx="179">
                  <c:v>1568</c:v>
                </c:pt>
                <c:pt idx="180">
                  <c:v>1036</c:v>
                </c:pt>
                <c:pt idx="181">
                  <c:v>1052</c:v>
                </c:pt>
                <c:pt idx="182">
                  <c:v>1250</c:v>
                </c:pt>
                <c:pt idx="183">
                  <c:v>1222</c:v>
                </c:pt>
                <c:pt idx="184">
                  <c:v>1180</c:v>
                </c:pt>
                <c:pt idx="185">
                  <c:v>1450</c:v>
                </c:pt>
                <c:pt idx="186">
                  <c:v>1397</c:v>
                </c:pt>
                <c:pt idx="187">
                  <c:v>1209</c:v>
                </c:pt>
                <c:pt idx="188">
                  <c:v>1258</c:v>
                </c:pt>
                <c:pt idx="189">
                  <c:v>1328</c:v>
                </c:pt>
                <c:pt idx="190">
                  <c:v>1231</c:v>
                </c:pt>
                <c:pt idx="191">
                  <c:v>1701</c:v>
                </c:pt>
                <c:pt idx="192">
                  <c:v>1130</c:v>
                </c:pt>
                <c:pt idx="193">
                  <c:v>1109</c:v>
                </c:pt>
                <c:pt idx="194">
                  <c:v>1489</c:v>
                </c:pt>
                <c:pt idx="195">
                  <c:v>1364</c:v>
                </c:pt>
                <c:pt idx="196">
                  <c:v>1398</c:v>
                </c:pt>
                <c:pt idx="197">
                  <c:v>1533</c:v>
                </c:pt>
                <c:pt idx="198">
                  <c:v>1255</c:v>
                </c:pt>
                <c:pt idx="199">
                  <c:v>1338</c:v>
                </c:pt>
                <c:pt idx="200">
                  <c:v>1324</c:v>
                </c:pt>
                <c:pt idx="201">
                  <c:v>1212</c:v>
                </c:pt>
                <c:pt idx="202">
                  <c:v>1191</c:v>
                </c:pt>
                <c:pt idx="203">
                  <c:v>1409</c:v>
                </c:pt>
                <c:pt idx="204">
                  <c:v>1136</c:v>
                </c:pt>
                <c:pt idx="205">
                  <c:v>858</c:v>
                </c:pt>
                <c:pt idx="206">
                  <c:v>1117</c:v>
                </c:pt>
                <c:pt idx="207">
                  <c:v>721</c:v>
                </c:pt>
                <c:pt idx="208">
                  <c:v>849</c:v>
                </c:pt>
                <c:pt idx="209">
                  <c:v>1030</c:v>
                </c:pt>
                <c:pt idx="210">
                  <c:v>846</c:v>
                </c:pt>
                <c:pt idx="211">
                  <c:v>964</c:v>
                </c:pt>
                <c:pt idx="212">
                  <c:v>871</c:v>
                </c:pt>
                <c:pt idx="213">
                  <c:v>978</c:v>
                </c:pt>
                <c:pt idx="214">
                  <c:v>922</c:v>
                </c:pt>
                <c:pt idx="215">
                  <c:v>993</c:v>
                </c:pt>
                <c:pt idx="216">
                  <c:v>919</c:v>
                </c:pt>
                <c:pt idx="217">
                  <c:v>754</c:v>
                </c:pt>
                <c:pt idx="218">
                  <c:v>1091</c:v>
                </c:pt>
                <c:pt idx="219">
                  <c:v>1215</c:v>
                </c:pt>
                <c:pt idx="220">
                  <c:v>1286</c:v>
                </c:pt>
                <c:pt idx="221">
                  <c:v>1239</c:v>
                </c:pt>
                <c:pt idx="222">
                  <c:v>1108</c:v>
                </c:pt>
                <c:pt idx="223">
                  <c:v>1166</c:v>
                </c:pt>
                <c:pt idx="224">
                  <c:v>980</c:v>
                </c:pt>
                <c:pt idx="225">
                  <c:v>1151</c:v>
                </c:pt>
                <c:pt idx="226">
                  <c:v>1024</c:v>
                </c:pt>
                <c:pt idx="227">
                  <c:v>1246</c:v>
                </c:pt>
                <c:pt idx="228">
                  <c:v>1012</c:v>
                </c:pt>
                <c:pt idx="229">
                  <c:v>858</c:v>
                </c:pt>
                <c:pt idx="230">
                  <c:v>1041</c:v>
                </c:pt>
                <c:pt idx="231">
                  <c:v>1075</c:v>
                </c:pt>
                <c:pt idx="232">
                  <c:v>1197</c:v>
                </c:pt>
                <c:pt idx="233">
                  <c:v>1127</c:v>
                </c:pt>
                <c:pt idx="234">
                  <c:v>1146</c:v>
                </c:pt>
                <c:pt idx="235">
                  <c:v>1201</c:v>
                </c:pt>
                <c:pt idx="236">
                  <c:v>1252</c:v>
                </c:pt>
                <c:pt idx="237">
                  <c:v>1354</c:v>
                </c:pt>
                <c:pt idx="238">
                  <c:v>1121</c:v>
                </c:pt>
                <c:pt idx="239">
                  <c:v>1522</c:v>
                </c:pt>
                <c:pt idx="240">
                  <c:v>1259</c:v>
                </c:pt>
                <c:pt idx="241">
                  <c:v>1040</c:v>
                </c:pt>
                <c:pt idx="242">
                  <c:v>970</c:v>
                </c:pt>
                <c:pt idx="243">
                  <c:v>640</c:v>
                </c:pt>
                <c:pt idx="244">
                  <c:v>596</c:v>
                </c:pt>
                <c:pt idx="245">
                  <c:v>747</c:v>
                </c:pt>
                <c:pt idx="246">
                  <c:v>911</c:v>
                </c:pt>
                <c:pt idx="247">
                  <c:v>928</c:v>
                </c:pt>
                <c:pt idx="248">
                  <c:v>1097</c:v>
                </c:pt>
                <c:pt idx="249">
                  <c:v>1146</c:v>
                </c:pt>
                <c:pt idx="250">
                  <c:v>1108</c:v>
                </c:pt>
                <c:pt idx="251">
                  <c:v>1945</c:v>
                </c:pt>
                <c:pt idx="252">
                  <c:v>1097</c:v>
                </c:pt>
                <c:pt idx="253">
                  <c:v>1122</c:v>
                </c:pt>
                <c:pt idx="254">
                  <c:v>1570</c:v>
                </c:pt>
                <c:pt idx="255">
                  <c:v>1567</c:v>
                </c:pt>
                <c:pt idx="256">
                  <c:v>1633</c:v>
                </c:pt>
                <c:pt idx="257">
                  <c:v>1923</c:v>
                </c:pt>
                <c:pt idx="258">
                  <c:v>1755</c:v>
                </c:pt>
                <c:pt idx="259">
                  <c:v>1842</c:v>
                </c:pt>
                <c:pt idx="260">
                  <c:v>1867</c:v>
                </c:pt>
                <c:pt idx="261">
                  <c:v>1882</c:v>
                </c:pt>
                <c:pt idx="262">
                  <c:v>1898</c:v>
                </c:pt>
                <c:pt idx="263">
                  <c:v>3026</c:v>
                </c:pt>
                <c:pt idx="264">
                  <c:v>1468</c:v>
                </c:pt>
                <c:pt idx="265">
                  <c:v>1468</c:v>
                </c:pt>
                <c:pt idx="266">
                  <c:v>1940</c:v>
                </c:pt>
                <c:pt idx="267">
                  <c:v>1879</c:v>
                </c:pt>
                <c:pt idx="268">
                  <c:v>1804</c:v>
                </c:pt>
                <c:pt idx="269">
                  <c:v>2010</c:v>
                </c:pt>
                <c:pt idx="270">
                  <c:v>1574</c:v>
                </c:pt>
                <c:pt idx="271">
                  <c:v>1602</c:v>
                </c:pt>
                <c:pt idx="272">
                  <c:v>1502</c:v>
                </c:pt>
                <c:pt idx="273">
                  <c:v>1343</c:v>
                </c:pt>
                <c:pt idx="274">
                  <c:v>1221</c:v>
                </c:pt>
                <c:pt idx="275">
                  <c:v>1453</c:v>
                </c:pt>
                <c:pt idx="276">
                  <c:v>1055</c:v>
                </c:pt>
                <c:pt idx="277">
                  <c:v>904</c:v>
                </c:pt>
                <c:pt idx="278">
                  <c:v>1199</c:v>
                </c:pt>
                <c:pt idx="279">
                  <c:v>973</c:v>
                </c:pt>
                <c:pt idx="280">
                  <c:v>1208</c:v>
                </c:pt>
                <c:pt idx="281">
                  <c:v>1237</c:v>
                </c:pt>
                <c:pt idx="282">
                  <c:v>996</c:v>
                </c:pt>
                <c:pt idx="283">
                  <c:v>1135</c:v>
                </c:pt>
                <c:pt idx="284">
                  <c:v>1108</c:v>
                </c:pt>
                <c:pt idx="285">
                  <c:v>1198</c:v>
                </c:pt>
                <c:pt idx="286">
                  <c:v>1082</c:v>
                </c:pt>
                <c:pt idx="287">
                  <c:v>1233</c:v>
                </c:pt>
                <c:pt idx="288">
                  <c:v>1013</c:v>
                </c:pt>
                <c:pt idx="289">
                  <c:v>841</c:v>
                </c:pt>
                <c:pt idx="290">
                  <c:v>972</c:v>
                </c:pt>
                <c:pt idx="291">
                  <c:v>1135</c:v>
                </c:pt>
                <c:pt idx="292">
                  <c:v>1269</c:v>
                </c:pt>
                <c:pt idx="293">
                  <c:v>1126</c:v>
                </c:pt>
                <c:pt idx="294">
                  <c:v>1269</c:v>
                </c:pt>
                <c:pt idx="295">
                  <c:v>1242</c:v>
                </c:pt>
                <c:pt idx="296">
                  <c:v>1206</c:v>
                </c:pt>
                <c:pt idx="297">
                  <c:v>1306</c:v>
                </c:pt>
                <c:pt idx="298">
                  <c:v>1131</c:v>
                </c:pt>
                <c:pt idx="299">
                  <c:v>1636</c:v>
                </c:pt>
                <c:pt idx="300">
                  <c:v>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A-4B75-937C-890746726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68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TransactionActivity!$N$98:$N$302</c:f>
              <c:numCache>
                <c:formatCode>m/d/yyyy</c:formatCode>
                <c:ptCount val="20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  <c:pt idx="204">
                  <c:v>45688</c:v>
                </c:pt>
              </c:numCache>
            </c:numRef>
          </c:cat>
          <c:val>
            <c:numRef>
              <c:f>TransactionActivity!$W$98:$W$302</c:f>
              <c:numCache>
                <c:formatCode>0.00%</c:formatCode>
                <c:ptCount val="205"/>
                <c:pt idx="0">
                  <c:v>1.4025245441795231E-2</c:v>
                </c:pt>
                <c:pt idx="1">
                  <c:v>2.403846153846154E-2</c:v>
                </c:pt>
                <c:pt idx="2">
                  <c:v>3.0165912518853696E-2</c:v>
                </c:pt>
                <c:pt idx="3">
                  <c:v>2.2187004754358162E-2</c:v>
                </c:pt>
                <c:pt idx="4">
                  <c:v>1.7316017316017316E-2</c:v>
                </c:pt>
                <c:pt idx="5">
                  <c:v>3.1914893617021274E-2</c:v>
                </c:pt>
                <c:pt idx="6">
                  <c:v>2.4355300859598854E-2</c:v>
                </c:pt>
                <c:pt idx="7">
                  <c:v>4.6031746031746035E-2</c:v>
                </c:pt>
                <c:pt idx="8">
                  <c:v>6.5789473684210523E-2</c:v>
                </c:pt>
                <c:pt idx="9">
                  <c:v>7.0671378091872794E-2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0.13535911602209943</c:v>
                </c:pt>
                <c:pt idx="13">
                  <c:v>0.12054794520547946</c:v>
                </c:pt>
                <c:pt idx="14">
                  <c:v>0.2023529411764706</c:v>
                </c:pt>
                <c:pt idx="15">
                  <c:v>0.20095693779904306</c:v>
                </c:pt>
                <c:pt idx="16">
                  <c:v>0.17539863325740318</c:v>
                </c:pt>
                <c:pt idx="17">
                  <c:v>0.17604355716878403</c:v>
                </c:pt>
                <c:pt idx="18">
                  <c:v>0.1891348088531187</c:v>
                </c:pt>
                <c:pt idx="19">
                  <c:v>0.22173913043478261</c:v>
                </c:pt>
                <c:pt idx="20">
                  <c:v>0.20537428023032631</c:v>
                </c:pt>
                <c:pt idx="21">
                  <c:v>0.20990099009900989</c:v>
                </c:pt>
                <c:pt idx="22">
                  <c:v>0.23076923076923078</c:v>
                </c:pt>
                <c:pt idx="23">
                  <c:v>0.20418204182041821</c:v>
                </c:pt>
                <c:pt idx="24">
                  <c:v>0.2474437627811861</c:v>
                </c:pt>
                <c:pt idx="25">
                  <c:v>0.2360248447204969</c:v>
                </c:pt>
                <c:pt idx="26">
                  <c:v>0.28139183055975792</c:v>
                </c:pt>
                <c:pt idx="27">
                  <c:v>0.28699551569506726</c:v>
                </c:pt>
                <c:pt idx="28">
                  <c:v>0.25906735751295334</c:v>
                </c:pt>
                <c:pt idx="29">
                  <c:v>0.25743855109961189</c:v>
                </c:pt>
                <c:pt idx="30">
                  <c:v>0.25553914327917282</c:v>
                </c:pt>
                <c:pt idx="31">
                  <c:v>0.27906976744186046</c:v>
                </c:pt>
                <c:pt idx="32">
                  <c:v>0.27152317880794702</c:v>
                </c:pt>
                <c:pt idx="33">
                  <c:v>0.28333333333333333</c:v>
                </c:pt>
                <c:pt idx="34">
                  <c:v>0.25925925925925924</c:v>
                </c:pt>
                <c:pt idx="35">
                  <c:v>0.23699421965317918</c:v>
                </c:pt>
                <c:pt idx="36">
                  <c:v>0.24447949526813881</c:v>
                </c:pt>
                <c:pt idx="37">
                  <c:v>0.25324675324675322</c:v>
                </c:pt>
                <c:pt idx="38">
                  <c:v>0.29380341880341881</c:v>
                </c:pt>
                <c:pt idx="39">
                  <c:v>0.25568181818181818</c:v>
                </c:pt>
                <c:pt idx="40">
                  <c:v>0.24500525762355416</c:v>
                </c:pt>
                <c:pt idx="41">
                  <c:v>0.2096924510717614</c:v>
                </c:pt>
                <c:pt idx="42">
                  <c:v>0.22565864833906071</c:v>
                </c:pt>
                <c:pt idx="43">
                  <c:v>0.22968580715059589</c:v>
                </c:pt>
                <c:pt idx="44">
                  <c:v>0.21810250817884405</c:v>
                </c:pt>
                <c:pt idx="45">
                  <c:v>0.19854721549636803</c:v>
                </c:pt>
                <c:pt idx="46">
                  <c:v>0.23889555822328931</c:v>
                </c:pt>
                <c:pt idx="47">
                  <c:v>0.2216338880484115</c:v>
                </c:pt>
                <c:pt idx="48">
                  <c:v>0.20027624309392264</c:v>
                </c:pt>
                <c:pt idx="49">
                  <c:v>0.22511848341232227</c:v>
                </c:pt>
                <c:pt idx="50">
                  <c:v>0.21606648199445982</c:v>
                </c:pt>
                <c:pt idx="51">
                  <c:v>0.22316684378320936</c:v>
                </c:pt>
                <c:pt idx="52">
                  <c:v>0.20053715308863027</c:v>
                </c:pt>
                <c:pt idx="53">
                  <c:v>0.19662447257383966</c:v>
                </c:pt>
                <c:pt idx="54">
                  <c:v>0.19980019980019981</c:v>
                </c:pt>
                <c:pt idx="55">
                  <c:v>0.17483108108108109</c:v>
                </c:pt>
                <c:pt idx="56">
                  <c:v>0.20390243902439023</c:v>
                </c:pt>
                <c:pt idx="57">
                  <c:v>0.15221238938053097</c:v>
                </c:pt>
                <c:pt idx="58">
                  <c:v>0.14802354920100924</c:v>
                </c:pt>
                <c:pt idx="59">
                  <c:v>0.13088745661874071</c:v>
                </c:pt>
                <c:pt idx="60">
                  <c:v>0.16319444444444445</c:v>
                </c:pt>
                <c:pt idx="61">
                  <c:v>0.16587112171837709</c:v>
                </c:pt>
                <c:pt idx="62">
                  <c:v>0.17038875103391232</c:v>
                </c:pt>
                <c:pt idx="63">
                  <c:v>0.14168039538714991</c:v>
                </c:pt>
                <c:pt idx="64">
                  <c:v>0.14447592067988668</c:v>
                </c:pt>
                <c:pt idx="65">
                  <c:v>0.14285714285714285</c:v>
                </c:pt>
                <c:pt idx="66">
                  <c:v>0.11201780415430267</c:v>
                </c:pt>
                <c:pt idx="67">
                  <c:v>0.14174894217207334</c:v>
                </c:pt>
                <c:pt idx="68">
                  <c:v>0.11683320522674866</c:v>
                </c:pt>
                <c:pt idx="69">
                  <c:v>0.11048158640226628</c:v>
                </c:pt>
                <c:pt idx="70">
                  <c:v>0.14310954063604239</c:v>
                </c:pt>
                <c:pt idx="71">
                  <c:v>0.10602798708288483</c:v>
                </c:pt>
                <c:pt idx="72">
                  <c:v>9.7701149425287362E-2</c:v>
                </c:pt>
                <c:pt idx="73">
                  <c:v>8.1705150976909419E-2</c:v>
                </c:pt>
                <c:pt idx="74">
                  <c:v>0.10390625000000001</c:v>
                </c:pt>
                <c:pt idx="75">
                  <c:v>0.11965811965811966</c:v>
                </c:pt>
                <c:pt idx="76">
                  <c:v>9.1544374563242492E-2</c:v>
                </c:pt>
                <c:pt idx="77">
                  <c:v>9.0067859346082663E-2</c:v>
                </c:pt>
                <c:pt idx="78">
                  <c:v>8.0612924716855425E-2</c:v>
                </c:pt>
                <c:pt idx="79">
                  <c:v>7.4512534818941503E-2</c:v>
                </c:pt>
                <c:pt idx="80">
                  <c:v>7.5852470424495472E-2</c:v>
                </c:pt>
                <c:pt idx="81">
                  <c:v>6.3492063492063489E-2</c:v>
                </c:pt>
                <c:pt idx="82">
                  <c:v>7.4615384615384611E-2</c:v>
                </c:pt>
                <c:pt idx="83">
                  <c:v>6.4729867482161058E-2</c:v>
                </c:pt>
                <c:pt idx="84">
                  <c:v>5.748031496062992E-2</c:v>
                </c:pt>
                <c:pt idx="85">
                  <c:v>5.7599999999999998E-2</c:v>
                </c:pt>
                <c:pt idx="86">
                  <c:v>6.4300066979236431E-2</c:v>
                </c:pt>
                <c:pt idx="87">
                  <c:v>6.1421670117322288E-2</c:v>
                </c:pt>
                <c:pt idx="88">
                  <c:v>6.3725490196078427E-2</c:v>
                </c:pt>
                <c:pt idx="89">
                  <c:v>5.8857142857142858E-2</c:v>
                </c:pt>
                <c:pt idx="90">
                  <c:v>5.6014150943396228E-2</c:v>
                </c:pt>
                <c:pt idx="91">
                  <c:v>5.3133514986376022E-2</c:v>
                </c:pt>
                <c:pt idx="92">
                  <c:v>4.9741602067183463E-2</c:v>
                </c:pt>
                <c:pt idx="93">
                  <c:v>4.3875685557586835E-2</c:v>
                </c:pt>
                <c:pt idx="94">
                  <c:v>4.4654939106901215E-2</c:v>
                </c:pt>
                <c:pt idx="95">
                  <c:v>5.5555555555555552E-2</c:v>
                </c:pt>
                <c:pt idx="96">
                  <c:v>4.6187683284457479E-2</c:v>
                </c:pt>
                <c:pt idx="97">
                  <c:v>4.2473919523099854E-2</c:v>
                </c:pt>
                <c:pt idx="98">
                  <c:v>4.6041549691184729E-2</c:v>
                </c:pt>
                <c:pt idx="99">
                  <c:v>0.05</c:v>
                </c:pt>
                <c:pt idx="100">
                  <c:v>4.3764988009592325E-2</c:v>
                </c:pt>
                <c:pt idx="101">
                  <c:v>3.8461538461538464E-2</c:v>
                </c:pt>
                <c:pt idx="102">
                  <c:v>2.5506867233485938E-2</c:v>
                </c:pt>
                <c:pt idx="103">
                  <c:v>3.6196319018404907E-2</c:v>
                </c:pt>
                <c:pt idx="104">
                  <c:v>2.9090909090909091E-2</c:v>
                </c:pt>
                <c:pt idx="105">
                  <c:v>2.2103148024112524E-2</c:v>
                </c:pt>
                <c:pt idx="106">
                  <c:v>3.0585106382978722E-2</c:v>
                </c:pt>
                <c:pt idx="107">
                  <c:v>3.3482142857142856E-2</c:v>
                </c:pt>
                <c:pt idx="108">
                  <c:v>2.0408163265306121E-2</c:v>
                </c:pt>
                <c:pt idx="109">
                  <c:v>1.8726591760299626E-2</c:v>
                </c:pt>
                <c:pt idx="110">
                  <c:v>2.6676279740447006E-2</c:v>
                </c:pt>
                <c:pt idx="111">
                  <c:v>1.5625E-2</c:v>
                </c:pt>
                <c:pt idx="112">
                  <c:v>1.5030946065428824E-2</c:v>
                </c:pt>
                <c:pt idx="113">
                  <c:v>8.5836909871244635E-3</c:v>
                </c:pt>
                <c:pt idx="114">
                  <c:v>1.3477088948787063E-2</c:v>
                </c:pt>
                <c:pt idx="115">
                  <c:v>1.1876484560570071E-2</c:v>
                </c:pt>
                <c:pt idx="116">
                  <c:v>1.3781223083548665E-2</c:v>
                </c:pt>
                <c:pt idx="117">
                  <c:v>1.6342412451361869E-2</c:v>
                </c:pt>
                <c:pt idx="118">
                  <c:v>1.9198664440734557E-2</c:v>
                </c:pt>
                <c:pt idx="119">
                  <c:v>1.7923823749066467E-2</c:v>
                </c:pt>
                <c:pt idx="120">
                  <c:v>1.5926236378876781E-2</c:v>
                </c:pt>
                <c:pt idx="121">
                  <c:v>1.1111111111111112E-2</c:v>
                </c:pt>
                <c:pt idx="122">
                  <c:v>1.6129032258064516E-2</c:v>
                </c:pt>
                <c:pt idx="123">
                  <c:v>1.7099863201094391E-2</c:v>
                </c:pt>
                <c:pt idx="124">
                  <c:v>1.2836970474967908E-2</c:v>
                </c:pt>
                <c:pt idx="125">
                  <c:v>1.6139444803098774E-2</c:v>
                </c:pt>
                <c:pt idx="126">
                  <c:v>1.3475177304964539E-2</c:v>
                </c:pt>
                <c:pt idx="127">
                  <c:v>1.0589013898080741E-2</c:v>
                </c:pt>
                <c:pt idx="128">
                  <c:v>1.3039934800325998E-2</c:v>
                </c:pt>
                <c:pt idx="129">
                  <c:v>9.485094850948509E-3</c:v>
                </c:pt>
                <c:pt idx="130">
                  <c:v>1.112759643916914E-2</c:v>
                </c:pt>
                <c:pt idx="131">
                  <c:v>1.157830591102986E-2</c:v>
                </c:pt>
                <c:pt idx="132">
                  <c:v>1.3545816733067729E-2</c:v>
                </c:pt>
                <c:pt idx="133">
                  <c:v>1.2867647058823529E-2</c:v>
                </c:pt>
                <c:pt idx="134">
                  <c:v>1.4626635873749037E-2</c:v>
                </c:pt>
                <c:pt idx="135">
                  <c:v>1.436130007558579E-2</c:v>
                </c:pt>
                <c:pt idx="136">
                  <c:v>1.4511873350923483E-2</c:v>
                </c:pt>
                <c:pt idx="137">
                  <c:v>1.1627906976744186E-2</c:v>
                </c:pt>
                <c:pt idx="138">
                  <c:v>1.573187414500684E-2</c:v>
                </c:pt>
                <c:pt idx="139">
                  <c:v>9.7213220998055728E-3</c:v>
                </c:pt>
                <c:pt idx="140">
                  <c:v>1.1875E-2</c:v>
                </c:pt>
                <c:pt idx="141">
                  <c:v>9.6038415366146452E-3</c:v>
                </c:pt>
                <c:pt idx="142">
                  <c:v>1.4184397163120567E-2</c:v>
                </c:pt>
                <c:pt idx="143">
                  <c:v>1.331967213114754E-2</c:v>
                </c:pt>
                <c:pt idx="144">
                  <c:v>1.1757021554539516E-2</c:v>
                </c:pt>
                <c:pt idx="145">
                  <c:v>1.0911925175370226E-2</c:v>
                </c:pt>
                <c:pt idx="146">
                  <c:v>1.6020236087689713E-2</c:v>
                </c:pt>
                <c:pt idx="147">
                  <c:v>9.1623036649214652E-3</c:v>
                </c:pt>
                <c:pt idx="148">
                  <c:v>1.1363636363636364E-2</c:v>
                </c:pt>
                <c:pt idx="149">
                  <c:v>1.5712682379349047E-2</c:v>
                </c:pt>
                <c:pt idx="150">
                  <c:v>1.5873015873015872E-2</c:v>
                </c:pt>
                <c:pt idx="151">
                  <c:v>1.2974976830398516E-2</c:v>
                </c:pt>
                <c:pt idx="152">
                  <c:v>1.2849584278155708E-2</c:v>
                </c:pt>
                <c:pt idx="153">
                  <c:v>1.282051282051282E-2</c:v>
                </c:pt>
                <c:pt idx="154">
                  <c:v>2.3238380809595203E-2</c:v>
                </c:pt>
                <c:pt idx="155">
                  <c:v>1.5238879736408566E-2</c:v>
                </c:pt>
                <c:pt idx="156">
                  <c:v>2.0255063765941484E-2</c:v>
                </c:pt>
                <c:pt idx="157">
                  <c:v>1.4459665144596651E-2</c:v>
                </c:pt>
                <c:pt idx="158">
                  <c:v>1.3093289689034371E-2</c:v>
                </c:pt>
                <c:pt idx="159">
                  <c:v>1.0526315789473684E-2</c:v>
                </c:pt>
                <c:pt idx="160">
                  <c:v>1.3910355486862442E-2</c:v>
                </c:pt>
                <c:pt idx="161">
                  <c:v>1.8189692507579038E-2</c:v>
                </c:pt>
                <c:pt idx="162">
                  <c:v>1.4157621519584709E-2</c:v>
                </c:pt>
                <c:pt idx="163">
                  <c:v>1.3357079252003561E-2</c:v>
                </c:pt>
                <c:pt idx="164">
                  <c:v>1.2259194395796848E-2</c:v>
                </c:pt>
                <c:pt idx="165">
                  <c:v>1.2205754141238012E-2</c:v>
                </c:pt>
                <c:pt idx="166">
                  <c:v>1.0394110004330879E-2</c:v>
                </c:pt>
                <c:pt idx="167">
                  <c:v>7.8492935635792772E-3</c:v>
                </c:pt>
                <c:pt idx="168">
                  <c:v>1.0338885697874785E-2</c:v>
                </c:pt>
                <c:pt idx="169">
                  <c:v>1.0863350485991996E-2</c:v>
                </c:pt>
                <c:pt idx="170">
                  <c:v>1.2089810017271158E-2</c:v>
                </c:pt>
                <c:pt idx="171">
                  <c:v>1.2123933542882801E-2</c:v>
                </c:pt>
                <c:pt idx="172">
                  <c:v>1.2517385257301807E-2</c:v>
                </c:pt>
                <c:pt idx="173">
                  <c:v>9.4262295081967221E-3</c:v>
                </c:pt>
                <c:pt idx="174">
                  <c:v>1.4150943396226415E-2</c:v>
                </c:pt>
                <c:pt idx="175">
                  <c:v>1.1979166666666667E-2</c:v>
                </c:pt>
                <c:pt idx="176">
                  <c:v>1.6648168701442843E-2</c:v>
                </c:pt>
                <c:pt idx="177">
                  <c:v>1.5595757953836557E-2</c:v>
                </c:pt>
                <c:pt idx="178">
                  <c:v>1.288135593220339E-2</c:v>
                </c:pt>
                <c:pt idx="179">
                  <c:v>1.4942528735632184E-2</c:v>
                </c:pt>
                <c:pt idx="180">
                  <c:v>1.4154870940882597E-2</c:v>
                </c:pt>
                <c:pt idx="181">
                  <c:v>1.4354066985645933E-2</c:v>
                </c:pt>
                <c:pt idx="182">
                  <c:v>1.741654571843251E-2</c:v>
                </c:pt>
                <c:pt idx="183">
                  <c:v>2.1739130434782608E-2</c:v>
                </c:pt>
                <c:pt idx="184">
                  <c:v>1.4641288433382138E-2</c:v>
                </c:pt>
                <c:pt idx="185">
                  <c:v>1.2448132780082987E-2</c:v>
                </c:pt>
                <c:pt idx="186">
                  <c:v>0.02</c:v>
                </c:pt>
                <c:pt idx="187">
                  <c:v>1.7241379310344827E-2</c:v>
                </c:pt>
                <c:pt idx="188">
                  <c:v>1.2977099236641221E-2</c:v>
                </c:pt>
                <c:pt idx="189">
                  <c:v>1.5815959741193385E-2</c:v>
                </c:pt>
                <c:pt idx="190">
                  <c:v>2.674230145867099E-2</c:v>
                </c:pt>
                <c:pt idx="191">
                  <c:v>2.3696682464454975E-2</c:v>
                </c:pt>
                <c:pt idx="192">
                  <c:v>1.9913419913419914E-2</c:v>
                </c:pt>
                <c:pt idx="193">
                  <c:v>1.6260162601626018E-2</c:v>
                </c:pt>
                <c:pt idx="194">
                  <c:v>2.1145374449339206E-2</c:v>
                </c:pt>
                <c:pt idx="195">
                  <c:v>2.6515151515151516E-2</c:v>
                </c:pt>
                <c:pt idx="196">
                  <c:v>1.4373716632443531E-2</c:v>
                </c:pt>
                <c:pt idx="197">
                  <c:v>1.4437689969604863E-2</c:v>
                </c:pt>
                <c:pt idx="198">
                  <c:v>2.0463847203274217E-2</c:v>
                </c:pt>
                <c:pt idx="199">
                  <c:v>2.3664638269100743E-2</c:v>
                </c:pt>
                <c:pt idx="200">
                  <c:v>2.0194986072423399E-2</c:v>
                </c:pt>
                <c:pt idx="201">
                  <c:v>1.7015706806282723E-2</c:v>
                </c:pt>
                <c:pt idx="202">
                  <c:v>2.4300441826215022E-2</c:v>
                </c:pt>
                <c:pt idx="203">
                  <c:v>1.9038076152304611E-2</c:v>
                </c:pt>
                <c:pt idx="204">
                  <c:v>1.4206787687450671E-2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B-4826-ACE9-02B352F13F58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TransactionActivity!$N$98:$N$302</c:f>
              <c:numCache>
                <c:formatCode>m/d/yyyy</c:formatCode>
                <c:ptCount val="20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  <c:pt idx="204">
                  <c:v>45688</c:v>
                </c:pt>
              </c:numCache>
            </c:numRef>
          </c:cat>
          <c:val>
            <c:numRef>
              <c:f>TransactionActivity!$X$98:$X$302</c:f>
              <c:numCache>
                <c:formatCode>0.00%</c:formatCode>
                <c:ptCount val="205"/>
                <c:pt idx="0">
                  <c:v>2.8050490883590462E-3</c:v>
                </c:pt>
                <c:pt idx="1">
                  <c:v>4.807692307692308E-3</c:v>
                </c:pt>
                <c:pt idx="2">
                  <c:v>4.5248868778280547E-3</c:v>
                </c:pt>
                <c:pt idx="3">
                  <c:v>6.3391442155309036E-3</c:v>
                </c:pt>
                <c:pt idx="4">
                  <c:v>8.658008658008658E-3</c:v>
                </c:pt>
                <c:pt idx="5">
                  <c:v>2.6595744680851063E-3</c:v>
                </c:pt>
                <c:pt idx="6">
                  <c:v>5.7306590257879654E-3</c:v>
                </c:pt>
                <c:pt idx="7">
                  <c:v>9.5238095238095247E-3</c:v>
                </c:pt>
                <c:pt idx="8">
                  <c:v>6.5789473684210523E-3</c:v>
                </c:pt>
                <c:pt idx="9">
                  <c:v>8.8339222614840993E-3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2.4861878453038673E-2</c:v>
                </c:pt>
                <c:pt idx="13">
                  <c:v>1.3698630136986301E-2</c:v>
                </c:pt>
                <c:pt idx="14">
                  <c:v>4.2352941176470586E-2</c:v>
                </c:pt>
                <c:pt idx="15">
                  <c:v>2.8708133971291867E-2</c:v>
                </c:pt>
                <c:pt idx="16">
                  <c:v>2.5056947608200455E-2</c:v>
                </c:pt>
                <c:pt idx="17">
                  <c:v>2.7223230490018149E-2</c:v>
                </c:pt>
                <c:pt idx="18">
                  <c:v>2.8169014084507043E-2</c:v>
                </c:pt>
                <c:pt idx="19">
                  <c:v>3.6956521739130437E-2</c:v>
                </c:pt>
                <c:pt idx="20">
                  <c:v>6.1420345489443376E-2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6.0270602706027063E-2</c:v>
                </c:pt>
                <c:pt idx="24">
                  <c:v>3.8854805725971372E-2</c:v>
                </c:pt>
                <c:pt idx="25">
                  <c:v>4.1407867494824016E-2</c:v>
                </c:pt>
                <c:pt idx="26">
                  <c:v>5.1437216338880487E-2</c:v>
                </c:pt>
                <c:pt idx="27">
                  <c:v>5.0822122571001493E-2</c:v>
                </c:pt>
                <c:pt idx="28">
                  <c:v>4.8359240069084632E-2</c:v>
                </c:pt>
                <c:pt idx="29">
                  <c:v>5.3040103492884863E-2</c:v>
                </c:pt>
                <c:pt idx="30">
                  <c:v>6.0561299852289516E-2</c:v>
                </c:pt>
                <c:pt idx="31">
                  <c:v>4.7965116279069769E-2</c:v>
                </c:pt>
                <c:pt idx="32">
                  <c:v>5.1655629139072845E-2</c:v>
                </c:pt>
                <c:pt idx="33">
                  <c:v>6.5151515151515155E-2</c:v>
                </c:pt>
                <c:pt idx="34">
                  <c:v>6.9958847736625515E-2</c:v>
                </c:pt>
                <c:pt idx="35">
                  <c:v>5.5326176713459949E-2</c:v>
                </c:pt>
                <c:pt idx="36">
                  <c:v>6.1514195583596214E-2</c:v>
                </c:pt>
                <c:pt idx="37">
                  <c:v>6.3311688311688305E-2</c:v>
                </c:pt>
                <c:pt idx="38">
                  <c:v>7.4786324786324784E-2</c:v>
                </c:pt>
                <c:pt idx="39">
                  <c:v>6.931818181818182E-2</c:v>
                </c:pt>
                <c:pt idx="40">
                  <c:v>6.203995793901157E-2</c:v>
                </c:pt>
                <c:pt idx="41">
                  <c:v>6.8033550792171479E-2</c:v>
                </c:pt>
                <c:pt idx="42">
                  <c:v>6.0710194730813287E-2</c:v>
                </c:pt>
                <c:pt idx="43">
                  <c:v>5.6338028169014086E-2</c:v>
                </c:pt>
                <c:pt idx="44">
                  <c:v>5.8887677208287893E-2</c:v>
                </c:pt>
                <c:pt idx="45">
                  <c:v>6.2953995157384993E-2</c:v>
                </c:pt>
                <c:pt idx="46">
                  <c:v>3.9615846338535411E-2</c:v>
                </c:pt>
                <c:pt idx="47">
                  <c:v>4.8411497730711045E-2</c:v>
                </c:pt>
                <c:pt idx="48">
                  <c:v>3.591160220994475E-2</c:v>
                </c:pt>
                <c:pt idx="49">
                  <c:v>5.4502369668246446E-2</c:v>
                </c:pt>
                <c:pt idx="50">
                  <c:v>4.1551246537396121E-2</c:v>
                </c:pt>
                <c:pt idx="51">
                  <c:v>5.526036131774708E-2</c:v>
                </c:pt>
                <c:pt idx="52">
                  <c:v>4.9239033124440466E-2</c:v>
                </c:pt>
                <c:pt idx="53">
                  <c:v>4.472573839662447E-2</c:v>
                </c:pt>
                <c:pt idx="54">
                  <c:v>5.7942057942057944E-2</c:v>
                </c:pt>
                <c:pt idx="55">
                  <c:v>3.4628378378378379E-2</c:v>
                </c:pt>
                <c:pt idx="56">
                  <c:v>3.9024390243902439E-2</c:v>
                </c:pt>
                <c:pt idx="57">
                  <c:v>3.7168141592920353E-2</c:v>
                </c:pt>
                <c:pt idx="58">
                  <c:v>4.878048780487805E-2</c:v>
                </c:pt>
                <c:pt idx="59">
                  <c:v>3.5200793257312839E-2</c:v>
                </c:pt>
                <c:pt idx="60">
                  <c:v>4.7453703703703706E-2</c:v>
                </c:pt>
                <c:pt idx="61">
                  <c:v>3.5799522673031027E-2</c:v>
                </c:pt>
                <c:pt idx="62">
                  <c:v>2.9776674937965261E-2</c:v>
                </c:pt>
                <c:pt idx="63">
                  <c:v>3.130148270181219E-2</c:v>
                </c:pt>
                <c:pt idx="64">
                  <c:v>3.5410764872521247E-2</c:v>
                </c:pt>
                <c:pt idx="65">
                  <c:v>3.3287101248266296E-2</c:v>
                </c:pt>
                <c:pt idx="66">
                  <c:v>3.4124629080118693E-2</c:v>
                </c:pt>
                <c:pt idx="67">
                  <c:v>3.0324400564174896E-2</c:v>
                </c:pt>
                <c:pt idx="68">
                  <c:v>2.6133743274404306E-2</c:v>
                </c:pt>
                <c:pt idx="69">
                  <c:v>2.4079320113314446E-2</c:v>
                </c:pt>
                <c:pt idx="70">
                  <c:v>3.8869257950530034E-2</c:v>
                </c:pt>
                <c:pt idx="71">
                  <c:v>4.0904198062432721E-2</c:v>
                </c:pt>
                <c:pt idx="72">
                  <c:v>2.7914614121510674E-2</c:v>
                </c:pt>
                <c:pt idx="73">
                  <c:v>2.3978685612788632E-2</c:v>
                </c:pt>
                <c:pt idx="74">
                  <c:v>2.5781249999999999E-2</c:v>
                </c:pt>
                <c:pt idx="75">
                  <c:v>1.9425019425019424E-2</c:v>
                </c:pt>
                <c:pt idx="76">
                  <c:v>3.4241788958770093E-2</c:v>
                </c:pt>
                <c:pt idx="77">
                  <c:v>2.0357803824799507E-2</c:v>
                </c:pt>
                <c:pt idx="78">
                  <c:v>2.0652898067954697E-2</c:v>
                </c:pt>
                <c:pt idx="79">
                  <c:v>1.1838440111420613E-2</c:v>
                </c:pt>
                <c:pt idx="80">
                  <c:v>1.7397355601948505E-2</c:v>
                </c:pt>
                <c:pt idx="81">
                  <c:v>1.650793650793651E-2</c:v>
                </c:pt>
                <c:pt idx="82">
                  <c:v>1.3076923076923076E-2</c:v>
                </c:pt>
                <c:pt idx="83">
                  <c:v>1.9367991845056064E-2</c:v>
                </c:pt>
                <c:pt idx="84">
                  <c:v>1.5748031496062992E-2</c:v>
                </c:pt>
                <c:pt idx="85">
                  <c:v>1.04E-2</c:v>
                </c:pt>
                <c:pt idx="86">
                  <c:v>1.4735432016075016E-2</c:v>
                </c:pt>
                <c:pt idx="87">
                  <c:v>1.4492753623188406E-2</c:v>
                </c:pt>
                <c:pt idx="88">
                  <c:v>1.4005602240896359E-2</c:v>
                </c:pt>
                <c:pt idx="89">
                  <c:v>1.3142857142857144E-2</c:v>
                </c:pt>
                <c:pt idx="90">
                  <c:v>1.3561320754716982E-2</c:v>
                </c:pt>
                <c:pt idx="91">
                  <c:v>1.4305177111716621E-2</c:v>
                </c:pt>
                <c:pt idx="92">
                  <c:v>1.227390180878553E-2</c:v>
                </c:pt>
                <c:pt idx="93">
                  <c:v>1.2187690432663011E-2</c:v>
                </c:pt>
                <c:pt idx="94">
                  <c:v>1.5561569688768605E-2</c:v>
                </c:pt>
                <c:pt idx="95">
                  <c:v>1.4124293785310734E-2</c:v>
                </c:pt>
                <c:pt idx="96">
                  <c:v>9.5307917888563052E-3</c:v>
                </c:pt>
                <c:pt idx="97">
                  <c:v>8.1967213114754103E-3</c:v>
                </c:pt>
                <c:pt idx="98">
                  <c:v>1.1791128579449747E-2</c:v>
                </c:pt>
                <c:pt idx="99">
                  <c:v>6.962025316455696E-3</c:v>
                </c:pt>
                <c:pt idx="100">
                  <c:v>1.3788968824940047E-2</c:v>
                </c:pt>
                <c:pt idx="101">
                  <c:v>1.2118018967334035E-2</c:v>
                </c:pt>
                <c:pt idx="102">
                  <c:v>1.1772400261608895E-2</c:v>
                </c:pt>
                <c:pt idx="103">
                  <c:v>8.5889570552147246E-3</c:v>
                </c:pt>
                <c:pt idx="104">
                  <c:v>1.4545454545454545E-2</c:v>
                </c:pt>
                <c:pt idx="105">
                  <c:v>1.3395847287340924E-2</c:v>
                </c:pt>
                <c:pt idx="106">
                  <c:v>1.0638297872340425E-2</c:v>
                </c:pt>
                <c:pt idx="107">
                  <c:v>1.0602678571428572E-2</c:v>
                </c:pt>
                <c:pt idx="108">
                  <c:v>1.1259676284306826E-2</c:v>
                </c:pt>
                <c:pt idx="109">
                  <c:v>8.4269662921348312E-3</c:v>
                </c:pt>
                <c:pt idx="110">
                  <c:v>8.6517664023071372E-3</c:v>
                </c:pt>
                <c:pt idx="111">
                  <c:v>9.3749999999999997E-3</c:v>
                </c:pt>
                <c:pt idx="112">
                  <c:v>1.3262599469496022E-2</c:v>
                </c:pt>
                <c:pt idx="113">
                  <c:v>1.7882689556509301E-2</c:v>
                </c:pt>
                <c:pt idx="114">
                  <c:v>9.883198562443846E-3</c:v>
                </c:pt>
                <c:pt idx="115">
                  <c:v>1.4251781472684086E-2</c:v>
                </c:pt>
                <c:pt idx="116">
                  <c:v>1.119724375538329E-2</c:v>
                </c:pt>
                <c:pt idx="117">
                  <c:v>1.0894941634241245E-2</c:v>
                </c:pt>
                <c:pt idx="118">
                  <c:v>1.5859766277128547E-2</c:v>
                </c:pt>
                <c:pt idx="119">
                  <c:v>1.1949215832710979E-2</c:v>
                </c:pt>
                <c:pt idx="120">
                  <c:v>1.0896898575020955E-2</c:v>
                </c:pt>
                <c:pt idx="121">
                  <c:v>1.0101010101010102E-2</c:v>
                </c:pt>
                <c:pt idx="122">
                  <c:v>8.7976539589442824E-3</c:v>
                </c:pt>
                <c:pt idx="123">
                  <c:v>8.8919288645690833E-3</c:v>
                </c:pt>
                <c:pt idx="124">
                  <c:v>9.6277278562259313E-3</c:v>
                </c:pt>
                <c:pt idx="125">
                  <c:v>1.2911555842479019E-2</c:v>
                </c:pt>
                <c:pt idx="126">
                  <c:v>9.2198581560283682E-3</c:v>
                </c:pt>
                <c:pt idx="127">
                  <c:v>1.1912640635340834E-2</c:v>
                </c:pt>
                <c:pt idx="128">
                  <c:v>8.9649551752241236E-3</c:v>
                </c:pt>
                <c:pt idx="129">
                  <c:v>9.485094850948509E-3</c:v>
                </c:pt>
                <c:pt idx="130">
                  <c:v>1.2611275964391691E-2</c:v>
                </c:pt>
                <c:pt idx="131">
                  <c:v>7.3126142595978062E-3</c:v>
                </c:pt>
                <c:pt idx="132">
                  <c:v>1.0358565737051793E-2</c:v>
                </c:pt>
                <c:pt idx="133">
                  <c:v>9.1911764705882356E-3</c:v>
                </c:pt>
                <c:pt idx="134">
                  <c:v>6.9284064665127024E-3</c:v>
                </c:pt>
                <c:pt idx="135">
                  <c:v>6.8027210884353739E-3</c:v>
                </c:pt>
                <c:pt idx="136">
                  <c:v>1.0554089709762533E-2</c:v>
                </c:pt>
                <c:pt idx="137">
                  <c:v>4.7879616963064295E-3</c:v>
                </c:pt>
                <c:pt idx="138">
                  <c:v>6.8399452804377564E-3</c:v>
                </c:pt>
                <c:pt idx="139">
                  <c:v>5.8327932598833442E-3</c:v>
                </c:pt>
                <c:pt idx="140">
                  <c:v>6.2500000000000003E-3</c:v>
                </c:pt>
                <c:pt idx="141">
                  <c:v>3.6014405762304922E-3</c:v>
                </c:pt>
                <c:pt idx="142">
                  <c:v>4.2553191489361703E-3</c:v>
                </c:pt>
                <c:pt idx="143">
                  <c:v>6.1475409836065573E-3</c:v>
                </c:pt>
                <c:pt idx="144">
                  <c:v>3.2658393207054214E-3</c:v>
                </c:pt>
                <c:pt idx="145">
                  <c:v>6.2353858144972721E-3</c:v>
                </c:pt>
                <c:pt idx="146">
                  <c:v>4.2158516020236085E-3</c:v>
                </c:pt>
                <c:pt idx="147">
                  <c:v>3.9267015706806281E-3</c:v>
                </c:pt>
                <c:pt idx="148">
                  <c:v>8.5227272727272721E-3</c:v>
                </c:pt>
                <c:pt idx="149">
                  <c:v>8.9786756453423128E-3</c:v>
                </c:pt>
                <c:pt idx="150">
                  <c:v>7.4696545284780582E-3</c:v>
                </c:pt>
                <c:pt idx="151">
                  <c:v>3.7071362372567192E-3</c:v>
                </c:pt>
                <c:pt idx="152">
                  <c:v>5.2910052910052907E-3</c:v>
                </c:pt>
                <c:pt idx="153">
                  <c:v>6.41025641025641E-3</c:v>
                </c:pt>
                <c:pt idx="154">
                  <c:v>3.7481259370314842E-3</c:v>
                </c:pt>
                <c:pt idx="155">
                  <c:v>6.5897858319604614E-3</c:v>
                </c:pt>
                <c:pt idx="156">
                  <c:v>5.2513128282070517E-3</c:v>
                </c:pt>
                <c:pt idx="157">
                  <c:v>1.5220700152207001E-3</c:v>
                </c:pt>
                <c:pt idx="158">
                  <c:v>6.5466448445171853E-3</c:v>
                </c:pt>
                <c:pt idx="159">
                  <c:v>5.263157894736842E-3</c:v>
                </c:pt>
                <c:pt idx="160">
                  <c:v>3.6063884595569293E-3</c:v>
                </c:pt>
                <c:pt idx="161">
                  <c:v>3.0316154179298397E-3</c:v>
                </c:pt>
                <c:pt idx="162">
                  <c:v>5.6630486078338843E-3</c:v>
                </c:pt>
                <c:pt idx="163">
                  <c:v>4.4523597506678537E-3</c:v>
                </c:pt>
                <c:pt idx="164">
                  <c:v>3.9404553415061296E-3</c:v>
                </c:pt>
                <c:pt idx="165">
                  <c:v>3.4873583260680036E-3</c:v>
                </c:pt>
                <c:pt idx="166">
                  <c:v>2.5985275010827198E-3</c:v>
                </c:pt>
                <c:pt idx="167">
                  <c:v>5.2328623757195184E-3</c:v>
                </c:pt>
                <c:pt idx="168">
                  <c:v>4.595060310166571E-3</c:v>
                </c:pt>
                <c:pt idx="169">
                  <c:v>5.1457975986277877E-3</c:v>
                </c:pt>
                <c:pt idx="170">
                  <c:v>6.044905008635579E-3</c:v>
                </c:pt>
                <c:pt idx="171">
                  <c:v>4.4903457566232603E-3</c:v>
                </c:pt>
                <c:pt idx="172">
                  <c:v>4.172461752433936E-3</c:v>
                </c:pt>
                <c:pt idx="173">
                  <c:v>4.5081967213114757E-3</c:v>
                </c:pt>
                <c:pt idx="174">
                  <c:v>4.1928721174004195E-3</c:v>
                </c:pt>
                <c:pt idx="175">
                  <c:v>4.1666666666666666E-3</c:v>
                </c:pt>
                <c:pt idx="176">
                  <c:v>7.7691453940066596E-3</c:v>
                </c:pt>
                <c:pt idx="177">
                  <c:v>7.4859638178415471E-3</c:v>
                </c:pt>
                <c:pt idx="178">
                  <c:v>8.8135593220338981E-3</c:v>
                </c:pt>
                <c:pt idx="179">
                  <c:v>8.6206896551724137E-3</c:v>
                </c:pt>
                <c:pt idx="180">
                  <c:v>7.4937552039966698E-3</c:v>
                </c:pt>
                <c:pt idx="181">
                  <c:v>6.6985645933014355E-3</c:v>
                </c:pt>
                <c:pt idx="182">
                  <c:v>7.2568940493468797E-3</c:v>
                </c:pt>
                <c:pt idx="183">
                  <c:v>4.528985507246377E-3</c:v>
                </c:pt>
                <c:pt idx="184">
                  <c:v>2.9282576866764276E-3</c:v>
                </c:pt>
                <c:pt idx="185">
                  <c:v>1.1065006915629323E-2</c:v>
                </c:pt>
                <c:pt idx="186">
                  <c:v>7.8260869565217397E-3</c:v>
                </c:pt>
                <c:pt idx="187">
                  <c:v>5.2473763118440781E-3</c:v>
                </c:pt>
                <c:pt idx="188">
                  <c:v>9.9236641221374048E-3</c:v>
                </c:pt>
                <c:pt idx="189">
                  <c:v>1.1502516175413372E-2</c:v>
                </c:pt>
                <c:pt idx="190">
                  <c:v>8.9141004862236632E-3</c:v>
                </c:pt>
                <c:pt idx="191">
                  <c:v>1.6926201760324982E-2</c:v>
                </c:pt>
                <c:pt idx="192">
                  <c:v>1.1255411255411256E-2</c:v>
                </c:pt>
                <c:pt idx="193">
                  <c:v>8.130081300813009E-3</c:v>
                </c:pt>
                <c:pt idx="194">
                  <c:v>1.4977973568281937E-2</c:v>
                </c:pt>
                <c:pt idx="195">
                  <c:v>1.2878787878787878E-2</c:v>
                </c:pt>
                <c:pt idx="196">
                  <c:v>9.5824777549623538E-3</c:v>
                </c:pt>
                <c:pt idx="197">
                  <c:v>1.7477203647416412E-2</c:v>
                </c:pt>
                <c:pt idx="198">
                  <c:v>9.5497953615279671E-3</c:v>
                </c:pt>
                <c:pt idx="199">
                  <c:v>6.7613252197430695E-3</c:v>
                </c:pt>
                <c:pt idx="200">
                  <c:v>1.6713091922005572E-2</c:v>
                </c:pt>
                <c:pt idx="201">
                  <c:v>1.1780104712041885E-2</c:v>
                </c:pt>
                <c:pt idx="202">
                  <c:v>1.3254786450662739E-2</c:v>
                </c:pt>
                <c:pt idx="203">
                  <c:v>1.3527054108216433E-2</c:v>
                </c:pt>
                <c:pt idx="204">
                  <c:v>8.6819258089976328E-3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B-4826-ACE9-02B352F13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688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6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TransactionActivity!$N$2:$N$302</c:f>
              <c:numCache>
                <c:formatCode>m/d/yyyy</c:formatCode>
                <c:ptCount val="30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</c:numCache>
            </c:numRef>
          </c:cat>
          <c:val>
            <c:numRef>
              <c:f>TransactionActivity!$S$2:$S$302</c:f>
              <c:numCache>
                <c:formatCode>"$"#,##0</c:formatCode>
                <c:ptCount val="301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254738500</c:v>
                </c:pt>
                <c:pt idx="4">
                  <c:v>796690240</c:v>
                </c:pt>
                <c:pt idx="5">
                  <c:v>476888017</c:v>
                </c:pt>
                <c:pt idx="6">
                  <c:v>460727450</c:v>
                </c:pt>
                <c:pt idx="7">
                  <c:v>724463506</c:v>
                </c:pt>
                <c:pt idx="8">
                  <c:v>974752614</c:v>
                </c:pt>
                <c:pt idx="9">
                  <c:v>504763420</c:v>
                </c:pt>
                <c:pt idx="10">
                  <c:v>1319838612</c:v>
                </c:pt>
                <c:pt idx="11">
                  <c:v>1709656856</c:v>
                </c:pt>
                <c:pt idx="12">
                  <c:v>838779465</c:v>
                </c:pt>
                <c:pt idx="13">
                  <c:v>506527265</c:v>
                </c:pt>
                <c:pt idx="14">
                  <c:v>535959040</c:v>
                </c:pt>
                <c:pt idx="15">
                  <c:v>808624604</c:v>
                </c:pt>
                <c:pt idx="16">
                  <c:v>654055557</c:v>
                </c:pt>
                <c:pt idx="17">
                  <c:v>755139395</c:v>
                </c:pt>
                <c:pt idx="18">
                  <c:v>519752992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457259698</c:v>
                </c:pt>
                <c:pt idx="25">
                  <c:v>357657020</c:v>
                </c:pt>
                <c:pt idx="26">
                  <c:v>667067256</c:v>
                </c:pt>
                <c:pt idx="27">
                  <c:v>380774125</c:v>
                </c:pt>
                <c:pt idx="28">
                  <c:v>835738933</c:v>
                </c:pt>
                <c:pt idx="29">
                  <c:v>1067136117</c:v>
                </c:pt>
                <c:pt idx="30">
                  <c:v>587620855</c:v>
                </c:pt>
                <c:pt idx="31">
                  <c:v>912610993</c:v>
                </c:pt>
                <c:pt idx="32">
                  <c:v>1013434907</c:v>
                </c:pt>
                <c:pt idx="33">
                  <c:v>916099033</c:v>
                </c:pt>
                <c:pt idx="34">
                  <c:v>918631108</c:v>
                </c:pt>
                <c:pt idx="35">
                  <c:v>1841181076</c:v>
                </c:pt>
                <c:pt idx="36">
                  <c:v>901439945</c:v>
                </c:pt>
                <c:pt idx="37">
                  <c:v>1324932500</c:v>
                </c:pt>
                <c:pt idx="38">
                  <c:v>919676277</c:v>
                </c:pt>
                <c:pt idx="39">
                  <c:v>1235998374</c:v>
                </c:pt>
                <c:pt idx="40">
                  <c:v>1502743933</c:v>
                </c:pt>
                <c:pt idx="41">
                  <c:v>1220838520</c:v>
                </c:pt>
                <c:pt idx="42">
                  <c:v>1560107380</c:v>
                </c:pt>
                <c:pt idx="43">
                  <c:v>1646402943</c:v>
                </c:pt>
                <c:pt idx="44">
                  <c:v>1508764438</c:v>
                </c:pt>
                <c:pt idx="45">
                  <c:v>1481603541</c:v>
                </c:pt>
                <c:pt idx="46">
                  <c:v>1003206043</c:v>
                </c:pt>
                <c:pt idx="47">
                  <c:v>4154450397</c:v>
                </c:pt>
                <c:pt idx="48">
                  <c:v>1196809658</c:v>
                </c:pt>
                <c:pt idx="49">
                  <c:v>1603677596</c:v>
                </c:pt>
                <c:pt idx="50">
                  <c:v>1763030414</c:v>
                </c:pt>
                <c:pt idx="51">
                  <c:v>2755853185</c:v>
                </c:pt>
                <c:pt idx="52">
                  <c:v>1681453977</c:v>
                </c:pt>
                <c:pt idx="53">
                  <c:v>2296157197</c:v>
                </c:pt>
                <c:pt idx="54">
                  <c:v>2356058682</c:v>
                </c:pt>
                <c:pt idx="55">
                  <c:v>3408445540</c:v>
                </c:pt>
                <c:pt idx="56">
                  <c:v>3049758248</c:v>
                </c:pt>
                <c:pt idx="57">
                  <c:v>2812388966</c:v>
                </c:pt>
                <c:pt idx="58">
                  <c:v>2541025911</c:v>
                </c:pt>
                <c:pt idx="59">
                  <c:v>4656261767</c:v>
                </c:pt>
                <c:pt idx="60">
                  <c:v>2632945902</c:v>
                </c:pt>
                <c:pt idx="61">
                  <c:v>2233777353</c:v>
                </c:pt>
                <c:pt idx="62">
                  <c:v>3042443046</c:v>
                </c:pt>
                <c:pt idx="63">
                  <c:v>3633307823</c:v>
                </c:pt>
                <c:pt idx="64">
                  <c:v>3944192545</c:v>
                </c:pt>
                <c:pt idx="65">
                  <c:v>3725138598</c:v>
                </c:pt>
                <c:pt idx="66">
                  <c:v>4333538235</c:v>
                </c:pt>
                <c:pt idx="67">
                  <c:v>4124736191</c:v>
                </c:pt>
                <c:pt idx="68">
                  <c:v>6483245095</c:v>
                </c:pt>
                <c:pt idx="69">
                  <c:v>3937537451</c:v>
                </c:pt>
                <c:pt idx="70">
                  <c:v>5221969716</c:v>
                </c:pt>
                <c:pt idx="71">
                  <c:v>5994297007</c:v>
                </c:pt>
                <c:pt idx="72">
                  <c:v>3964819726</c:v>
                </c:pt>
                <c:pt idx="73">
                  <c:v>3387061287</c:v>
                </c:pt>
                <c:pt idx="74">
                  <c:v>4706315328</c:v>
                </c:pt>
                <c:pt idx="75">
                  <c:v>4667293324</c:v>
                </c:pt>
                <c:pt idx="76">
                  <c:v>3571627567</c:v>
                </c:pt>
                <c:pt idx="77">
                  <c:v>5290040525</c:v>
                </c:pt>
                <c:pt idx="78">
                  <c:v>3692254718</c:v>
                </c:pt>
                <c:pt idx="79">
                  <c:v>5308663114</c:v>
                </c:pt>
                <c:pt idx="80">
                  <c:v>6088451079</c:v>
                </c:pt>
                <c:pt idx="81">
                  <c:v>3093616999</c:v>
                </c:pt>
                <c:pt idx="82">
                  <c:v>3799664442</c:v>
                </c:pt>
                <c:pt idx="83">
                  <c:v>7484206733</c:v>
                </c:pt>
                <c:pt idx="84">
                  <c:v>6131512271</c:v>
                </c:pt>
                <c:pt idx="85">
                  <c:v>3615477717</c:v>
                </c:pt>
                <c:pt idx="86">
                  <c:v>5019434754</c:v>
                </c:pt>
                <c:pt idx="87">
                  <c:v>4472538915</c:v>
                </c:pt>
                <c:pt idx="88">
                  <c:v>5427021967</c:v>
                </c:pt>
                <c:pt idx="89">
                  <c:v>6286795252</c:v>
                </c:pt>
                <c:pt idx="90">
                  <c:v>5603655103</c:v>
                </c:pt>
                <c:pt idx="91">
                  <c:v>5492499080</c:v>
                </c:pt>
                <c:pt idx="92">
                  <c:v>3821565947</c:v>
                </c:pt>
                <c:pt idx="93">
                  <c:v>3196220775</c:v>
                </c:pt>
                <c:pt idx="94">
                  <c:v>3137530980</c:v>
                </c:pt>
                <c:pt idx="95">
                  <c:v>5708100061</c:v>
                </c:pt>
                <c:pt idx="96">
                  <c:v>2032698538</c:v>
                </c:pt>
                <c:pt idx="97">
                  <c:v>2086190923</c:v>
                </c:pt>
                <c:pt idx="98">
                  <c:v>1837146820</c:v>
                </c:pt>
                <c:pt idx="99">
                  <c:v>1977749448</c:v>
                </c:pt>
                <c:pt idx="100">
                  <c:v>1920888187</c:v>
                </c:pt>
                <c:pt idx="101">
                  <c:v>5176552363</c:v>
                </c:pt>
                <c:pt idx="102">
                  <c:v>1844059667</c:v>
                </c:pt>
                <c:pt idx="103">
                  <c:v>1731968915</c:v>
                </c:pt>
                <c:pt idx="104">
                  <c:v>2086795797</c:v>
                </c:pt>
                <c:pt idx="105">
                  <c:v>1632693223</c:v>
                </c:pt>
                <c:pt idx="106">
                  <c:v>459269996</c:v>
                </c:pt>
                <c:pt idx="107">
                  <c:v>1478449543</c:v>
                </c:pt>
                <c:pt idx="108">
                  <c:v>644715110</c:v>
                </c:pt>
                <c:pt idx="109">
                  <c:v>722374226</c:v>
                </c:pt>
                <c:pt idx="110">
                  <c:v>804628045</c:v>
                </c:pt>
                <c:pt idx="111">
                  <c:v>633495751</c:v>
                </c:pt>
                <c:pt idx="112">
                  <c:v>446191042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823433849</c:v>
                </c:pt>
                <c:pt idx="117">
                  <c:v>999062217</c:v>
                </c:pt>
                <c:pt idx="118">
                  <c:v>760258677</c:v>
                </c:pt>
                <c:pt idx="119">
                  <c:v>1941277810</c:v>
                </c:pt>
                <c:pt idx="120">
                  <c:v>885442254</c:v>
                </c:pt>
                <c:pt idx="121">
                  <c:v>1194182649</c:v>
                </c:pt>
                <c:pt idx="122">
                  <c:v>1288120764</c:v>
                </c:pt>
                <c:pt idx="123">
                  <c:v>955391503</c:v>
                </c:pt>
                <c:pt idx="124">
                  <c:v>1539871833</c:v>
                </c:pt>
                <c:pt idx="125">
                  <c:v>2362773003</c:v>
                </c:pt>
                <c:pt idx="126">
                  <c:v>1365737137</c:v>
                </c:pt>
                <c:pt idx="127">
                  <c:v>1848619651</c:v>
                </c:pt>
                <c:pt idx="128">
                  <c:v>3201978535</c:v>
                </c:pt>
                <c:pt idx="129">
                  <c:v>2364289275</c:v>
                </c:pt>
                <c:pt idx="130">
                  <c:v>2453119267</c:v>
                </c:pt>
                <c:pt idx="131">
                  <c:v>4296717521</c:v>
                </c:pt>
                <c:pt idx="132">
                  <c:v>1722453837</c:v>
                </c:pt>
                <c:pt idx="133">
                  <c:v>2796521479</c:v>
                </c:pt>
                <c:pt idx="134">
                  <c:v>2033801715</c:v>
                </c:pt>
                <c:pt idx="135">
                  <c:v>2386940854</c:v>
                </c:pt>
                <c:pt idx="136">
                  <c:v>3937876075</c:v>
                </c:pt>
                <c:pt idx="137">
                  <c:v>4201338074</c:v>
                </c:pt>
                <c:pt idx="138">
                  <c:v>3029481781</c:v>
                </c:pt>
                <c:pt idx="139">
                  <c:v>3462633249</c:v>
                </c:pt>
                <c:pt idx="140">
                  <c:v>3536811161</c:v>
                </c:pt>
                <c:pt idx="141">
                  <c:v>3602381419</c:v>
                </c:pt>
                <c:pt idx="142">
                  <c:v>2716884837</c:v>
                </c:pt>
                <c:pt idx="143">
                  <c:v>5500313393</c:v>
                </c:pt>
                <c:pt idx="144">
                  <c:v>2616274237</c:v>
                </c:pt>
                <c:pt idx="145">
                  <c:v>2626471478</c:v>
                </c:pt>
                <c:pt idx="146">
                  <c:v>3661314160</c:v>
                </c:pt>
                <c:pt idx="147">
                  <c:v>2733467831</c:v>
                </c:pt>
                <c:pt idx="148">
                  <c:v>3088658443</c:v>
                </c:pt>
                <c:pt idx="149">
                  <c:v>4110148202</c:v>
                </c:pt>
                <c:pt idx="150">
                  <c:v>3877297916</c:v>
                </c:pt>
                <c:pt idx="151">
                  <c:v>4220838288</c:v>
                </c:pt>
                <c:pt idx="152">
                  <c:v>3451944723</c:v>
                </c:pt>
                <c:pt idx="153">
                  <c:v>3257484568</c:v>
                </c:pt>
                <c:pt idx="154">
                  <c:v>4222963677</c:v>
                </c:pt>
                <c:pt idx="155">
                  <c:v>7625156192</c:v>
                </c:pt>
                <c:pt idx="156">
                  <c:v>2457045628</c:v>
                </c:pt>
                <c:pt idx="157">
                  <c:v>1997601470</c:v>
                </c:pt>
                <c:pt idx="158">
                  <c:v>3838135165</c:v>
                </c:pt>
                <c:pt idx="159">
                  <c:v>4260015763</c:v>
                </c:pt>
                <c:pt idx="160">
                  <c:v>4349457375</c:v>
                </c:pt>
                <c:pt idx="161">
                  <c:v>6632963046</c:v>
                </c:pt>
                <c:pt idx="162">
                  <c:v>3960275958</c:v>
                </c:pt>
                <c:pt idx="163">
                  <c:v>4957044656</c:v>
                </c:pt>
                <c:pt idx="164">
                  <c:v>4881205468</c:v>
                </c:pt>
                <c:pt idx="165">
                  <c:v>6898407929</c:v>
                </c:pt>
                <c:pt idx="166">
                  <c:v>4156793265</c:v>
                </c:pt>
                <c:pt idx="167">
                  <c:v>8334964505</c:v>
                </c:pt>
                <c:pt idx="168">
                  <c:v>2818849647</c:v>
                </c:pt>
                <c:pt idx="169">
                  <c:v>3206821061</c:v>
                </c:pt>
                <c:pt idx="170">
                  <c:v>4613593638</c:v>
                </c:pt>
                <c:pt idx="171">
                  <c:v>4185834502</c:v>
                </c:pt>
                <c:pt idx="172">
                  <c:v>5585897115</c:v>
                </c:pt>
                <c:pt idx="173">
                  <c:v>10226452768</c:v>
                </c:pt>
                <c:pt idx="174">
                  <c:v>7257267696</c:v>
                </c:pt>
                <c:pt idx="175">
                  <c:v>6075738069</c:v>
                </c:pt>
                <c:pt idx="176">
                  <c:v>6341594492</c:v>
                </c:pt>
                <c:pt idx="177">
                  <c:v>8162674291</c:v>
                </c:pt>
                <c:pt idx="178">
                  <c:v>6155076392</c:v>
                </c:pt>
                <c:pt idx="179">
                  <c:v>10516911185</c:v>
                </c:pt>
                <c:pt idx="180">
                  <c:v>7016203943</c:v>
                </c:pt>
                <c:pt idx="181">
                  <c:v>5412143769</c:v>
                </c:pt>
                <c:pt idx="182">
                  <c:v>6137435866</c:v>
                </c:pt>
                <c:pt idx="183">
                  <c:v>4901810353</c:v>
                </c:pt>
                <c:pt idx="184">
                  <c:v>8771123008</c:v>
                </c:pt>
                <c:pt idx="185">
                  <c:v>8727937048</c:v>
                </c:pt>
                <c:pt idx="186">
                  <c:v>6447310121</c:v>
                </c:pt>
                <c:pt idx="187">
                  <c:v>8094250783</c:v>
                </c:pt>
                <c:pt idx="188">
                  <c:v>7057651249</c:v>
                </c:pt>
                <c:pt idx="189">
                  <c:v>7868547513</c:v>
                </c:pt>
                <c:pt idx="190">
                  <c:v>5902734167</c:v>
                </c:pt>
                <c:pt idx="191">
                  <c:v>16199323078</c:v>
                </c:pt>
                <c:pt idx="192">
                  <c:v>5802652751</c:v>
                </c:pt>
                <c:pt idx="193">
                  <c:v>5517148082</c:v>
                </c:pt>
                <c:pt idx="194">
                  <c:v>6371425451</c:v>
                </c:pt>
                <c:pt idx="195">
                  <c:v>4574420130</c:v>
                </c:pt>
                <c:pt idx="196">
                  <c:v>5855580263</c:v>
                </c:pt>
                <c:pt idx="197">
                  <c:v>12828294832</c:v>
                </c:pt>
                <c:pt idx="198">
                  <c:v>7943197440</c:v>
                </c:pt>
                <c:pt idx="199">
                  <c:v>8224832598</c:v>
                </c:pt>
                <c:pt idx="200">
                  <c:v>9143583555</c:v>
                </c:pt>
                <c:pt idx="201">
                  <c:v>8388847886</c:v>
                </c:pt>
                <c:pt idx="202">
                  <c:v>9417381931</c:v>
                </c:pt>
                <c:pt idx="203">
                  <c:v>11520326287</c:v>
                </c:pt>
                <c:pt idx="204">
                  <c:v>8016941336</c:v>
                </c:pt>
                <c:pt idx="205">
                  <c:v>5848083618</c:v>
                </c:pt>
                <c:pt idx="206">
                  <c:v>7298677234</c:v>
                </c:pt>
                <c:pt idx="207">
                  <c:v>7103933008</c:v>
                </c:pt>
                <c:pt idx="208">
                  <c:v>6106089750</c:v>
                </c:pt>
                <c:pt idx="209">
                  <c:v>9483906119</c:v>
                </c:pt>
                <c:pt idx="210">
                  <c:v>7339536999</c:v>
                </c:pt>
                <c:pt idx="211">
                  <c:v>7643511601</c:v>
                </c:pt>
                <c:pt idx="212">
                  <c:v>8256477793</c:v>
                </c:pt>
                <c:pt idx="213">
                  <c:v>9210607558</c:v>
                </c:pt>
                <c:pt idx="214">
                  <c:v>8343646421</c:v>
                </c:pt>
                <c:pt idx="215">
                  <c:v>10458194451</c:v>
                </c:pt>
                <c:pt idx="216">
                  <c:v>8201569545</c:v>
                </c:pt>
                <c:pt idx="217">
                  <c:v>6556003925</c:v>
                </c:pt>
                <c:pt idx="218">
                  <c:v>9629246903</c:v>
                </c:pt>
                <c:pt idx="219">
                  <c:v>6309244093</c:v>
                </c:pt>
                <c:pt idx="220">
                  <c:v>7732077567</c:v>
                </c:pt>
                <c:pt idx="221">
                  <c:v>9845494314</c:v>
                </c:pt>
                <c:pt idx="222">
                  <c:v>7977249779</c:v>
                </c:pt>
                <c:pt idx="223">
                  <c:v>10062942480</c:v>
                </c:pt>
                <c:pt idx="224">
                  <c:v>8254833817</c:v>
                </c:pt>
                <c:pt idx="225">
                  <c:v>10506279488</c:v>
                </c:pt>
                <c:pt idx="226">
                  <c:v>10029297816</c:v>
                </c:pt>
                <c:pt idx="227">
                  <c:v>13291258677</c:v>
                </c:pt>
                <c:pt idx="228">
                  <c:v>6315025875</c:v>
                </c:pt>
                <c:pt idx="229">
                  <c:v>6713257901</c:v>
                </c:pt>
                <c:pt idx="230">
                  <c:v>6895238539</c:v>
                </c:pt>
                <c:pt idx="231">
                  <c:v>5558317133</c:v>
                </c:pt>
                <c:pt idx="232">
                  <c:v>9608693869</c:v>
                </c:pt>
                <c:pt idx="233">
                  <c:v>11975913256</c:v>
                </c:pt>
                <c:pt idx="234">
                  <c:v>10187192108</c:v>
                </c:pt>
                <c:pt idx="235">
                  <c:v>9857977806</c:v>
                </c:pt>
                <c:pt idx="236">
                  <c:v>11244705364</c:v>
                </c:pt>
                <c:pt idx="237">
                  <c:v>9598248813</c:v>
                </c:pt>
                <c:pt idx="238">
                  <c:v>9323976017</c:v>
                </c:pt>
                <c:pt idx="239">
                  <c:v>15784830779</c:v>
                </c:pt>
                <c:pt idx="240">
                  <c:v>7940955964</c:v>
                </c:pt>
                <c:pt idx="241">
                  <c:v>7708038169</c:v>
                </c:pt>
                <c:pt idx="242">
                  <c:v>6340480801</c:v>
                </c:pt>
                <c:pt idx="243">
                  <c:v>3669358834</c:v>
                </c:pt>
                <c:pt idx="244">
                  <c:v>2308231738</c:v>
                </c:pt>
                <c:pt idx="245">
                  <c:v>2817646233</c:v>
                </c:pt>
                <c:pt idx="246">
                  <c:v>3216236649</c:v>
                </c:pt>
                <c:pt idx="247">
                  <c:v>2962913273</c:v>
                </c:pt>
                <c:pt idx="248">
                  <c:v>7167547577</c:v>
                </c:pt>
                <c:pt idx="249">
                  <c:v>7474178305</c:v>
                </c:pt>
                <c:pt idx="250">
                  <c:v>6463553196</c:v>
                </c:pt>
                <c:pt idx="251">
                  <c:v>14515613208</c:v>
                </c:pt>
                <c:pt idx="252">
                  <c:v>6561964082</c:v>
                </c:pt>
                <c:pt idx="253">
                  <c:v>4437547545</c:v>
                </c:pt>
                <c:pt idx="254">
                  <c:v>6753714965</c:v>
                </c:pt>
                <c:pt idx="255">
                  <c:v>8998156792</c:v>
                </c:pt>
                <c:pt idx="256">
                  <c:v>7885749452</c:v>
                </c:pt>
                <c:pt idx="257">
                  <c:v>11151590542</c:v>
                </c:pt>
                <c:pt idx="258">
                  <c:v>12182628269</c:v>
                </c:pt>
                <c:pt idx="259">
                  <c:v>13926185703</c:v>
                </c:pt>
                <c:pt idx="260">
                  <c:v>13946433491</c:v>
                </c:pt>
                <c:pt idx="261">
                  <c:v>14253954589</c:v>
                </c:pt>
                <c:pt idx="262">
                  <c:v>13894060495</c:v>
                </c:pt>
                <c:pt idx="263">
                  <c:v>27006665839</c:v>
                </c:pt>
                <c:pt idx="264">
                  <c:v>8814733594</c:v>
                </c:pt>
                <c:pt idx="265">
                  <c:v>8943784547</c:v>
                </c:pt>
                <c:pt idx="266">
                  <c:v>13234528262</c:v>
                </c:pt>
                <c:pt idx="267">
                  <c:v>12076695192</c:v>
                </c:pt>
                <c:pt idx="268">
                  <c:v>11958743280</c:v>
                </c:pt>
                <c:pt idx="269">
                  <c:v>16380202015</c:v>
                </c:pt>
                <c:pt idx="270">
                  <c:v>11188659246</c:v>
                </c:pt>
                <c:pt idx="271">
                  <c:v>10078153860</c:v>
                </c:pt>
                <c:pt idx="272">
                  <c:v>10799960567</c:v>
                </c:pt>
                <c:pt idx="273">
                  <c:v>8129464291</c:v>
                </c:pt>
                <c:pt idx="274">
                  <c:v>7965815041</c:v>
                </c:pt>
                <c:pt idx="275">
                  <c:v>7653194913</c:v>
                </c:pt>
                <c:pt idx="276">
                  <c:v>3401126730</c:v>
                </c:pt>
                <c:pt idx="277">
                  <c:v>2969893314</c:v>
                </c:pt>
                <c:pt idx="278">
                  <c:v>5496071596</c:v>
                </c:pt>
                <c:pt idx="279">
                  <c:v>2994735657</c:v>
                </c:pt>
                <c:pt idx="280">
                  <c:v>3858385584</c:v>
                </c:pt>
                <c:pt idx="281">
                  <c:v>5490091639</c:v>
                </c:pt>
                <c:pt idx="282">
                  <c:v>4790901281</c:v>
                </c:pt>
                <c:pt idx="283">
                  <c:v>6155851398</c:v>
                </c:pt>
                <c:pt idx="284">
                  <c:v>5515374530</c:v>
                </c:pt>
                <c:pt idx="285">
                  <c:v>5497984653</c:v>
                </c:pt>
                <c:pt idx="286">
                  <c:v>3160828315</c:v>
                </c:pt>
                <c:pt idx="287">
                  <c:v>5820366249</c:v>
                </c:pt>
                <c:pt idx="288">
                  <c:v>3247188754</c:v>
                </c:pt>
                <c:pt idx="289">
                  <c:v>3346370208</c:v>
                </c:pt>
                <c:pt idx="290">
                  <c:v>4011444479</c:v>
                </c:pt>
                <c:pt idx="291">
                  <c:v>5199164577</c:v>
                </c:pt>
                <c:pt idx="292">
                  <c:v>5561323930</c:v>
                </c:pt>
                <c:pt idx="293">
                  <c:v>6050135742</c:v>
                </c:pt>
                <c:pt idx="294">
                  <c:v>5611534958</c:v>
                </c:pt>
                <c:pt idx="295">
                  <c:v>6281065292</c:v>
                </c:pt>
                <c:pt idx="296">
                  <c:v>7521809735</c:v>
                </c:pt>
                <c:pt idx="297">
                  <c:v>7116523892</c:v>
                </c:pt>
                <c:pt idx="298">
                  <c:v>6399777831</c:v>
                </c:pt>
                <c:pt idx="299">
                  <c:v>9798306852</c:v>
                </c:pt>
                <c:pt idx="300">
                  <c:v>5532983128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2-4AB8-A853-F659F6D427E4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TransactionActivity!$N$2:$N$302</c:f>
              <c:numCache>
                <c:formatCode>m/d/yyyy</c:formatCode>
                <c:ptCount val="30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</c:numCache>
            </c:numRef>
          </c:cat>
          <c:val>
            <c:numRef>
              <c:f>TransactionActivity!$T$2:$T$302</c:f>
              <c:numCache>
                <c:formatCode>"$"#,##0</c:formatCode>
                <c:ptCount val="301"/>
                <c:pt idx="0">
                  <c:v>249247787</c:v>
                </c:pt>
                <c:pt idx="1">
                  <c:v>180246342</c:v>
                </c:pt>
                <c:pt idx="2">
                  <c:v>266505000</c:v>
                </c:pt>
                <c:pt idx="3">
                  <c:v>233064742</c:v>
                </c:pt>
                <c:pt idx="4">
                  <c:v>257719389</c:v>
                </c:pt>
                <c:pt idx="5">
                  <c:v>338371924</c:v>
                </c:pt>
                <c:pt idx="6">
                  <c:v>270686509</c:v>
                </c:pt>
                <c:pt idx="7">
                  <c:v>320409032</c:v>
                </c:pt>
                <c:pt idx="8">
                  <c:v>270754009</c:v>
                </c:pt>
                <c:pt idx="9">
                  <c:v>262435231</c:v>
                </c:pt>
                <c:pt idx="10">
                  <c:v>237466971</c:v>
                </c:pt>
                <c:pt idx="11">
                  <c:v>365509942</c:v>
                </c:pt>
                <c:pt idx="12">
                  <c:v>377700990</c:v>
                </c:pt>
                <c:pt idx="13">
                  <c:v>274845791</c:v>
                </c:pt>
                <c:pt idx="14">
                  <c:v>369138423</c:v>
                </c:pt>
                <c:pt idx="15">
                  <c:v>323533257</c:v>
                </c:pt>
                <c:pt idx="16">
                  <c:v>461222671</c:v>
                </c:pt>
                <c:pt idx="17">
                  <c:v>464439572</c:v>
                </c:pt>
                <c:pt idx="18">
                  <c:v>394268453</c:v>
                </c:pt>
                <c:pt idx="19">
                  <c:v>507808591</c:v>
                </c:pt>
                <c:pt idx="20">
                  <c:v>398932842</c:v>
                </c:pt>
                <c:pt idx="21">
                  <c:v>407704143</c:v>
                </c:pt>
                <c:pt idx="22">
                  <c:v>405903547</c:v>
                </c:pt>
                <c:pt idx="23">
                  <c:v>461421706</c:v>
                </c:pt>
                <c:pt idx="24">
                  <c:v>388703901</c:v>
                </c:pt>
                <c:pt idx="25">
                  <c:v>367597539</c:v>
                </c:pt>
                <c:pt idx="26">
                  <c:v>477987484</c:v>
                </c:pt>
                <c:pt idx="27">
                  <c:v>506346667</c:v>
                </c:pt>
                <c:pt idx="28">
                  <c:v>585593413</c:v>
                </c:pt>
                <c:pt idx="29">
                  <c:v>591466495</c:v>
                </c:pt>
                <c:pt idx="30">
                  <c:v>615831717</c:v>
                </c:pt>
                <c:pt idx="31">
                  <c:v>684869160</c:v>
                </c:pt>
                <c:pt idx="32">
                  <c:v>587454537</c:v>
                </c:pt>
                <c:pt idx="33">
                  <c:v>572093958</c:v>
                </c:pt>
                <c:pt idx="34">
                  <c:v>540427203</c:v>
                </c:pt>
                <c:pt idx="35">
                  <c:v>780275162</c:v>
                </c:pt>
                <c:pt idx="36">
                  <c:v>670370755</c:v>
                </c:pt>
                <c:pt idx="37">
                  <c:v>601844016</c:v>
                </c:pt>
                <c:pt idx="38">
                  <c:v>714888773</c:v>
                </c:pt>
                <c:pt idx="39">
                  <c:v>781778061</c:v>
                </c:pt>
                <c:pt idx="40">
                  <c:v>724709829</c:v>
                </c:pt>
                <c:pt idx="41">
                  <c:v>880081788</c:v>
                </c:pt>
                <c:pt idx="42">
                  <c:v>861690520</c:v>
                </c:pt>
                <c:pt idx="43">
                  <c:v>835267062</c:v>
                </c:pt>
                <c:pt idx="44">
                  <c:v>849766217</c:v>
                </c:pt>
                <c:pt idx="45">
                  <c:v>932145741</c:v>
                </c:pt>
                <c:pt idx="46">
                  <c:v>783424608</c:v>
                </c:pt>
                <c:pt idx="47">
                  <c:v>1084247950</c:v>
                </c:pt>
                <c:pt idx="48">
                  <c:v>1093294687</c:v>
                </c:pt>
                <c:pt idx="49">
                  <c:v>834695272</c:v>
                </c:pt>
                <c:pt idx="50">
                  <c:v>1216553325</c:v>
                </c:pt>
                <c:pt idx="51">
                  <c:v>1070321156</c:v>
                </c:pt>
                <c:pt idx="52">
                  <c:v>1022933559</c:v>
                </c:pt>
                <c:pt idx="53">
                  <c:v>1290911226</c:v>
                </c:pt>
                <c:pt idx="54">
                  <c:v>1343849122</c:v>
                </c:pt>
                <c:pt idx="55">
                  <c:v>1296131365</c:v>
                </c:pt>
                <c:pt idx="56">
                  <c:v>1149314756</c:v>
                </c:pt>
                <c:pt idx="57">
                  <c:v>1176229633</c:v>
                </c:pt>
                <c:pt idx="58">
                  <c:v>1422685431</c:v>
                </c:pt>
                <c:pt idx="59">
                  <c:v>1350648121</c:v>
                </c:pt>
                <c:pt idx="60">
                  <c:v>1358025616</c:v>
                </c:pt>
                <c:pt idx="61">
                  <c:v>1193156685</c:v>
                </c:pt>
                <c:pt idx="62">
                  <c:v>1685464966</c:v>
                </c:pt>
                <c:pt idx="63">
                  <c:v>1352568440</c:v>
                </c:pt>
                <c:pt idx="64">
                  <c:v>1264394847</c:v>
                </c:pt>
                <c:pt idx="65">
                  <c:v>2063391657</c:v>
                </c:pt>
                <c:pt idx="66">
                  <c:v>1443816679</c:v>
                </c:pt>
                <c:pt idx="67">
                  <c:v>1524538979</c:v>
                </c:pt>
                <c:pt idx="68">
                  <c:v>1875548817</c:v>
                </c:pt>
                <c:pt idx="69">
                  <c:v>1421531499</c:v>
                </c:pt>
                <c:pt idx="70">
                  <c:v>1768573235</c:v>
                </c:pt>
                <c:pt idx="71">
                  <c:v>1639832496</c:v>
                </c:pt>
                <c:pt idx="72">
                  <c:v>1580468881</c:v>
                </c:pt>
                <c:pt idx="73">
                  <c:v>1348842947</c:v>
                </c:pt>
                <c:pt idx="74">
                  <c:v>1921982459</c:v>
                </c:pt>
                <c:pt idx="75">
                  <c:v>1401436554</c:v>
                </c:pt>
                <c:pt idx="76">
                  <c:v>2008349870</c:v>
                </c:pt>
                <c:pt idx="77">
                  <c:v>2063709413</c:v>
                </c:pt>
                <c:pt idx="78">
                  <c:v>1510518632</c:v>
                </c:pt>
                <c:pt idx="79">
                  <c:v>1648565385</c:v>
                </c:pt>
                <c:pt idx="80">
                  <c:v>1408061439</c:v>
                </c:pt>
                <c:pt idx="81">
                  <c:v>1659734636</c:v>
                </c:pt>
                <c:pt idx="82">
                  <c:v>1459215320</c:v>
                </c:pt>
                <c:pt idx="83">
                  <c:v>1855109226</c:v>
                </c:pt>
                <c:pt idx="84">
                  <c:v>1596592344</c:v>
                </c:pt>
                <c:pt idx="85">
                  <c:v>1659878605</c:v>
                </c:pt>
                <c:pt idx="86">
                  <c:v>1828695610</c:v>
                </c:pt>
                <c:pt idx="87">
                  <c:v>1810935287</c:v>
                </c:pt>
                <c:pt idx="88">
                  <c:v>2232165869</c:v>
                </c:pt>
                <c:pt idx="89">
                  <c:v>1967960242</c:v>
                </c:pt>
                <c:pt idx="90">
                  <c:v>1924748782</c:v>
                </c:pt>
                <c:pt idx="91">
                  <c:v>2111025202</c:v>
                </c:pt>
                <c:pt idx="92">
                  <c:v>1568109372</c:v>
                </c:pt>
                <c:pt idx="93">
                  <c:v>1720825169</c:v>
                </c:pt>
                <c:pt idx="94">
                  <c:v>1588051037</c:v>
                </c:pt>
                <c:pt idx="95">
                  <c:v>1565799863</c:v>
                </c:pt>
                <c:pt idx="96">
                  <c:v>1593054456</c:v>
                </c:pt>
                <c:pt idx="97">
                  <c:v>1335453561</c:v>
                </c:pt>
                <c:pt idx="98">
                  <c:v>1345288173</c:v>
                </c:pt>
                <c:pt idx="99">
                  <c:v>1333444459</c:v>
                </c:pt>
                <c:pt idx="100">
                  <c:v>1299180472</c:v>
                </c:pt>
                <c:pt idx="101">
                  <c:v>1411907691</c:v>
                </c:pt>
                <c:pt idx="102">
                  <c:v>1266140957</c:v>
                </c:pt>
                <c:pt idx="103">
                  <c:v>1138262691</c:v>
                </c:pt>
                <c:pt idx="104">
                  <c:v>1287942620</c:v>
                </c:pt>
                <c:pt idx="105">
                  <c:v>1073895799</c:v>
                </c:pt>
                <c:pt idx="106">
                  <c:v>814688633</c:v>
                </c:pt>
                <c:pt idx="107">
                  <c:v>1171482146</c:v>
                </c:pt>
                <c:pt idx="108">
                  <c:v>551238995</c:v>
                </c:pt>
                <c:pt idx="109">
                  <c:v>564251148</c:v>
                </c:pt>
                <c:pt idx="110">
                  <c:v>1038929340</c:v>
                </c:pt>
                <c:pt idx="111">
                  <c:v>540145436</c:v>
                </c:pt>
                <c:pt idx="112">
                  <c:v>613808847</c:v>
                </c:pt>
                <c:pt idx="113">
                  <c:v>779502002</c:v>
                </c:pt>
                <c:pt idx="114">
                  <c:v>766437869</c:v>
                </c:pt>
                <c:pt idx="115">
                  <c:v>742105523</c:v>
                </c:pt>
                <c:pt idx="116">
                  <c:v>723633588</c:v>
                </c:pt>
                <c:pt idx="117">
                  <c:v>696910265</c:v>
                </c:pt>
                <c:pt idx="118">
                  <c:v>690604012</c:v>
                </c:pt>
                <c:pt idx="119">
                  <c:v>1360991929</c:v>
                </c:pt>
                <c:pt idx="120">
                  <c:v>735965530</c:v>
                </c:pt>
                <c:pt idx="121">
                  <c:v>774580534</c:v>
                </c:pt>
                <c:pt idx="122">
                  <c:v>982219679</c:v>
                </c:pt>
                <c:pt idx="123">
                  <c:v>856524303</c:v>
                </c:pt>
                <c:pt idx="124">
                  <c:v>684314178</c:v>
                </c:pt>
                <c:pt idx="125">
                  <c:v>985548881</c:v>
                </c:pt>
                <c:pt idx="126">
                  <c:v>1063309791</c:v>
                </c:pt>
                <c:pt idx="127">
                  <c:v>929754786</c:v>
                </c:pt>
                <c:pt idx="128">
                  <c:v>977861270</c:v>
                </c:pt>
                <c:pt idx="129">
                  <c:v>958836217</c:v>
                </c:pt>
                <c:pt idx="130">
                  <c:v>1281686770</c:v>
                </c:pt>
                <c:pt idx="131">
                  <c:v>1909847262</c:v>
                </c:pt>
                <c:pt idx="132">
                  <c:v>850183347</c:v>
                </c:pt>
                <c:pt idx="133">
                  <c:v>736833204</c:v>
                </c:pt>
                <c:pt idx="134">
                  <c:v>1278049651</c:v>
                </c:pt>
                <c:pt idx="135">
                  <c:v>1175037297</c:v>
                </c:pt>
                <c:pt idx="136">
                  <c:v>1268446105</c:v>
                </c:pt>
                <c:pt idx="137">
                  <c:v>1455762339</c:v>
                </c:pt>
                <c:pt idx="138">
                  <c:v>1180665815</c:v>
                </c:pt>
                <c:pt idx="139">
                  <c:v>1358421958</c:v>
                </c:pt>
                <c:pt idx="140">
                  <c:v>1301543373</c:v>
                </c:pt>
                <c:pt idx="141">
                  <c:v>1221611754</c:v>
                </c:pt>
                <c:pt idx="142">
                  <c:v>1258247739</c:v>
                </c:pt>
                <c:pt idx="143">
                  <c:v>1874610121</c:v>
                </c:pt>
                <c:pt idx="144">
                  <c:v>1022188618</c:v>
                </c:pt>
                <c:pt idx="145">
                  <c:v>1214628123</c:v>
                </c:pt>
                <c:pt idx="146">
                  <c:v>1603065746</c:v>
                </c:pt>
                <c:pt idx="147">
                  <c:v>1259915233</c:v>
                </c:pt>
                <c:pt idx="148">
                  <c:v>1874032595</c:v>
                </c:pt>
                <c:pt idx="149">
                  <c:v>1733478528</c:v>
                </c:pt>
                <c:pt idx="150">
                  <c:v>1593396176</c:v>
                </c:pt>
                <c:pt idx="151">
                  <c:v>1745241003</c:v>
                </c:pt>
                <c:pt idx="152">
                  <c:v>1464897866</c:v>
                </c:pt>
                <c:pt idx="153">
                  <c:v>1807889758</c:v>
                </c:pt>
                <c:pt idx="154">
                  <c:v>1875498979</c:v>
                </c:pt>
                <c:pt idx="155">
                  <c:v>3679725232</c:v>
                </c:pt>
                <c:pt idx="156">
                  <c:v>1100067959</c:v>
                </c:pt>
                <c:pt idx="157">
                  <c:v>1230486211</c:v>
                </c:pt>
                <c:pt idx="158">
                  <c:v>1773597892</c:v>
                </c:pt>
                <c:pt idx="159">
                  <c:v>1792657333</c:v>
                </c:pt>
                <c:pt idx="160">
                  <c:v>2167458204</c:v>
                </c:pt>
                <c:pt idx="161">
                  <c:v>2543287707</c:v>
                </c:pt>
                <c:pt idx="162">
                  <c:v>2066098734</c:v>
                </c:pt>
                <c:pt idx="163">
                  <c:v>2424528090</c:v>
                </c:pt>
                <c:pt idx="164">
                  <c:v>2149045377</c:v>
                </c:pt>
                <c:pt idx="165">
                  <c:v>2148841227</c:v>
                </c:pt>
                <c:pt idx="166">
                  <c:v>1863077248</c:v>
                </c:pt>
                <c:pt idx="167">
                  <c:v>3205898820</c:v>
                </c:pt>
                <c:pt idx="168">
                  <c:v>2322148720</c:v>
                </c:pt>
                <c:pt idx="169">
                  <c:v>1746695968</c:v>
                </c:pt>
                <c:pt idx="170">
                  <c:v>2188694583</c:v>
                </c:pt>
                <c:pt idx="171">
                  <c:v>2250131423</c:v>
                </c:pt>
                <c:pt idx="172">
                  <c:v>2380562927</c:v>
                </c:pt>
                <c:pt idx="173">
                  <c:v>2925977745</c:v>
                </c:pt>
                <c:pt idx="174">
                  <c:v>2881552469</c:v>
                </c:pt>
                <c:pt idx="175">
                  <c:v>2596604180</c:v>
                </c:pt>
                <c:pt idx="176">
                  <c:v>2561796670</c:v>
                </c:pt>
                <c:pt idx="177">
                  <c:v>2912802601</c:v>
                </c:pt>
                <c:pt idx="178">
                  <c:v>2283288225</c:v>
                </c:pt>
                <c:pt idx="179">
                  <c:v>3588554979</c:v>
                </c:pt>
                <c:pt idx="180">
                  <c:v>4583751292</c:v>
                </c:pt>
                <c:pt idx="181">
                  <c:v>2612133885</c:v>
                </c:pt>
                <c:pt idx="182">
                  <c:v>2852697494</c:v>
                </c:pt>
                <c:pt idx="183">
                  <c:v>2760421729</c:v>
                </c:pt>
                <c:pt idx="184">
                  <c:v>3090850649</c:v>
                </c:pt>
                <c:pt idx="185">
                  <c:v>3790107483</c:v>
                </c:pt>
                <c:pt idx="186">
                  <c:v>3493746379</c:v>
                </c:pt>
                <c:pt idx="187">
                  <c:v>2885250957</c:v>
                </c:pt>
                <c:pt idx="188">
                  <c:v>2938012257</c:v>
                </c:pt>
                <c:pt idx="189">
                  <c:v>3071560236</c:v>
                </c:pt>
                <c:pt idx="190">
                  <c:v>2844000302</c:v>
                </c:pt>
                <c:pt idx="191">
                  <c:v>4144277036</c:v>
                </c:pt>
                <c:pt idx="192">
                  <c:v>2872789897</c:v>
                </c:pt>
                <c:pt idx="193">
                  <c:v>2577322418</c:v>
                </c:pt>
                <c:pt idx="194">
                  <c:v>3444764624</c:v>
                </c:pt>
                <c:pt idx="195">
                  <c:v>3034731597</c:v>
                </c:pt>
                <c:pt idx="196">
                  <c:v>3027233261</c:v>
                </c:pt>
                <c:pt idx="197">
                  <c:v>3638824211</c:v>
                </c:pt>
                <c:pt idx="198">
                  <c:v>2850503657</c:v>
                </c:pt>
                <c:pt idx="199">
                  <c:v>2907307832</c:v>
                </c:pt>
                <c:pt idx="200">
                  <c:v>3282934808</c:v>
                </c:pt>
                <c:pt idx="201">
                  <c:v>2767052039</c:v>
                </c:pt>
                <c:pt idx="202">
                  <c:v>2940855688</c:v>
                </c:pt>
                <c:pt idx="203">
                  <c:v>3295412439</c:v>
                </c:pt>
                <c:pt idx="204">
                  <c:v>3069723077</c:v>
                </c:pt>
                <c:pt idx="205">
                  <c:v>2127863041</c:v>
                </c:pt>
                <c:pt idx="206">
                  <c:v>2871054070</c:v>
                </c:pt>
                <c:pt idx="207">
                  <c:v>2170087150</c:v>
                </c:pt>
                <c:pt idx="208">
                  <c:v>2959771347</c:v>
                </c:pt>
                <c:pt idx="209">
                  <c:v>3777838661</c:v>
                </c:pt>
                <c:pt idx="210">
                  <c:v>2849524584</c:v>
                </c:pt>
                <c:pt idx="211">
                  <c:v>3460666301</c:v>
                </c:pt>
                <c:pt idx="212">
                  <c:v>2888350248</c:v>
                </c:pt>
                <c:pt idx="213">
                  <c:v>2998761706</c:v>
                </c:pt>
                <c:pt idx="214">
                  <c:v>3306287708</c:v>
                </c:pt>
                <c:pt idx="215">
                  <c:v>3620807519</c:v>
                </c:pt>
                <c:pt idx="216">
                  <c:v>3142815097</c:v>
                </c:pt>
                <c:pt idx="217">
                  <c:v>2691844747</c:v>
                </c:pt>
                <c:pt idx="218">
                  <c:v>3548023622</c:v>
                </c:pt>
                <c:pt idx="219">
                  <c:v>3305339204</c:v>
                </c:pt>
                <c:pt idx="220">
                  <c:v>3454027571</c:v>
                </c:pt>
                <c:pt idx="221">
                  <c:v>3946149820</c:v>
                </c:pt>
                <c:pt idx="222">
                  <c:v>3439599439</c:v>
                </c:pt>
                <c:pt idx="223">
                  <c:v>3655165940</c:v>
                </c:pt>
                <c:pt idx="224">
                  <c:v>2943927885</c:v>
                </c:pt>
                <c:pt idx="225">
                  <c:v>3668165734</c:v>
                </c:pt>
                <c:pt idx="226">
                  <c:v>3598744735</c:v>
                </c:pt>
                <c:pt idx="227">
                  <c:v>3868607553</c:v>
                </c:pt>
                <c:pt idx="228">
                  <c:v>3117159782</c:v>
                </c:pt>
                <c:pt idx="229">
                  <c:v>2722083044</c:v>
                </c:pt>
                <c:pt idx="230">
                  <c:v>3456074457</c:v>
                </c:pt>
                <c:pt idx="231">
                  <c:v>3218179856</c:v>
                </c:pt>
                <c:pt idx="232">
                  <c:v>4035476208</c:v>
                </c:pt>
                <c:pt idx="233">
                  <c:v>3913770966</c:v>
                </c:pt>
                <c:pt idx="234">
                  <c:v>3843051267</c:v>
                </c:pt>
                <c:pt idx="235">
                  <c:v>3844041407</c:v>
                </c:pt>
                <c:pt idx="236">
                  <c:v>4178724906</c:v>
                </c:pt>
                <c:pt idx="237">
                  <c:v>4145711687</c:v>
                </c:pt>
                <c:pt idx="238">
                  <c:v>3688085771</c:v>
                </c:pt>
                <c:pt idx="239">
                  <c:v>4946528350</c:v>
                </c:pt>
                <c:pt idx="240">
                  <c:v>3859367643</c:v>
                </c:pt>
                <c:pt idx="241">
                  <c:v>3208981567</c:v>
                </c:pt>
                <c:pt idx="242">
                  <c:v>2911172997</c:v>
                </c:pt>
                <c:pt idx="243">
                  <c:v>1784828880</c:v>
                </c:pt>
                <c:pt idx="244">
                  <c:v>1728587284</c:v>
                </c:pt>
                <c:pt idx="245">
                  <c:v>2079656622</c:v>
                </c:pt>
                <c:pt idx="246">
                  <c:v>2446120192</c:v>
                </c:pt>
                <c:pt idx="247">
                  <c:v>2359270336</c:v>
                </c:pt>
                <c:pt idx="248">
                  <c:v>2991136350</c:v>
                </c:pt>
                <c:pt idx="249">
                  <c:v>3528957717</c:v>
                </c:pt>
                <c:pt idx="250">
                  <c:v>3340058303</c:v>
                </c:pt>
                <c:pt idx="251">
                  <c:v>6151587955</c:v>
                </c:pt>
                <c:pt idx="252">
                  <c:v>3016669801</c:v>
                </c:pt>
                <c:pt idx="253">
                  <c:v>3208815824</c:v>
                </c:pt>
                <c:pt idx="254">
                  <c:v>4443531853</c:v>
                </c:pt>
                <c:pt idx="255">
                  <c:v>4822197496</c:v>
                </c:pt>
                <c:pt idx="256">
                  <c:v>4635824152</c:v>
                </c:pt>
                <c:pt idx="257">
                  <c:v>6323203034</c:v>
                </c:pt>
                <c:pt idx="258">
                  <c:v>5853863435</c:v>
                </c:pt>
                <c:pt idx="259">
                  <c:v>6040044189</c:v>
                </c:pt>
                <c:pt idx="260">
                  <c:v>6728488952</c:v>
                </c:pt>
                <c:pt idx="261">
                  <c:v>6466773128</c:v>
                </c:pt>
                <c:pt idx="262">
                  <c:v>6434650480</c:v>
                </c:pt>
                <c:pt idx="263">
                  <c:v>11835435632</c:v>
                </c:pt>
                <c:pt idx="264">
                  <c:v>5333230700</c:v>
                </c:pt>
                <c:pt idx="265">
                  <c:v>5165072548</c:v>
                </c:pt>
                <c:pt idx="266">
                  <c:v>6570119204</c:v>
                </c:pt>
                <c:pt idx="267">
                  <c:v>6996122432</c:v>
                </c:pt>
                <c:pt idx="268">
                  <c:v>7076819774</c:v>
                </c:pt>
                <c:pt idx="269">
                  <c:v>7829706543</c:v>
                </c:pt>
                <c:pt idx="270">
                  <c:v>5817706582</c:v>
                </c:pt>
                <c:pt idx="271">
                  <c:v>5724585337</c:v>
                </c:pt>
                <c:pt idx="272">
                  <c:v>5710999148</c:v>
                </c:pt>
                <c:pt idx="273">
                  <c:v>5198871705</c:v>
                </c:pt>
                <c:pt idx="274">
                  <c:v>4129810080</c:v>
                </c:pt>
                <c:pt idx="275">
                  <c:v>5216529674</c:v>
                </c:pt>
                <c:pt idx="276">
                  <c:v>3433138788</c:v>
                </c:pt>
                <c:pt idx="277">
                  <c:v>3050674556</c:v>
                </c:pt>
                <c:pt idx="278">
                  <c:v>4298226361</c:v>
                </c:pt>
                <c:pt idx="279">
                  <c:v>2858091618</c:v>
                </c:pt>
                <c:pt idx="280">
                  <c:v>3934948734</c:v>
                </c:pt>
                <c:pt idx="281">
                  <c:v>4381885113</c:v>
                </c:pt>
                <c:pt idx="282">
                  <c:v>3037720176</c:v>
                </c:pt>
                <c:pt idx="283">
                  <c:v>3669448982</c:v>
                </c:pt>
                <c:pt idx="284">
                  <c:v>3612182225</c:v>
                </c:pt>
                <c:pt idx="285">
                  <c:v>4025008620</c:v>
                </c:pt>
                <c:pt idx="286">
                  <c:v>3381466294</c:v>
                </c:pt>
                <c:pt idx="287">
                  <c:v>4619835164</c:v>
                </c:pt>
                <c:pt idx="288">
                  <c:v>3484666495</c:v>
                </c:pt>
                <c:pt idx="289">
                  <c:v>2651076911</c:v>
                </c:pt>
                <c:pt idx="290">
                  <c:v>3032930375</c:v>
                </c:pt>
                <c:pt idx="291">
                  <c:v>3748648071</c:v>
                </c:pt>
                <c:pt idx="292">
                  <c:v>4244085920</c:v>
                </c:pt>
                <c:pt idx="293">
                  <c:v>3747388542</c:v>
                </c:pt>
                <c:pt idx="294">
                  <c:v>3979052943</c:v>
                </c:pt>
                <c:pt idx="295">
                  <c:v>4013866005</c:v>
                </c:pt>
                <c:pt idx="296">
                  <c:v>4004409333</c:v>
                </c:pt>
                <c:pt idx="297">
                  <c:v>4192058028</c:v>
                </c:pt>
                <c:pt idx="298">
                  <c:v>3968884342</c:v>
                </c:pt>
                <c:pt idx="299">
                  <c:v>6028968161</c:v>
                </c:pt>
                <c:pt idx="300">
                  <c:v>3526619385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2-4AB8-A853-F659F6D42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68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'National-NonDistress'!$P$6:$P$330</c:f>
              <c:numCache>
                <c:formatCode>[$-409]mmm\-yy;@</c:formatCode>
                <c:ptCount val="32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</c:numCache>
            </c:numRef>
          </c:xVal>
          <c:yVal>
            <c:numRef>
              <c:f>'National-NonDistress'!$Q$6:$Q$330</c:f>
              <c:numCache>
                <c:formatCode>_(* #,##0_);_(* \(#,##0\);_(* "-"??_);_(@_)</c:formatCode>
                <c:ptCount val="325"/>
                <c:pt idx="0">
                  <c:v>78.374622427308097</c:v>
                </c:pt>
                <c:pt idx="1">
                  <c:v>78.016757704689496</c:v>
                </c:pt>
                <c:pt idx="2">
                  <c:v>77.829637962416101</c:v>
                </c:pt>
                <c:pt idx="3">
                  <c:v>78.720825292293199</c:v>
                </c:pt>
                <c:pt idx="4">
                  <c:v>79.833578754254106</c:v>
                </c:pt>
                <c:pt idx="5">
                  <c:v>81.022821500869398</c:v>
                </c:pt>
                <c:pt idx="6">
                  <c:v>80.787634075704204</c:v>
                </c:pt>
                <c:pt idx="7">
                  <c:v>80.031356425572397</c:v>
                </c:pt>
                <c:pt idx="8">
                  <c:v>79.712213859680105</c:v>
                </c:pt>
                <c:pt idx="9">
                  <c:v>80.742939192540007</c:v>
                </c:pt>
                <c:pt idx="10">
                  <c:v>82.552680437049901</c:v>
                </c:pt>
                <c:pt idx="11">
                  <c:v>83.903022745806297</c:v>
                </c:pt>
                <c:pt idx="12">
                  <c:v>84.168104673354307</c:v>
                </c:pt>
                <c:pt idx="13">
                  <c:v>83.749488301558301</c:v>
                </c:pt>
                <c:pt idx="14">
                  <c:v>83.917610168146297</c:v>
                </c:pt>
                <c:pt idx="15">
                  <c:v>85.071519299454593</c:v>
                </c:pt>
                <c:pt idx="16">
                  <c:v>86.617347048377397</c:v>
                </c:pt>
                <c:pt idx="17">
                  <c:v>87.935976758464705</c:v>
                </c:pt>
                <c:pt idx="18">
                  <c:v>88.482135459889705</c:v>
                </c:pt>
                <c:pt idx="19">
                  <c:v>88.686496913216004</c:v>
                </c:pt>
                <c:pt idx="20">
                  <c:v>89.098430804920199</c:v>
                </c:pt>
                <c:pt idx="21">
                  <c:v>89.750938888582994</c:v>
                </c:pt>
                <c:pt idx="22">
                  <c:v>90.802257902953201</c:v>
                </c:pt>
                <c:pt idx="23">
                  <c:v>91.386100043025706</c:v>
                </c:pt>
                <c:pt idx="24">
                  <c:v>92.410726459902605</c:v>
                </c:pt>
                <c:pt idx="25">
                  <c:v>92.714320248543302</c:v>
                </c:pt>
                <c:pt idx="26">
                  <c:v>93.291497855735699</c:v>
                </c:pt>
                <c:pt idx="27">
                  <c:v>93.922057404277496</c:v>
                </c:pt>
                <c:pt idx="28">
                  <c:v>95.632117957544295</c:v>
                </c:pt>
                <c:pt idx="29">
                  <c:v>97.632648331841395</c:v>
                </c:pt>
                <c:pt idx="30">
                  <c:v>98.167900293465493</c:v>
                </c:pt>
                <c:pt idx="31">
                  <c:v>97.783239971880107</c:v>
                </c:pt>
                <c:pt idx="32">
                  <c:v>97.259869118553695</c:v>
                </c:pt>
                <c:pt idx="33">
                  <c:v>98.262091760307101</c:v>
                </c:pt>
                <c:pt idx="34">
                  <c:v>99.270405614559905</c:v>
                </c:pt>
                <c:pt idx="35">
                  <c:v>100</c:v>
                </c:pt>
                <c:pt idx="36">
                  <c:v>100.178149240236</c:v>
                </c:pt>
                <c:pt idx="37">
                  <c:v>100.376343455232</c:v>
                </c:pt>
                <c:pt idx="38">
                  <c:v>100.48351976843399</c:v>
                </c:pt>
                <c:pt idx="39">
                  <c:v>100.522866384661</c:v>
                </c:pt>
                <c:pt idx="40">
                  <c:v>100.832089755181</c:v>
                </c:pt>
                <c:pt idx="41">
                  <c:v>102.23980917527599</c:v>
                </c:pt>
                <c:pt idx="42">
                  <c:v>104.002715209389</c:v>
                </c:pt>
                <c:pt idx="43">
                  <c:v>105.944707575482</c:v>
                </c:pt>
                <c:pt idx="44">
                  <c:v>106.927265916279</c:v>
                </c:pt>
                <c:pt idx="45">
                  <c:v>106.504176554533</c:v>
                </c:pt>
                <c:pt idx="46">
                  <c:v>105.37015348301701</c:v>
                </c:pt>
                <c:pt idx="47">
                  <c:v>104.10146473481799</c:v>
                </c:pt>
                <c:pt idx="48">
                  <c:v>104.485274498715</c:v>
                </c:pt>
                <c:pt idx="49">
                  <c:v>105.688748123335</c:v>
                </c:pt>
                <c:pt idx="50">
                  <c:v>107.65513056597599</c:v>
                </c:pt>
                <c:pt idx="51">
                  <c:v>108.57963288396201</c:v>
                </c:pt>
                <c:pt idx="52">
                  <c:v>109.219173869266</c:v>
                </c:pt>
                <c:pt idx="53">
                  <c:v>109.695203693758</c:v>
                </c:pt>
                <c:pt idx="54">
                  <c:v>110.701151132145</c:v>
                </c:pt>
                <c:pt idx="55">
                  <c:v>111.84845818817</c:v>
                </c:pt>
                <c:pt idx="56">
                  <c:v>113.287304672825</c:v>
                </c:pt>
                <c:pt idx="57">
                  <c:v>115.047928302624</c:v>
                </c:pt>
                <c:pt idx="58">
                  <c:v>116.78277385097201</c:v>
                </c:pt>
                <c:pt idx="59">
                  <c:v>117.848780070061</c:v>
                </c:pt>
                <c:pt idx="60">
                  <c:v>117.741094587213</c:v>
                </c:pt>
                <c:pt idx="61">
                  <c:v>117.558973640511</c:v>
                </c:pt>
                <c:pt idx="62">
                  <c:v>118.471981939697</c:v>
                </c:pt>
                <c:pt idx="63">
                  <c:v>120.221796384314</c:v>
                </c:pt>
                <c:pt idx="64">
                  <c:v>121.789455382879</c:v>
                </c:pt>
                <c:pt idx="65">
                  <c:v>122.673025025624</c:v>
                </c:pt>
                <c:pt idx="66">
                  <c:v>123.602163893982</c:v>
                </c:pt>
                <c:pt idx="67">
                  <c:v>124.796305471072</c:v>
                </c:pt>
                <c:pt idx="68">
                  <c:v>126.45124132650901</c:v>
                </c:pt>
                <c:pt idx="69">
                  <c:v>127.55318669184101</c:v>
                </c:pt>
                <c:pt idx="70">
                  <c:v>128.02543845391901</c:v>
                </c:pt>
                <c:pt idx="71">
                  <c:v>128.588445181444</c:v>
                </c:pt>
                <c:pt idx="72">
                  <c:v>129.75899438658701</c:v>
                </c:pt>
                <c:pt idx="73">
                  <c:v>132.19504482306601</c:v>
                </c:pt>
                <c:pt idx="74">
                  <c:v>134.70631936316801</c:v>
                </c:pt>
                <c:pt idx="75">
                  <c:v>137.29813927874201</c:v>
                </c:pt>
                <c:pt idx="76">
                  <c:v>138.836261333679</c:v>
                </c:pt>
                <c:pt idx="77">
                  <c:v>140.991243077523</c:v>
                </c:pt>
                <c:pt idx="78">
                  <c:v>142.905077999752</c:v>
                </c:pt>
                <c:pt idx="79">
                  <c:v>145.09610172278701</c:v>
                </c:pt>
                <c:pt idx="80">
                  <c:v>145.99559957529399</c:v>
                </c:pt>
                <c:pt idx="81">
                  <c:v>145.66065460851601</c:v>
                </c:pt>
                <c:pt idx="82">
                  <c:v>145.42432936645801</c:v>
                </c:pt>
                <c:pt idx="83">
                  <c:v>146.67904103797099</c:v>
                </c:pt>
                <c:pt idx="84">
                  <c:v>149.889588971796</c:v>
                </c:pt>
                <c:pt idx="85">
                  <c:v>153.57873764883601</c:v>
                </c:pt>
                <c:pt idx="86">
                  <c:v>156.95514928780199</c:v>
                </c:pt>
                <c:pt idx="87">
                  <c:v>159.156622576275</c:v>
                </c:pt>
                <c:pt idx="88">
                  <c:v>160.89139090718601</c:v>
                </c:pt>
                <c:pt idx="89">
                  <c:v>162.38273207977301</c:v>
                </c:pt>
                <c:pt idx="90">
                  <c:v>164.11388031970799</c:v>
                </c:pt>
                <c:pt idx="91">
                  <c:v>166.23587707376899</c:v>
                </c:pt>
                <c:pt idx="92">
                  <c:v>168.00326985644199</c:v>
                </c:pt>
                <c:pt idx="93">
                  <c:v>169.242756655406</c:v>
                </c:pt>
                <c:pt idx="94">
                  <c:v>169.23462979213099</c:v>
                </c:pt>
                <c:pt idx="95">
                  <c:v>170.794205179242</c:v>
                </c:pt>
                <c:pt idx="96">
                  <c:v>172.49805677829499</c:v>
                </c:pt>
                <c:pt idx="97">
                  <c:v>175.22291446619101</c:v>
                </c:pt>
                <c:pt idx="98">
                  <c:v>175.89628244284501</c:v>
                </c:pt>
                <c:pt idx="99">
                  <c:v>177.10358902913299</c:v>
                </c:pt>
                <c:pt idx="100">
                  <c:v>177.59913428953999</c:v>
                </c:pt>
                <c:pt idx="101">
                  <c:v>179.264630637675</c:v>
                </c:pt>
                <c:pt idx="102">
                  <c:v>178.985279528994</c:v>
                </c:pt>
                <c:pt idx="103">
                  <c:v>178.18592401895901</c:v>
                </c:pt>
                <c:pt idx="104">
                  <c:v>176.24946887441499</c:v>
                </c:pt>
                <c:pt idx="105">
                  <c:v>175.03441570784801</c:v>
                </c:pt>
                <c:pt idx="106">
                  <c:v>175.39268340310699</c:v>
                </c:pt>
                <c:pt idx="107">
                  <c:v>177.061351884228</c:v>
                </c:pt>
                <c:pt idx="108">
                  <c:v>179.82141715254301</c:v>
                </c:pt>
                <c:pt idx="109">
                  <c:v>181.88456533497001</c:v>
                </c:pt>
                <c:pt idx="110">
                  <c:v>183.56598336572301</c:v>
                </c:pt>
                <c:pt idx="111">
                  <c:v>185.12665854667</c:v>
                </c:pt>
                <c:pt idx="112">
                  <c:v>185.39673887128899</c:v>
                </c:pt>
                <c:pt idx="113">
                  <c:v>186.48885123661699</c:v>
                </c:pt>
                <c:pt idx="114">
                  <c:v>186.402556940686</c:v>
                </c:pt>
                <c:pt idx="115">
                  <c:v>187.347647637292</c:v>
                </c:pt>
                <c:pt idx="116">
                  <c:v>185.603914660979</c:v>
                </c:pt>
                <c:pt idx="117">
                  <c:v>182.389185710524</c:v>
                </c:pt>
                <c:pt idx="118">
                  <c:v>179.38717436129201</c:v>
                </c:pt>
                <c:pt idx="119">
                  <c:v>178.852054253906</c:v>
                </c:pt>
                <c:pt idx="120">
                  <c:v>180.58776851957501</c:v>
                </c:pt>
                <c:pt idx="121">
                  <c:v>180.50021123993099</c:v>
                </c:pt>
                <c:pt idx="122">
                  <c:v>178.56411738217599</c:v>
                </c:pt>
                <c:pt idx="123">
                  <c:v>175.26874163353301</c:v>
                </c:pt>
                <c:pt idx="124">
                  <c:v>173.637635829</c:v>
                </c:pt>
                <c:pt idx="125">
                  <c:v>173.09138476821499</c:v>
                </c:pt>
                <c:pt idx="126">
                  <c:v>172.839364178229</c:v>
                </c:pt>
                <c:pt idx="127">
                  <c:v>171.747672586172</c:v>
                </c:pt>
                <c:pt idx="128">
                  <c:v>168.12571788738001</c:v>
                </c:pt>
                <c:pt idx="129">
                  <c:v>163.97693564596699</c:v>
                </c:pt>
                <c:pt idx="130">
                  <c:v>158.09824020031499</c:v>
                </c:pt>
                <c:pt idx="131">
                  <c:v>155.35662441123</c:v>
                </c:pt>
                <c:pt idx="132">
                  <c:v>151.62560431694499</c:v>
                </c:pt>
                <c:pt idx="133">
                  <c:v>149.083422603396</c:v>
                </c:pt>
                <c:pt idx="134">
                  <c:v>144.331883786323</c:v>
                </c:pt>
                <c:pt idx="135">
                  <c:v>141.189127027235</c:v>
                </c:pt>
                <c:pt idx="136">
                  <c:v>139.232173693893</c:v>
                </c:pt>
                <c:pt idx="137">
                  <c:v>139.67615183686499</c:v>
                </c:pt>
                <c:pt idx="138">
                  <c:v>140.062503349194</c:v>
                </c:pt>
                <c:pt idx="139">
                  <c:v>138.98984562132799</c:v>
                </c:pt>
                <c:pt idx="140">
                  <c:v>135.112510432969</c:v>
                </c:pt>
                <c:pt idx="141">
                  <c:v>130.43154235687101</c:v>
                </c:pt>
                <c:pt idx="142">
                  <c:v>128.44077253706001</c:v>
                </c:pt>
                <c:pt idx="143">
                  <c:v>129.01999926106299</c:v>
                </c:pt>
                <c:pt idx="144">
                  <c:v>131.27109478297399</c:v>
                </c:pt>
                <c:pt idx="145">
                  <c:v>132.46838554327101</c:v>
                </c:pt>
                <c:pt idx="146">
                  <c:v>131.80832616841801</c:v>
                </c:pt>
                <c:pt idx="147">
                  <c:v>129.288557655831</c:v>
                </c:pt>
                <c:pt idx="148">
                  <c:v>125.927348385765</c:v>
                </c:pt>
                <c:pt idx="149">
                  <c:v>124.045408480354</c:v>
                </c:pt>
                <c:pt idx="150">
                  <c:v>123.89296139023</c:v>
                </c:pt>
                <c:pt idx="151">
                  <c:v>124.696761791146</c:v>
                </c:pt>
                <c:pt idx="152">
                  <c:v>124.27205916696499</c:v>
                </c:pt>
                <c:pt idx="153">
                  <c:v>123.265133884204</c:v>
                </c:pt>
                <c:pt idx="154">
                  <c:v>122.59718457412301</c:v>
                </c:pt>
                <c:pt idx="155">
                  <c:v>123.14618572138799</c:v>
                </c:pt>
                <c:pt idx="156">
                  <c:v>122.43597204263899</c:v>
                </c:pt>
                <c:pt idx="157">
                  <c:v>120.894063920695</c:v>
                </c:pt>
                <c:pt idx="158">
                  <c:v>119.64208719255799</c:v>
                </c:pt>
                <c:pt idx="159">
                  <c:v>120.194569913385</c:v>
                </c:pt>
                <c:pt idx="160">
                  <c:v>120.93385101995101</c:v>
                </c:pt>
                <c:pt idx="161">
                  <c:v>120.791327872792</c:v>
                </c:pt>
                <c:pt idx="162">
                  <c:v>120.449711021602</c:v>
                </c:pt>
                <c:pt idx="163">
                  <c:v>121.186462465522</c:v>
                </c:pt>
                <c:pt idx="164">
                  <c:v>122.8051992812</c:v>
                </c:pt>
                <c:pt idx="165">
                  <c:v>123.999589674809</c:v>
                </c:pt>
                <c:pt idx="166">
                  <c:v>124.09844615820499</c:v>
                </c:pt>
                <c:pt idx="167">
                  <c:v>123.60662654717299</c:v>
                </c:pt>
                <c:pt idx="168">
                  <c:v>122.187786567019</c:v>
                </c:pt>
                <c:pt idx="169">
                  <c:v>120.34788988749099</c:v>
                </c:pt>
                <c:pt idx="170">
                  <c:v>120.31481990251299</c:v>
                </c:pt>
                <c:pt idx="171">
                  <c:v>121.00574252529201</c:v>
                </c:pt>
                <c:pt idx="172">
                  <c:v>122.473497574227</c:v>
                </c:pt>
                <c:pt idx="173">
                  <c:v>123.172796746133</c:v>
                </c:pt>
                <c:pt idx="174">
                  <c:v>124.277209246879</c:v>
                </c:pt>
                <c:pt idx="175">
                  <c:v>125.504551526935</c:v>
                </c:pt>
                <c:pt idx="176">
                  <c:v>126.72301805322201</c:v>
                </c:pt>
                <c:pt idx="177">
                  <c:v>128.62477731593401</c:v>
                </c:pt>
                <c:pt idx="178">
                  <c:v>129.608186470748</c:v>
                </c:pt>
                <c:pt idx="179">
                  <c:v>130.39364181145299</c:v>
                </c:pt>
                <c:pt idx="180">
                  <c:v>128.79173744721101</c:v>
                </c:pt>
                <c:pt idx="181">
                  <c:v>127.098443489519</c:v>
                </c:pt>
                <c:pt idx="182">
                  <c:v>126.848681696363</c:v>
                </c:pt>
                <c:pt idx="183">
                  <c:v>129.22027407165001</c:v>
                </c:pt>
                <c:pt idx="184">
                  <c:v>132.06180263118199</c:v>
                </c:pt>
                <c:pt idx="185">
                  <c:v>134.63600141741401</c:v>
                </c:pt>
                <c:pt idx="186">
                  <c:v>135.60948028587899</c:v>
                </c:pt>
                <c:pt idx="187">
                  <c:v>136.312255429408</c:v>
                </c:pt>
                <c:pt idx="188">
                  <c:v>136.92468130629399</c:v>
                </c:pt>
                <c:pt idx="189">
                  <c:v>137.56430035393601</c:v>
                </c:pt>
                <c:pt idx="190">
                  <c:v>138.43247284988999</c:v>
                </c:pt>
                <c:pt idx="191">
                  <c:v>139.823188553623</c:v>
                </c:pt>
                <c:pt idx="192">
                  <c:v>141.94460154396401</c:v>
                </c:pt>
                <c:pt idx="193">
                  <c:v>142.65146511370301</c:v>
                </c:pt>
                <c:pt idx="194">
                  <c:v>143.12483367802599</c:v>
                </c:pt>
                <c:pt idx="195">
                  <c:v>143.46785684354799</c:v>
                </c:pt>
                <c:pt idx="196">
                  <c:v>145.50375226004201</c:v>
                </c:pt>
                <c:pt idx="197">
                  <c:v>147.85385448915099</c:v>
                </c:pt>
                <c:pt idx="198">
                  <c:v>150.42310719328901</c:v>
                </c:pt>
                <c:pt idx="199">
                  <c:v>151.79606627371501</c:v>
                </c:pt>
                <c:pt idx="200">
                  <c:v>153.084383016456</c:v>
                </c:pt>
                <c:pt idx="201">
                  <c:v>153.63017610373601</c:v>
                </c:pt>
                <c:pt idx="202">
                  <c:v>154.57196065338599</c:v>
                </c:pt>
                <c:pt idx="203">
                  <c:v>155.54145659833</c:v>
                </c:pt>
                <c:pt idx="204">
                  <c:v>157.20799691115201</c:v>
                </c:pt>
                <c:pt idx="205">
                  <c:v>157.736619579533</c:v>
                </c:pt>
                <c:pt idx="206">
                  <c:v>158.68564848723801</c:v>
                </c:pt>
                <c:pt idx="207">
                  <c:v>159.43297933214299</c:v>
                </c:pt>
                <c:pt idx="208">
                  <c:v>161.54657224343899</c:v>
                </c:pt>
                <c:pt idx="209">
                  <c:v>163.75866897627901</c:v>
                </c:pt>
                <c:pt idx="210">
                  <c:v>166.095856267866</c:v>
                </c:pt>
                <c:pt idx="211">
                  <c:v>167.24376322470101</c:v>
                </c:pt>
                <c:pt idx="212">
                  <c:v>167.35843999632399</c:v>
                </c:pt>
                <c:pt idx="213">
                  <c:v>166.14610611637701</c:v>
                </c:pt>
                <c:pt idx="214">
                  <c:v>166.00436755131</c:v>
                </c:pt>
                <c:pt idx="215">
                  <c:v>167.36925417268299</c:v>
                </c:pt>
                <c:pt idx="216">
                  <c:v>170.70910941981199</c:v>
                </c:pt>
                <c:pt idx="217">
                  <c:v>172.10039889176099</c:v>
                </c:pt>
                <c:pt idx="218">
                  <c:v>172.230829362848</c:v>
                </c:pt>
                <c:pt idx="219">
                  <c:v>170.95161628367001</c:v>
                </c:pt>
                <c:pt idx="220">
                  <c:v>172.29327540369101</c:v>
                </c:pt>
                <c:pt idx="221">
                  <c:v>174.90571620074201</c:v>
                </c:pt>
                <c:pt idx="222">
                  <c:v>179.23288520588301</c:v>
                </c:pt>
                <c:pt idx="223">
                  <c:v>181.750913443862</c:v>
                </c:pt>
                <c:pt idx="224">
                  <c:v>183.258098580904</c:v>
                </c:pt>
                <c:pt idx="225">
                  <c:v>182.19162327966501</c:v>
                </c:pt>
                <c:pt idx="226">
                  <c:v>181.543848007332</c:v>
                </c:pt>
                <c:pt idx="227">
                  <c:v>182.57499614218301</c:v>
                </c:pt>
                <c:pt idx="228">
                  <c:v>186.23619252379899</c:v>
                </c:pt>
                <c:pt idx="229">
                  <c:v>191.06312552670599</c:v>
                </c:pt>
                <c:pt idx="230">
                  <c:v>194.072739117596</c:v>
                </c:pt>
                <c:pt idx="231">
                  <c:v>196.03434843788699</c:v>
                </c:pt>
                <c:pt idx="232">
                  <c:v>197.957279664585</c:v>
                </c:pt>
                <c:pt idx="233">
                  <c:v>202.210544029673</c:v>
                </c:pt>
                <c:pt idx="234">
                  <c:v>204.59692184699</c:v>
                </c:pt>
                <c:pt idx="235">
                  <c:v>204.897479112876</c:v>
                </c:pt>
                <c:pt idx="236">
                  <c:v>202.86663423104201</c:v>
                </c:pt>
                <c:pt idx="237">
                  <c:v>202.41448037736501</c:v>
                </c:pt>
                <c:pt idx="238">
                  <c:v>204.04051558435799</c:v>
                </c:pt>
                <c:pt idx="239">
                  <c:v>207.213984759347</c:v>
                </c:pt>
                <c:pt idx="240">
                  <c:v>209.74924782087601</c:v>
                </c:pt>
                <c:pt idx="241">
                  <c:v>208.83499212906</c:v>
                </c:pt>
                <c:pt idx="242">
                  <c:v>206.50190659087801</c:v>
                </c:pt>
                <c:pt idx="243">
                  <c:v>205.78453704453099</c:v>
                </c:pt>
                <c:pt idx="244">
                  <c:v>207.76011832585999</c:v>
                </c:pt>
                <c:pt idx="245">
                  <c:v>212.460011033564</c:v>
                </c:pt>
                <c:pt idx="246">
                  <c:v>214.913242005813</c:v>
                </c:pt>
                <c:pt idx="247">
                  <c:v>216.08772553275401</c:v>
                </c:pt>
                <c:pt idx="248">
                  <c:v>214.722318888422</c:v>
                </c:pt>
                <c:pt idx="249">
                  <c:v>215.06876685500501</c:v>
                </c:pt>
                <c:pt idx="250">
                  <c:v>216.131779877806</c:v>
                </c:pt>
                <c:pt idx="251">
                  <c:v>218.18124504065199</c:v>
                </c:pt>
                <c:pt idx="252">
                  <c:v>219.837578755474</c:v>
                </c:pt>
                <c:pt idx="253">
                  <c:v>219.96237013002499</c:v>
                </c:pt>
                <c:pt idx="254">
                  <c:v>220.550289722591</c:v>
                </c:pt>
                <c:pt idx="255">
                  <c:v>220.62200456221501</c:v>
                </c:pt>
                <c:pt idx="256">
                  <c:v>222.02750226807899</c:v>
                </c:pt>
                <c:pt idx="257">
                  <c:v>223.64902456993499</c:v>
                </c:pt>
                <c:pt idx="258">
                  <c:v>225.70501795738301</c:v>
                </c:pt>
                <c:pt idx="259">
                  <c:v>227.34819454443101</c:v>
                </c:pt>
                <c:pt idx="260">
                  <c:v>227.796001342279</c:v>
                </c:pt>
                <c:pt idx="261">
                  <c:v>226.880380021153</c:v>
                </c:pt>
                <c:pt idx="262">
                  <c:v>225.79617530877499</c:v>
                </c:pt>
                <c:pt idx="263">
                  <c:v>226.993559795349</c:v>
                </c:pt>
                <c:pt idx="264">
                  <c:v>229.98132694404299</c:v>
                </c:pt>
                <c:pt idx="265">
                  <c:v>233.87343671008401</c:v>
                </c:pt>
                <c:pt idx="266">
                  <c:v>235.62773812311701</c:v>
                </c:pt>
                <c:pt idx="267">
                  <c:v>234.578305226905</c:v>
                </c:pt>
                <c:pt idx="268">
                  <c:v>231.985242230815</c:v>
                </c:pt>
                <c:pt idx="269">
                  <c:v>230.717051338305</c:v>
                </c:pt>
                <c:pt idx="270">
                  <c:v>230.22123142394801</c:v>
                </c:pt>
                <c:pt idx="271">
                  <c:v>232.61951379355199</c:v>
                </c:pt>
                <c:pt idx="272">
                  <c:v>236.02079176875401</c:v>
                </c:pt>
                <c:pt idx="273">
                  <c:v>241.93524036073401</c:v>
                </c:pt>
                <c:pt idx="274">
                  <c:v>246.08241578828299</c:v>
                </c:pt>
                <c:pt idx="275">
                  <c:v>248.24911598120499</c:v>
                </c:pt>
                <c:pt idx="276">
                  <c:v>247.04032854333201</c:v>
                </c:pt>
                <c:pt idx="277">
                  <c:v>246.26732878627101</c:v>
                </c:pt>
                <c:pt idx="278">
                  <c:v>248.269223903484</c:v>
                </c:pt>
                <c:pt idx="279">
                  <c:v>252.17168978228199</c:v>
                </c:pt>
                <c:pt idx="280">
                  <c:v>256.32798381856202</c:v>
                </c:pt>
                <c:pt idx="281">
                  <c:v>260.78125062699797</c:v>
                </c:pt>
                <c:pt idx="282">
                  <c:v>264.18372416083002</c:v>
                </c:pt>
                <c:pt idx="283">
                  <c:v>268.551572040341</c:v>
                </c:pt>
                <c:pt idx="284">
                  <c:v>270.92209510669198</c:v>
                </c:pt>
                <c:pt idx="285">
                  <c:v>276.73570659226903</c:v>
                </c:pt>
                <c:pt idx="286">
                  <c:v>281.35270385773998</c:v>
                </c:pt>
                <c:pt idx="287">
                  <c:v>285.40233341191799</c:v>
                </c:pt>
                <c:pt idx="288">
                  <c:v>283.84231304485502</c:v>
                </c:pt>
                <c:pt idx="289">
                  <c:v>283.56686686906897</c:v>
                </c:pt>
                <c:pt idx="290">
                  <c:v>287.10551178207697</c:v>
                </c:pt>
                <c:pt idx="291">
                  <c:v>295.64705596791799</c:v>
                </c:pt>
                <c:pt idx="292">
                  <c:v>302.81814267664203</c:v>
                </c:pt>
                <c:pt idx="293">
                  <c:v>305.29765373948999</c:v>
                </c:pt>
                <c:pt idx="294">
                  <c:v>303.43494303395801</c:v>
                </c:pt>
                <c:pt idx="295">
                  <c:v>304.027944521081</c:v>
                </c:pt>
                <c:pt idx="296">
                  <c:v>303.31642719387099</c:v>
                </c:pt>
                <c:pt idx="297">
                  <c:v>304.50308603249198</c:v>
                </c:pt>
                <c:pt idx="298">
                  <c:v>302.063711633796</c:v>
                </c:pt>
                <c:pt idx="299">
                  <c:v>300.234618653219</c:v>
                </c:pt>
                <c:pt idx="300">
                  <c:v>298.54222787220903</c:v>
                </c:pt>
                <c:pt idx="301">
                  <c:v>300.10604308939998</c:v>
                </c:pt>
                <c:pt idx="302">
                  <c:v>302.011394506719</c:v>
                </c:pt>
                <c:pt idx="303">
                  <c:v>301.557728924966</c:v>
                </c:pt>
                <c:pt idx="304">
                  <c:v>305.44227205331799</c:v>
                </c:pt>
                <c:pt idx="305">
                  <c:v>307.04496041958498</c:v>
                </c:pt>
                <c:pt idx="306">
                  <c:v>311.45879047897802</c:v>
                </c:pt>
                <c:pt idx="307">
                  <c:v>312.62456058138798</c:v>
                </c:pt>
                <c:pt idx="308">
                  <c:v>314.360903501846</c:v>
                </c:pt>
                <c:pt idx="309">
                  <c:v>311.10691334254</c:v>
                </c:pt>
                <c:pt idx="310">
                  <c:v>311.638323348364</c:v>
                </c:pt>
                <c:pt idx="311">
                  <c:v>308.26011494703403</c:v>
                </c:pt>
                <c:pt idx="312">
                  <c:v>310.94388656963503</c:v>
                </c:pt>
                <c:pt idx="313">
                  <c:v>310.05424294949898</c:v>
                </c:pt>
                <c:pt idx="314">
                  <c:v>313.436811919099</c:v>
                </c:pt>
                <c:pt idx="315">
                  <c:v>312.27416390273999</c:v>
                </c:pt>
                <c:pt idx="316">
                  <c:v>313.34043950401201</c:v>
                </c:pt>
                <c:pt idx="317">
                  <c:v>310.45809798904401</c:v>
                </c:pt>
                <c:pt idx="318">
                  <c:v>309.985313631574</c:v>
                </c:pt>
                <c:pt idx="319">
                  <c:v>309.51138811590198</c:v>
                </c:pt>
                <c:pt idx="320">
                  <c:v>312.97576861758398</c:v>
                </c:pt>
                <c:pt idx="321">
                  <c:v>316.532218831997</c:v>
                </c:pt>
                <c:pt idx="322">
                  <c:v>321.23643689323399</c:v>
                </c:pt>
                <c:pt idx="323">
                  <c:v>307.70075186823198</c:v>
                </c:pt>
                <c:pt idx="324">
                  <c:v>306.45490893938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47-4E87-8929-46CEEB0B5BF0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'National-NonDistress'!$U$6:$U$121</c:f>
              <c:numCache>
                <c:formatCode>#,##0_);[Red]\(#,##0\)</c:formatCode>
                <c:ptCount val="116"/>
                <c:pt idx="0">
                  <c:v>63.819425141384698</c:v>
                </c:pt>
                <c:pt idx="1">
                  <c:v>64.264267955281298</c:v>
                </c:pt>
                <c:pt idx="2">
                  <c:v>66.4938777666204</c:v>
                </c:pt>
                <c:pt idx="3">
                  <c:v>68.615206066328795</c:v>
                </c:pt>
                <c:pt idx="4">
                  <c:v>68.925931675186007</c:v>
                </c:pt>
                <c:pt idx="5">
                  <c:v>71.511716179009099</c:v>
                </c:pt>
                <c:pt idx="6">
                  <c:v>73.3445724429439</c:v>
                </c:pt>
                <c:pt idx="7">
                  <c:v>78.2458897151797</c:v>
                </c:pt>
                <c:pt idx="8">
                  <c:v>77.303407853349199</c:v>
                </c:pt>
                <c:pt idx="9">
                  <c:v>80.629329571276202</c:v>
                </c:pt>
                <c:pt idx="10">
                  <c:v>79.609073609077498</c:v>
                </c:pt>
                <c:pt idx="11">
                  <c:v>84.139244439296505</c:v>
                </c:pt>
                <c:pt idx="12">
                  <c:v>83.3826914394878</c:v>
                </c:pt>
                <c:pt idx="13">
                  <c:v>87.439095933755695</c:v>
                </c:pt>
                <c:pt idx="14">
                  <c:v>88.916048217454801</c:v>
                </c:pt>
                <c:pt idx="15">
                  <c:v>90.838315040771306</c:v>
                </c:pt>
                <c:pt idx="16">
                  <c:v>92.731391302480006</c:v>
                </c:pt>
                <c:pt idx="17">
                  <c:v>96.930300852628704</c:v>
                </c:pt>
                <c:pt idx="18">
                  <c:v>96.860233497736104</c:v>
                </c:pt>
                <c:pt idx="19">
                  <c:v>100</c:v>
                </c:pt>
                <c:pt idx="20">
                  <c:v>99.976632536017902</c:v>
                </c:pt>
                <c:pt idx="21">
                  <c:v>101.606208407099</c:v>
                </c:pt>
                <c:pt idx="22">
                  <c:v>106.47098426950799</c:v>
                </c:pt>
                <c:pt idx="23">
                  <c:v>103.205501021137</c:v>
                </c:pt>
                <c:pt idx="24">
                  <c:v>107.227173405906</c:v>
                </c:pt>
                <c:pt idx="25">
                  <c:v>109.185652485091</c:v>
                </c:pt>
                <c:pt idx="26">
                  <c:v>112.807951068623</c:v>
                </c:pt>
                <c:pt idx="27">
                  <c:v>116.86840412142701</c:v>
                </c:pt>
                <c:pt idx="28">
                  <c:v>118.141994991253</c:v>
                </c:pt>
                <c:pt idx="29">
                  <c:v>122.10007862616899</c:v>
                </c:pt>
                <c:pt idx="30">
                  <c:v>125.76834476138499</c:v>
                </c:pt>
                <c:pt idx="31">
                  <c:v>128.49416814768401</c:v>
                </c:pt>
                <c:pt idx="32">
                  <c:v>133.584462965813</c:v>
                </c:pt>
                <c:pt idx="33">
                  <c:v>140.493423672598</c:v>
                </c:pt>
                <c:pt idx="34">
                  <c:v>144.618365973815</c:v>
                </c:pt>
                <c:pt idx="35">
                  <c:v>145.155549763529</c:v>
                </c:pt>
                <c:pt idx="36">
                  <c:v>155.40127498035099</c:v>
                </c:pt>
                <c:pt idx="37">
                  <c:v>160.717041345745</c:v>
                </c:pt>
                <c:pt idx="38">
                  <c:v>164.80954622682401</c:v>
                </c:pt>
                <c:pt idx="39">
                  <c:v>167.53869280190199</c:v>
                </c:pt>
                <c:pt idx="40">
                  <c:v>171.82867636069801</c:v>
                </c:pt>
                <c:pt idx="41">
                  <c:v>176.05700181168501</c:v>
                </c:pt>
                <c:pt idx="42">
                  <c:v>175.51324287898601</c:v>
                </c:pt>
                <c:pt idx="43">
                  <c:v>175.177631275849</c:v>
                </c:pt>
                <c:pt idx="44">
                  <c:v>181.35829273061901</c:v>
                </c:pt>
                <c:pt idx="45">
                  <c:v>184.34734489513801</c:v>
                </c:pt>
                <c:pt idx="46">
                  <c:v>185.265868013892</c:v>
                </c:pt>
                <c:pt idx="47">
                  <c:v>178.35167491031899</c:v>
                </c:pt>
                <c:pt idx="48">
                  <c:v>179.80778916737199</c:v>
                </c:pt>
                <c:pt idx="49">
                  <c:v>175.136136007955</c:v>
                </c:pt>
                <c:pt idx="50">
                  <c:v>172.26856022793601</c:v>
                </c:pt>
                <c:pt idx="51">
                  <c:v>160.02852676384401</c:v>
                </c:pt>
                <c:pt idx="52">
                  <c:v>147.12115446947701</c:v>
                </c:pt>
                <c:pt idx="53">
                  <c:v>145.73810215435799</c:v>
                </c:pt>
                <c:pt idx="54">
                  <c:v>138.961757794834</c:v>
                </c:pt>
                <c:pt idx="55">
                  <c:v>134.92414108864699</c:v>
                </c:pt>
                <c:pt idx="56">
                  <c:v>136.90438281183501</c:v>
                </c:pt>
                <c:pt idx="57">
                  <c:v>129.96546385757199</c:v>
                </c:pt>
                <c:pt idx="58">
                  <c:v>130.658851777552</c:v>
                </c:pt>
                <c:pt idx="59">
                  <c:v>130.84186185825601</c:v>
                </c:pt>
                <c:pt idx="60">
                  <c:v>126.412115165255</c:v>
                </c:pt>
                <c:pt idx="61">
                  <c:v>128.69946571326301</c:v>
                </c:pt>
                <c:pt idx="62">
                  <c:v>130.80782353344301</c:v>
                </c:pt>
                <c:pt idx="63">
                  <c:v>131.860206936596</c:v>
                </c:pt>
                <c:pt idx="64">
                  <c:v>128.608142683507</c:v>
                </c:pt>
                <c:pt idx="65">
                  <c:v>132.63858948178299</c:v>
                </c:pt>
                <c:pt idx="66">
                  <c:v>135.08514154970399</c:v>
                </c:pt>
                <c:pt idx="67">
                  <c:v>140.382231858072</c:v>
                </c:pt>
                <c:pt idx="68">
                  <c:v>134.43019643362899</c:v>
                </c:pt>
                <c:pt idx="69">
                  <c:v>145.17282312038401</c:v>
                </c:pt>
                <c:pt idx="70">
                  <c:v>146.24002507471499</c:v>
                </c:pt>
                <c:pt idx="71">
                  <c:v>151.268874531714</c:v>
                </c:pt>
                <c:pt idx="72">
                  <c:v>153.74002990864099</c:v>
                </c:pt>
                <c:pt idx="73">
                  <c:v>158.42011306968701</c:v>
                </c:pt>
                <c:pt idx="74">
                  <c:v>163.068075385745</c:v>
                </c:pt>
                <c:pt idx="75">
                  <c:v>166.12278130504501</c:v>
                </c:pt>
                <c:pt idx="76">
                  <c:v>169.705420566041</c:v>
                </c:pt>
                <c:pt idx="77">
                  <c:v>174.006888670986</c:v>
                </c:pt>
                <c:pt idx="78">
                  <c:v>178.20847255661999</c:v>
                </c:pt>
                <c:pt idx="79">
                  <c:v>178.39896866722501</c:v>
                </c:pt>
                <c:pt idx="80">
                  <c:v>182.89032584894599</c:v>
                </c:pt>
                <c:pt idx="81">
                  <c:v>186.39632166721501</c:v>
                </c:pt>
                <c:pt idx="82">
                  <c:v>193.80663192893201</c:v>
                </c:pt>
                <c:pt idx="83">
                  <c:v>193.986386854925</c:v>
                </c:pt>
                <c:pt idx="84">
                  <c:v>204.17919172214701</c:v>
                </c:pt>
                <c:pt idx="85">
                  <c:v>213.37519973564801</c:v>
                </c:pt>
                <c:pt idx="86">
                  <c:v>213.726931554614</c:v>
                </c:pt>
                <c:pt idx="87">
                  <c:v>219.55873435293401</c:v>
                </c:pt>
                <c:pt idx="88">
                  <c:v>217.85307183850099</c:v>
                </c:pt>
                <c:pt idx="89">
                  <c:v>224.24913307949399</c:v>
                </c:pt>
                <c:pt idx="90">
                  <c:v>226.110347239779</c:v>
                </c:pt>
                <c:pt idx="91">
                  <c:v>229.63428800056499</c:v>
                </c:pt>
                <c:pt idx="92">
                  <c:v>232.91531545615001</c:v>
                </c:pt>
                <c:pt idx="93">
                  <c:v>235.93885628321101</c:v>
                </c:pt>
                <c:pt idx="94">
                  <c:v>240.575715724144</c:v>
                </c:pt>
                <c:pt idx="95">
                  <c:v>239.30772847631599</c:v>
                </c:pt>
                <c:pt idx="96">
                  <c:v>248.54103054479</c:v>
                </c:pt>
                <c:pt idx="97">
                  <c:v>243.85832713139999</c:v>
                </c:pt>
                <c:pt idx="98">
                  <c:v>248.92810930794701</c:v>
                </c:pt>
                <c:pt idx="99">
                  <c:v>262.290015000518</c:v>
                </c:pt>
                <c:pt idx="100">
                  <c:v>261.81144044791699</c:v>
                </c:pt>
                <c:pt idx="101">
                  <c:v>275.16028867945602</c:v>
                </c:pt>
                <c:pt idx="102">
                  <c:v>285.14919535897798</c:v>
                </c:pt>
                <c:pt idx="103">
                  <c:v>300.47196980413599</c:v>
                </c:pt>
                <c:pt idx="104">
                  <c:v>302.85810328016402</c:v>
                </c:pt>
                <c:pt idx="105">
                  <c:v>321.11243349657798</c:v>
                </c:pt>
                <c:pt idx="106">
                  <c:v>321.13708226010198</c:v>
                </c:pt>
                <c:pt idx="107">
                  <c:v>319.07924621575501</c:v>
                </c:pt>
                <c:pt idx="108">
                  <c:v>320.275150708674</c:v>
                </c:pt>
                <c:pt idx="109">
                  <c:v>323.72484631537299</c:v>
                </c:pt>
                <c:pt idx="110">
                  <c:v>334.44685587884999</c:v>
                </c:pt>
                <c:pt idx="111">
                  <c:v>328.21157944895702</c:v>
                </c:pt>
                <c:pt idx="112">
                  <c:v>332.58485847738399</c:v>
                </c:pt>
                <c:pt idx="113">
                  <c:v>332.186447503637</c:v>
                </c:pt>
                <c:pt idx="114">
                  <c:v>333.57075616222698</c:v>
                </c:pt>
                <c:pt idx="115">
                  <c:v>326.87575422896703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47-4E87-8929-46CEEB0B5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68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'National-NonDistress'!$P$6:$P$330</c:f>
              <c:numCache>
                <c:formatCode>[$-409]mmm\-yy;@</c:formatCode>
                <c:ptCount val="32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</c:numCache>
            </c:numRef>
          </c:xVal>
          <c:yVal>
            <c:numRef>
              <c:f>'National-NonDistress'!$R$6:$R$330</c:f>
              <c:numCache>
                <c:formatCode>#,##0_);[Red]\(#,##0\)</c:formatCode>
                <c:ptCount val="325"/>
                <c:pt idx="0">
                  <c:v>84.5434717266007</c:v>
                </c:pt>
                <c:pt idx="1">
                  <c:v>83.548344063966297</c:v>
                </c:pt>
                <c:pt idx="2">
                  <c:v>83.613590483045698</c:v>
                </c:pt>
                <c:pt idx="3">
                  <c:v>85.145314867310404</c:v>
                </c:pt>
                <c:pt idx="4">
                  <c:v>86.7497814540326</c:v>
                </c:pt>
                <c:pt idx="5">
                  <c:v>86.410221120420005</c:v>
                </c:pt>
                <c:pt idx="6">
                  <c:v>85.457040128989107</c:v>
                </c:pt>
                <c:pt idx="7">
                  <c:v>83.456657363596904</c:v>
                </c:pt>
                <c:pt idx="8">
                  <c:v>84.864919823099697</c:v>
                </c:pt>
                <c:pt idx="9">
                  <c:v>85.982430645761696</c:v>
                </c:pt>
                <c:pt idx="10">
                  <c:v>90.080616514134306</c:v>
                </c:pt>
                <c:pt idx="11">
                  <c:v>91.414982126865198</c:v>
                </c:pt>
                <c:pt idx="12">
                  <c:v>91.982989646121098</c:v>
                </c:pt>
                <c:pt idx="13">
                  <c:v>88.202112214526196</c:v>
                </c:pt>
                <c:pt idx="14">
                  <c:v>86.944048133801402</c:v>
                </c:pt>
                <c:pt idx="15">
                  <c:v>86.982470604706194</c:v>
                </c:pt>
                <c:pt idx="16">
                  <c:v>92.082852358920803</c:v>
                </c:pt>
                <c:pt idx="17">
                  <c:v>94.558665354247694</c:v>
                </c:pt>
                <c:pt idx="18">
                  <c:v>97.346171373165802</c:v>
                </c:pt>
                <c:pt idx="19">
                  <c:v>95.270317931059694</c:v>
                </c:pt>
                <c:pt idx="20">
                  <c:v>95.290198574087199</c:v>
                </c:pt>
                <c:pt idx="21">
                  <c:v>93.658139257484606</c:v>
                </c:pt>
                <c:pt idx="22">
                  <c:v>95.818799581322693</c:v>
                </c:pt>
                <c:pt idx="23">
                  <c:v>95.901766540265498</c:v>
                </c:pt>
                <c:pt idx="24">
                  <c:v>98.212479819734597</c:v>
                </c:pt>
                <c:pt idx="25">
                  <c:v>97.663782127317106</c:v>
                </c:pt>
                <c:pt idx="26">
                  <c:v>98.362974263866505</c:v>
                </c:pt>
                <c:pt idx="27">
                  <c:v>97.072822904600599</c:v>
                </c:pt>
                <c:pt idx="28">
                  <c:v>98.526910577738704</c:v>
                </c:pt>
                <c:pt idx="29">
                  <c:v>101.432607329071</c:v>
                </c:pt>
                <c:pt idx="30">
                  <c:v>105.492460641677</c:v>
                </c:pt>
                <c:pt idx="31">
                  <c:v>106.478058358711</c:v>
                </c:pt>
                <c:pt idx="32">
                  <c:v>104.371093912259</c:v>
                </c:pt>
                <c:pt idx="33">
                  <c:v>101.59345751735501</c:v>
                </c:pt>
                <c:pt idx="34">
                  <c:v>99.833707852186805</c:v>
                </c:pt>
                <c:pt idx="35">
                  <c:v>100</c:v>
                </c:pt>
                <c:pt idx="36">
                  <c:v>101.700932077229</c:v>
                </c:pt>
                <c:pt idx="37">
                  <c:v>104.11508121903201</c:v>
                </c:pt>
                <c:pt idx="38">
                  <c:v>105.011980472906</c:v>
                </c:pt>
                <c:pt idx="39">
                  <c:v>103.78246623882499</c:v>
                </c:pt>
                <c:pt idx="40">
                  <c:v>102.96998767355799</c:v>
                </c:pt>
                <c:pt idx="41">
                  <c:v>103.646583359145</c:v>
                </c:pt>
                <c:pt idx="42">
                  <c:v>106.16660462276</c:v>
                </c:pt>
                <c:pt idx="43">
                  <c:v>108.199986469808</c:v>
                </c:pt>
                <c:pt idx="44">
                  <c:v>107.915130477533</c:v>
                </c:pt>
                <c:pt idx="45">
                  <c:v>104.540651758086</c:v>
                </c:pt>
                <c:pt idx="46">
                  <c:v>103.216494358277</c:v>
                </c:pt>
                <c:pt idx="47">
                  <c:v>103.198788521951</c:v>
                </c:pt>
                <c:pt idx="48">
                  <c:v>104.647194814215</c:v>
                </c:pt>
                <c:pt idx="49">
                  <c:v>103.366747598735</c:v>
                </c:pt>
                <c:pt idx="50">
                  <c:v>101.77114993700501</c:v>
                </c:pt>
                <c:pt idx="51">
                  <c:v>100.72641300757</c:v>
                </c:pt>
                <c:pt idx="52">
                  <c:v>100.506152344451</c:v>
                </c:pt>
                <c:pt idx="53">
                  <c:v>101.344823666951</c:v>
                </c:pt>
                <c:pt idx="54">
                  <c:v>102.25118258434</c:v>
                </c:pt>
                <c:pt idx="55">
                  <c:v>105.105365396167</c:v>
                </c:pt>
                <c:pt idx="56">
                  <c:v>107.23527972849</c:v>
                </c:pt>
                <c:pt idx="57">
                  <c:v>109.870770070611</c:v>
                </c:pt>
                <c:pt idx="58">
                  <c:v>109.547322498117</c:v>
                </c:pt>
                <c:pt idx="59">
                  <c:v>109.17527889137099</c:v>
                </c:pt>
                <c:pt idx="60">
                  <c:v>107.806670010611</c:v>
                </c:pt>
                <c:pt idx="61">
                  <c:v>108.676402705157</c:v>
                </c:pt>
                <c:pt idx="62">
                  <c:v>111.088384400864</c:v>
                </c:pt>
                <c:pt idx="63">
                  <c:v>113.46558553609501</c:v>
                </c:pt>
                <c:pt idx="64">
                  <c:v>114.492363275183</c:v>
                </c:pt>
                <c:pt idx="65">
                  <c:v>113.988129794508</c:v>
                </c:pt>
                <c:pt idx="66">
                  <c:v>113.219747780451</c:v>
                </c:pt>
                <c:pt idx="67">
                  <c:v>112.760960669288</c:v>
                </c:pt>
                <c:pt idx="68">
                  <c:v>113.664255727531</c:v>
                </c:pt>
                <c:pt idx="69">
                  <c:v>115.02755091402901</c:v>
                </c:pt>
                <c:pt idx="70">
                  <c:v>116.16155475125601</c:v>
                </c:pt>
                <c:pt idx="71">
                  <c:v>116.60522261031301</c:v>
                </c:pt>
                <c:pt idx="72">
                  <c:v>117.00660762401201</c:v>
                </c:pt>
                <c:pt idx="73">
                  <c:v>119.02841077044501</c:v>
                </c:pt>
                <c:pt idx="74">
                  <c:v>121.669821075161</c:v>
                </c:pt>
                <c:pt idx="75">
                  <c:v>123.989669401211</c:v>
                </c:pt>
                <c:pt idx="76">
                  <c:v>124.698586647848</c:v>
                </c:pt>
                <c:pt idx="77">
                  <c:v>125.680793657655</c:v>
                </c:pt>
                <c:pt idx="78">
                  <c:v>126.17303709921801</c:v>
                </c:pt>
                <c:pt idx="79">
                  <c:v>127.90293169562401</c:v>
                </c:pt>
                <c:pt idx="80">
                  <c:v>129.498192882018</c:v>
                </c:pt>
                <c:pt idx="81">
                  <c:v>131.345791090799</c:v>
                </c:pt>
                <c:pt idx="82">
                  <c:v>131.29176589824101</c:v>
                </c:pt>
                <c:pt idx="83">
                  <c:v>131.95493555553301</c:v>
                </c:pt>
                <c:pt idx="84">
                  <c:v>131.49187134238301</c:v>
                </c:pt>
                <c:pt idx="85">
                  <c:v>133.81982501629199</c:v>
                </c:pt>
                <c:pt idx="86">
                  <c:v>135.482124184105</c:v>
                </c:pt>
                <c:pt idx="87">
                  <c:v>137.80628148978099</c:v>
                </c:pt>
                <c:pt idx="88">
                  <c:v>139.17349031363</c:v>
                </c:pt>
                <c:pt idx="89">
                  <c:v>140.568637201044</c:v>
                </c:pt>
                <c:pt idx="90">
                  <c:v>143.959400124236</c:v>
                </c:pt>
                <c:pt idx="91">
                  <c:v>147.70600390262101</c:v>
                </c:pt>
                <c:pt idx="92">
                  <c:v>151.914101074028</c:v>
                </c:pt>
                <c:pt idx="93">
                  <c:v>152.47093740978201</c:v>
                </c:pt>
                <c:pt idx="94">
                  <c:v>151.359651798605</c:v>
                </c:pt>
                <c:pt idx="95">
                  <c:v>150.84390103619501</c:v>
                </c:pt>
                <c:pt idx="96">
                  <c:v>151.434389893663</c:v>
                </c:pt>
                <c:pt idx="97">
                  <c:v>153.75026391458101</c:v>
                </c:pt>
                <c:pt idx="98">
                  <c:v>154.39605803461299</c:v>
                </c:pt>
                <c:pt idx="99">
                  <c:v>155.416991813419</c:v>
                </c:pt>
                <c:pt idx="100">
                  <c:v>154.99712576053801</c:v>
                </c:pt>
                <c:pt idx="101">
                  <c:v>156.28630055430801</c:v>
                </c:pt>
                <c:pt idx="102">
                  <c:v>156.06451715307699</c:v>
                </c:pt>
                <c:pt idx="103">
                  <c:v>156.96779288413401</c:v>
                </c:pt>
                <c:pt idx="104">
                  <c:v>156.109443490724</c:v>
                </c:pt>
                <c:pt idx="105">
                  <c:v>157.12876872925699</c:v>
                </c:pt>
                <c:pt idx="106">
                  <c:v>158.26362808529001</c:v>
                </c:pt>
                <c:pt idx="107">
                  <c:v>162.244609950425</c:v>
                </c:pt>
                <c:pt idx="108">
                  <c:v>164.64746807403401</c:v>
                </c:pt>
                <c:pt idx="109">
                  <c:v>167.269936859967</c:v>
                </c:pt>
                <c:pt idx="110">
                  <c:v>167.18576820037899</c:v>
                </c:pt>
                <c:pt idx="111">
                  <c:v>168.84837413102201</c:v>
                </c:pt>
                <c:pt idx="112">
                  <c:v>168.731738408761</c:v>
                </c:pt>
                <c:pt idx="113">
                  <c:v>171.031637907923</c:v>
                </c:pt>
                <c:pt idx="114">
                  <c:v>170.51101973807701</c:v>
                </c:pt>
                <c:pt idx="115">
                  <c:v>170.64456055553799</c:v>
                </c:pt>
                <c:pt idx="116">
                  <c:v>166.71007116573699</c:v>
                </c:pt>
                <c:pt idx="117">
                  <c:v>162.40722432642701</c:v>
                </c:pt>
                <c:pt idx="118">
                  <c:v>156.620813047566</c:v>
                </c:pt>
                <c:pt idx="119">
                  <c:v>154.25567091026599</c:v>
                </c:pt>
                <c:pt idx="120">
                  <c:v>154.32963403839599</c:v>
                </c:pt>
                <c:pt idx="121">
                  <c:v>159.16450062866201</c:v>
                </c:pt>
                <c:pt idx="122">
                  <c:v>162.02762964481599</c:v>
                </c:pt>
                <c:pt idx="123">
                  <c:v>161.65589930690101</c:v>
                </c:pt>
                <c:pt idx="124">
                  <c:v>156.810132139833</c:v>
                </c:pt>
                <c:pt idx="125">
                  <c:v>154.101778912041</c:v>
                </c:pt>
                <c:pt idx="126">
                  <c:v>154.17298020568199</c:v>
                </c:pt>
                <c:pt idx="127">
                  <c:v>156.28656665285999</c:v>
                </c:pt>
                <c:pt idx="128">
                  <c:v>153.84359734132099</c:v>
                </c:pt>
                <c:pt idx="129">
                  <c:v>145.288392032053</c:v>
                </c:pt>
                <c:pt idx="130">
                  <c:v>135.16865945948999</c:v>
                </c:pt>
                <c:pt idx="131">
                  <c:v>130.99071446109801</c:v>
                </c:pt>
                <c:pt idx="132">
                  <c:v>128.976918560462</c:v>
                </c:pt>
                <c:pt idx="133">
                  <c:v>126.655808485459</c:v>
                </c:pt>
                <c:pt idx="134">
                  <c:v>118.77433761185399</c:v>
                </c:pt>
                <c:pt idx="135">
                  <c:v>114.495505806521</c:v>
                </c:pt>
                <c:pt idx="136">
                  <c:v>110.620808301398</c:v>
                </c:pt>
                <c:pt idx="137">
                  <c:v>111.590567540808</c:v>
                </c:pt>
                <c:pt idx="138">
                  <c:v>109.63848341338699</c:v>
                </c:pt>
                <c:pt idx="139">
                  <c:v>107.947729119345</c:v>
                </c:pt>
                <c:pt idx="140">
                  <c:v>104.43585940593</c:v>
                </c:pt>
                <c:pt idx="141">
                  <c:v>102.13608416673</c:v>
                </c:pt>
                <c:pt idx="142">
                  <c:v>101.287736642244</c:v>
                </c:pt>
                <c:pt idx="143">
                  <c:v>101.426846293716</c:v>
                </c:pt>
                <c:pt idx="144">
                  <c:v>100.874309648775</c:v>
                </c:pt>
                <c:pt idx="145">
                  <c:v>100.406748213546</c:v>
                </c:pt>
                <c:pt idx="146">
                  <c:v>102.186462036644</c:v>
                </c:pt>
                <c:pt idx="147">
                  <c:v>106.339793641555</c:v>
                </c:pt>
                <c:pt idx="148">
                  <c:v>108.658615914077</c:v>
                </c:pt>
                <c:pt idx="149">
                  <c:v>108.245557359938</c:v>
                </c:pt>
                <c:pt idx="150">
                  <c:v>104.703264518849</c:v>
                </c:pt>
                <c:pt idx="151">
                  <c:v>103.280478969206</c:v>
                </c:pt>
                <c:pt idx="152">
                  <c:v>103.402590698099</c:v>
                </c:pt>
                <c:pt idx="153">
                  <c:v>106.57720963429</c:v>
                </c:pt>
                <c:pt idx="154">
                  <c:v>109.51328573975</c:v>
                </c:pt>
                <c:pt idx="155">
                  <c:v>112.490758896917</c:v>
                </c:pt>
                <c:pt idx="156">
                  <c:v>111.31531042581101</c:v>
                </c:pt>
                <c:pt idx="157">
                  <c:v>106.597308880623</c:v>
                </c:pt>
                <c:pt idx="158">
                  <c:v>102.100161540024</c:v>
                </c:pt>
                <c:pt idx="159">
                  <c:v>101.121767641389</c:v>
                </c:pt>
                <c:pt idx="160">
                  <c:v>103.18757799872</c:v>
                </c:pt>
                <c:pt idx="161">
                  <c:v>105.803501077829</c:v>
                </c:pt>
                <c:pt idx="162">
                  <c:v>108.426822467676</c:v>
                </c:pt>
                <c:pt idx="163">
                  <c:v>110.614774056321</c:v>
                </c:pt>
                <c:pt idx="164">
                  <c:v>112.14548197417901</c:v>
                </c:pt>
                <c:pt idx="165">
                  <c:v>114.27350111525099</c:v>
                </c:pt>
                <c:pt idx="166">
                  <c:v>114.14772365568599</c:v>
                </c:pt>
                <c:pt idx="167">
                  <c:v>114.491771362542</c:v>
                </c:pt>
                <c:pt idx="168">
                  <c:v>111.2852559371</c:v>
                </c:pt>
                <c:pt idx="169">
                  <c:v>109.322064533595</c:v>
                </c:pt>
                <c:pt idx="170">
                  <c:v>108.26200717503301</c:v>
                </c:pt>
                <c:pt idx="171">
                  <c:v>110.041711361411</c:v>
                </c:pt>
                <c:pt idx="172">
                  <c:v>111.078834143395</c:v>
                </c:pt>
                <c:pt idx="173">
                  <c:v>112.826863210488</c:v>
                </c:pt>
                <c:pt idx="174">
                  <c:v>114.607891125214</c:v>
                </c:pt>
                <c:pt idx="175">
                  <c:v>116.960730258442</c:v>
                </c:pt>
                <c:pt idx="176">
                  <c:v>117.45821955703801</c:v>
                </c:pt>
                <c:pt idx="177">
                  <c:v>117.74432376298201</c:v>
                </c:pt>
                <c:pt idx="178">
                  <c:v>116.706217127605</c:v>
                </c:pt>
                <c:pt idx="179">
                  <c:v>117.36417907973799</c:v>
                </c:pt>
                <c:pt idx="180">
                  <c:v>116.19483318146401</c:v>
                </c:pt>
                <c:pt idx="181">
                  <c:v>117.234902341935</c:v>
                </c:pt>
                <c:pt idx="182">
                  <c:v>118.478951689742</c:v>
                </c:pt>
                <c:pt idx="183">
                  <c:v>122.417481176122</c:v>
                </c:pt>
                <c:pt idx="184">
                  <c:v>123.58766500944</c:v>
                </c:pt>
                <c:pt idx="185">
                  <c:v>124.78695741020201</c:v>
                </c:pt>
                <c:pt idx="186">
                  <c:v>123.92049650745901</c:v>
                </c:pt>
                <c:pt idx="187">
                  <c:v>124.38434391157701</c:v>
                </c:pt>
                <c:pt idx="188">
                  <c:v>124.887742843582</c:v>
                </c:pt>
                <c:pt idx="189">
                  <c:v>126.129689041714</c:v>
                </c:pt>
                <c:pt idx="190">
                  <c:v>127.397053149836</c:v>
                </c:pt>
                <c:pt idx="191">
                  <c:v>128.297648316817</c:v>
                </c:pt>
                <c:pt idx="192">
                  <c:v>129.908672490188</c:v>
                </c:pt>
                <c:pt idx="193">
                  <c:v>130.708387145816</c:v>
                </c:pt>
                <c:pt idx="194">
                  <c:v>132.94514586980799</c:v>
                </c:pt>
                <c:pt idx="195">
                  <c:v>134.62937700739701</c:v>
                </c:pt>
                <c:pt idx="196">
                  <c:v>136.01213545676899</c:v>
                </c:pt>
                <c:pt idx="197">
                  <c:v>137.008633698229</c:v>
                </c:pt>
                <c:pt idx="198">
                  <c:v>137.54742525453699</c:v>
                </c:pt>
                <c:pt idx="199">
                  <c:v>138.72155037542001</c:v>
                </c:pt>
                <c:pt idx="200">
                  <c:v>140.60136397692099</c:v>
                </c:pt>
                <c:pt idx="201">
                  <c:v>142.22412068296799</c:v>
                </c:pt>
                <c:pt idx="202">
                  <c:v>143.60642304600199</c:v>
                </c:pt>
                <c:pt idx="203">
                  <c:v>145.464472796021</c:v>
                </c:pt>
                <c:pt idx="204">
                  <c:v>148.05462116009701</c:v>
                </c:pt>
                <c:pt idx="205">
                  <c:v>148.92930508050699</c:v>
                </c:pt>
                <c:pt idx="206">
                  <c:v>150.37091939449201</c:v>
                </c:pt>
                <c:pt idx="207">
                  <c:v>150.698972650276</c:v>
                </c:pt>
                <c:pt idx="208">
                  <c:v>151.87435091846399</c:v>
                </c:pt>
                <c:pt idx="209">
                  <c:v>152.05294634378799</c:v>
                </c:pt>
                <c:pt idx="210">
                  <c:v>153.64367396141199</c:v>
                </c:pt>
                <c:pt idx="211">
                  <c:v>155.18580694903301</c:v>
                </c:pt>
                <c:pt idx="212">
                  <c:v>155.843210583895</c:v>
                </c:pt>
                <c:pt idx="213">
                  <c:v>154.124926794494</c:v>
                </c:pt>
                <c:pt idx="214">
                  <c:v>153.17143552986499</c:v>
                </c:pt>
                <c:pt idx="215">
                  <c:v>154.88096218935101</c:v>
                </c:pt>
                <c:pt idx="216">
                  <c:v>159.19150337626499</c:v>
                </c:pt>
                <c:pt idx="217">
                  <c:v>161.02808574838599</c:v>
                </c:pt>
                <c:pt idx="218">
                  <c:v>160.83488810761099</c:v>
                </c:pt>
                <c:pt idx="219">
                  <c:v>158.52853741940399</c:v>
                </c:pt>
                <c:pt idx="220">
                  <c:v>159.59435083724699</c:v>
                </c:pt>
                <c:pt idx="221">
                  <c:v>162.372340373941</c:v>
                </c:pt>
                <c:pt idx="222">
                  <c:v>166.512859812491</c:v>
                </c:pt>
                <c:pt idx="223">
                  <c:v>168.958209645865</c:v>
                </c:pt>
                <c:pt idx="224">
                  <c:v>170.37672813443601</c:v>
                </c:pt>
                <c:pt idx="225">
                  <c:v>168.91324665700401</c:v>
                </c:pt>
                <c:pt idx="226">
                  <c:v>167.06907838895401</c:v>
                </c:pt>
                <c:pt idx="227">
                  <c:v>165.47532917942499</c:v>
                </c:pt>
                <c:pt idx="228">
                  <c:v>166.86748188894899</c:v>
                </c:pt>
                <c:pt idx="229">
                  <c:v>170.280608067538</c:v>
                </c:pt>
                <c:pt idx="230">
                  <c:v>174.40588291494501</c:v>
                </c:pt>
                <c:pt idx="231">
                  <c:v>176.42725486259599</c:v>
                </c:pt>
                <c:pt idx="232">
                  <c:v>176.53055967049599</c:v>
                </c:pt>
                <c:pt idx="233">
                  <c:v>176.357169236327</c:v>
                </c:pt>
                <c:pt idx="234">
                  <c:v>175.63177459099899</c:v>
                </c:pt>
                <c:pt idx="235">
                  <c:v>177.28246521317499</c:v>
                </c:pt>
                <c:pt idx="236">
                  <c:v>178.910780291983</c:v>
                </c:pt>
                <c:pt idx="237">
                  <c:v>181.897742205226</c:v>
                </c:pt>
                <c:pt idx="238">
                  <c:v>181.143349129954</c:v>
                </c:pt>
                <c:pt idx="239">
                  <c:v>181.784507085055</c:v>
                </c:pt>
                <c:pt idx="240">
                  <c:v>183.18737881206101</c:v>
                </c:pt>
                <c:pt idx="241">
                  <c:v>188.23139957005901</c:v>
                </c:pt>
                <c:pt idx="242">
                  <c:v>191.19234476448301</c:v>
                </c:pt>
                <c:pt idx="243">
                  <c:v>190.770311345945</c:v>
                </c:pt>
                <c:pt idx="244">
                  <c:v>188.148143320115</c:v>
                </c:pt>
                <c:pt idx="245">
                  <c:v>187.913748216128</c:v>
                </c:pt>
                <c:pt idx="246">
                  <c:v>190.63113576041599</c:v>
                </c:pt>
                <c:pt idx="247">
                  <c:v>194.33687534196099</c:v>
                </c:pt>
                <c:pt idx="248">
                  <c:v>197.322202718764</c:v>
                </c:pt>
                <c:pt idx="249">
                  <c:v>197.818725907778</c:v>
                </c:pt>
                <c:pt idx="250">
                  <c:v>196.50399902469101</c:v>
                </c:pt>
                <c:pt idx="251">
                  <c:v>195.57717070941999</c:v>
                </c:pt>
                <c:pt idx="252">
                  <c:v>196.59817221303001</c:v>
                </c:pt>
                <c:pt idx="253">
                  <c:v>199.74623712405699</c:v>
                </c:pt>
                <c:pt idx="254">
                  <c:v>204.09799775310699</c:v>
                </c:pt>
                <c:pt idx="255">
                  <c:v>204.860550622012</c:v>
                </c:pt>
                <c:pt idx="256">
                  <c:v>205.54732037231099</c:v>
                </c:pt>
                <c:pt idx="257">
                  <c:v>206.08871706681401</c:v>
                </c:pt>
                <c:pt idx="258">
                  <c:v>206.36280597365601</c:v>
                </c:pt>
                <c:pt idx="259">
                  <c:v>204.21727489126499</c:v>
                </c:pt>
                <c:pt idx="260">
                  <c:v>202.87720156397799</c:v>
                </c:pt>
                <c:pt idx="261">
                  <c:v>202.62885518621999</c:v>
                </c:pt>
                <c:pt idx="262">
                  <c:v>206.08597691506901</c:v>
                </c:pt>
                <c:pt idx="263">
                  <c:v>210.169660922574</c:v>
                </c:pt>
                <c:pt idx="264">
                  <c:v>216.40074202000699</c:v>
                </c:pt>
                <c:pt idx="265">
                  <c:v>220.18803556980799</c:v>
                </c:pt>
                <c:pt idx="266">
                  <c:v>221.50193169353699</c:v>
                </c:pt>
                <c:pt idx="267">
                  <c:v>214.876922092798</c:v>
                </c:pt>
                <c:pt idx="268">
                  <c:v>207.327482279712</c:v>
                </c:pt>
                <c:pt idx="269">
                  <c:v>205.30493350930101</c:v>
                </c:pt>
                <c:pt idx="270">
                  <c:v>205.522103277768</c:v>
                </c:pt>
                <c:pt idx="271">
                  <c:v>209.88741244000201</c:v>
                </c:pt>
                <c:pt idx="272">
                  <c:v>212.23015324775699</c:v>
                </c:pt>
                <c:pt idx="273">
                  <c:v>219.27264457875</c:v>
                </c:pt>
                <c:pt idx="274">
                  <c:v>225.13694505986001</c:v>
                </c:pt>
                <c:pt idx="275">
                  <c:v>230.80941501673101</c:v>
                </c:pt>
                <c:pt idx="276">
                  <c:v>230.46985814096499</c:v>
                </c:pt>
                <c:pt idx="277">
                  <c:v>229.190943440658</c:v>
                </c:pt>
                <c:pt idx="278">
                  <c:v>229.74615929309101</c:v>
                </c:pt>
                <c:pt idx="279">
                  <c:v>233.79029388942499</c:v>
                </c:pt>
                <c:pt idx="280">
                  <c:v>238.32550883753299</c:v>
                </c:pt>
                <c:pt idx="281">
                  <c:v>241.42646009889199</c:v>
                </c:pt>
                <c:pt idx="282">
                  <c:v>245.93280744197699</c:v>
                </c:pt>
                <c:pt idx="283">
                  <c:v>251.81098281904099</c:v>
                </c:pt>
                <c:pt idx="284">
                  <c:v>258.584712491326</c:v>
                </c:pt>
                <c:pt idx="285">
                  <c:v>265.895455885616</c:v>
                </c:pt>
                <c:pt idx="286">
                  <c:v>269.32281916487801</c:v>
                </c:pt>
                <c:pt idx="287">
                  <c:v>269.39336502672302</c:v>
                </c:pt>
                <c:pt idx="288">
                  <c:v>262.33639543378501</c:v>
                </c:pt>
                <c:pt idx="289">
                  <c:v>260.11388396202699</c:v>
                </c:pt>
                <c:pt idx="290">
                  <c:v>264.65304071929199</c:v>
                </c:pt>
                <c:pt idx="291">
                  <c:v>281.93653641434202</c:v>
                </c:pt>
                <c:pt idx="292">
                  <c:v>293.39831513349299</c:v>
                </c:pt>
                <c:pt idx="293">
                  <c:v>295.20965783486503</c:v>
                </c:pt>
                <c:pt idx="294">
                  <c:v>286.276683321191</c:v>
                </c:pt>
                <c:pt idx="295">
                  <c:v>282.696555328616</c:v>
                </c:pt>
                <c:pt idx="296">
                  <c:v>280.39514066336801</c:v>
                </c:pt>
                <c:pt idx="297">
                  <c:v>282.45404068462398</c:v>
                </c:pt>
                <c:pt idx="298">
                  <c:v>275.37823094230401</c:v>
                </c:pt>
                <c:pt idx="299">
                  <c:v>268.48995383465598</c:v>
                </c:pt>
                <c:pt idx="300">
                  <c:v>260.34828712598699</c:v>
                </c:pt>
                <c:pt idx="301">
                  <c:v>257.70363706547101</c:v>
                </c:pt>
                <c:pt idx="302">
                  <c:v>252.91496103918999</c:v>
                </c:pt>
                <c:pt idx="303">
                  <c:v>251.61293396712799</c:v>
                </c:pt>
                <c:pt idx="304">
                  <c:v>260.33521715748498</c:v>
                </c:pt>
                <c:pt idx="305">
                  <c:v>267.76324956657402</c:v>
                </c:pt>
                <c:pt idx="306">
                  <c:v>272.95151059809899</c:v>
                </c:pt>
                <c:pt idx="307">
                  <c:v>263.19756334868401</c:v>
                </c:pt>
                <c:pt idx="308">
                  <c:v>252.922574612456</c:v>
                </c:pt>
                <c:pt idx="309">
                  <c:v>236.24563653018899</c:v>
                </c:pt>
                <c:pt idx="310">
                  <c:v>237.497349274561</c:v>
                </c:pt>
                <c:pt idx="311">
                  <c:v>234.35838797200799</c:v>
                </c:pt>
                <c:pt idx="312">
                  <c:v>245.33004138111099</c:v>
                </c:pt>
                <c:pt idx="313">
                  <c:v>242.40080602018699</c:v>
                </c:pt>
                <c:pt idx="314">
                  <c:v>250.92177195527401</c:v>
                </c:pt>
                <c:pt idx="315">
                  <c:v>244.55522185609499</c:v>
                </c:pt>
                <c:pt idx="316">
                  <c:v>246.91096162987</c:v>
                </c:pt>
                <c:pt idx="317">
                  <c:v>239.21632476778501</c:v>
                </c:pt>
                <c:pt idx="318">
                  <c:v>242.126780609317</c:v>
                </c:pt>
                <c:pt idx="319">
                  <c:v>237.86527528592401</c:v>
                </c:pt>
                <c:pt idx="320">
                  <c:v>243.13504689305901</c:v>
                </c:pt>
                <c:pt idx="321">
                  <c:v>242.22099691645701</c:v>
                </c:pt>
                <c:pt idx="322">
                  <c:v>250.40089295973101</c:v>
                </c:pt>
                <c:pt idx="323">
                  <c:v>228.85880066608399</c:v>
                </c:pt>
                <c:pt idx="324">
                  <c:v>232.116037187236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7B-4466-881B-4689FE1E9FA2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'National-NonDistress'!$T$6:$T$121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'National-NonDistress'!$V$6:$V$121</c:f>
              <c:numCache>
                <c:formatCode>#,##0_);[Red]\(#,##0\)</c:formatCode>
                <c:ptCount val="116"/>
                <c:pt idx="0">
                  <c:v>64.254104678839099</c:v>
                </c:pt>
                <c:pt idx="1">
                  <c:v>63.743008693152099</c:v>
                </c:pt>
                <c:pt idx="2">
                  <c:v>70.421117157828107</c:v>
                </c:pt>
                <c:pt idx="3">
                  <c:v>72.196540212957899</c:v>
                </c:pt>
                <c:pt idx="4">
                  <c:v>72.085437750483095</c:v>
                </c:pt>
                <c:pt idx="5">
                  <c:v>74.431455300923204</c:v>
                </c:pt>
                <c:pt idx="6">
                  <c:v>79.883688809654103</c:v>
                </c:pt>
                <c:pt idx="7">
                  <c:v>84.3060961649619</c:v>
                </c:pt>
                <c:pt idx="8">
                  <c:v>83.183686221569999</c:v>
                </c:pt>
                <c:pt idx="9">
                  <c:v>86.185271242047506</c:v>
                </c:pt>
                <c:pt idx="10">
                  <c:v>84.407656374058305</c:v>
                </c:pt>
                <c:pt idx="11">
                  <c:v>91.927235495222902</c:v>
                </c:pt>
                <c:pt idx="12">
                  <c:v>86.557096501413</c:v>
                </c:pt>
                <c:pt idx="13">
                  <c:v>93.714287428865504</c:v>
                </c:pt>
                <c:pt idx="14">
                  <c:v>95.312094856279302</c:v>
                </c:pt>
                <c:pt idx="15">
                  <c:v>95.143319089570994</c:v>
                </c:pt>
                <c:pt idx="16">
                  <c:v>96.8580770015637</c:v>
                </c:pt>
                <c:pt idx="17">
                  <c:v>101.137484396616</c:v>
                </c:pt>
                <c:pt idx="18">
                  <c:v>103.167046120805</c:v>
                </c:pt>
                <c:pt idx="19">
                  <c:v>100</c:v>
                </c:pt>
                <c:pt idx="20">
                  <c:v>104.53384219342399</c:v>
                </c:pt>
                <c:pt idx="21">
                  <c:v>102.556792241205</c:v>
                </c:pt>
                <c:pt idx="22">
                  <c:v>107.347614158384</c:v>
                </c:pt>
                <c:pt idx="23">
                  <c:v>102.058947147669</c:v>
                </c:pt>
                <c:pt idx="24">
                  <c:v>101.476990450011</c:v>
                </c:pt>
                <c:pt idx="25">
                  <c:v>100.658969852548</c:v>
                </c:pt>
                <c:pt idx="26">
                  <c:v>107.07370444233</c:v>
                </c:pt>
                <c:pt idx="27">
                  <c:v>108.166132580967</c:v>
                </c:pt>
                <c:pt idx="28">
                  <c:v>111.347952419728</c:v>
                </c:pt>
                <c:pt idx="29">
                  <c:v>113.58175020439199</c:v>
                </c:pt>
                <c:pt idx="30">
                  <c:v>113.80313521234901</c:v>
                </c:pt>
                <c:pt idx="31">
                  <c:v>116.323970634061</c:v>
                </c:pt>
                <c:pt idx="32">
                  <c:v>121.36438910986</c:v>
                </c:pt>
                <c:pt idx="33">
                  <c:v>125.3955555582</c:v>
                </c:pt>
                <c:pt idx="34">
                  <c:v>129.08465596541001</c:v>
                </c:pt>
                <c:pt idx="35">
                  <c:v>130.11596247969399</c:v>
                </c:pt>
                <c:pt idx="36">
                  <c:v>135.23583099830199</c:v>
                </c:pt>
                <c:pt idx="37">
                  <c:v>139.477504061339</c:v>
                </c:pt>
                <c:pt idx="38">
                  <c:v>149.987770869923</c:v>
                </c:pt>
                <c:pt idx="39">
                  <c:v>149.22106250108601</c:v>
                </c:pt>
                <c:pt idx="40">
                  <c:v>151.67818681384199</c:v>
                </c:pt>
                <c:pt idx="41">
                  <c:v>154.001382519635</c:v>
                </c:pt>
                <c:pt idx="42">
                  <c:v>157.364036762176</c:v>
                </c:pt>
                <c:pt idx="43">
                  <c:v>160.806463215104</c:v>
                </c:pt>
                <c:pt idx="44">
                  <c:v>166.50731146034499</c:v>
                </c:pt>
                <c:pt idx="45">
                  <c:v>171.41118121276401</c:v>
                </c:pt>
                <c:pt idx="46">
                  <c:v>167.966474573608</c:v>
                </c:pt>
                <c:pt idx="47">
                  <c:v>157.99780147016401</c:v>
                </c:pt>
                <c:pt idx="48">
                  <c:v>163.38004725532099</c:v>
                </c:pt>
                <c:pt idx="49">
                  <c:v>158.934840528775</c:v>
                </c:pt>
                <c:pt idx="50">
                  <c:v>163.15707917588199</c:v>
                </c:pt>
                <c:pt idx="51">
                  <c:v>136.65556679700501</c:v>
                </c:pt>
                <c:pt idx="52">
                  <c:v>119.021624058157</c:v>
                </c:pt>
                <c:pt idx="53">
                  <c:v>116.403103424759</c:v>
                </c:pt>
                <c:pt idx="54">
                  <c:v>104.08513646923601</c:v>
                </c:pt>
                <c:pt idx="55">
                  <c:v>109.08167335752999</c:v>
                </c:pt>
                <c:pt idx="56">
                  <c:v>106.115374145657</c:v>
                </c:pt>
                <c:pt idx="57">
                  <c:v>116.391634424008</c:v>
                </c:pt>
                <c:pt idx="58">
                  <c:v>110.436497040771</c:v>
                </c:pt>
                <c:pt idx="59">
                  <c:v>125.03211520163801</c:v>
                </c:pt>
                <c:pt idx="60">
                  <c:v>110.14194930765601</c:v>
                </c:pt>
                <c:pt idx="61">
                  <c:v>116.150312091602</c:v>
                </c:pt>
                <c:pt idx="62">
                  <c:v>121.38437583236001</c:v>
                </c:pt>
                <c:pt idx="63">
                  <c:v>123.319192615308</c:v>
                </c:pt>
                <c:pt idx="64">
                  <c:v>116.71302240795499</c:v>
                </c:pt>
                <c:pt idx="65">
                  <c:v>124.392542644144</c:v>
                </c:pt>
                <c:pt idx="66">
                  <c:v>127.38669670789</c:v>
                </c:pt>
                <c:pt idx="67">
                  <c:v>130.05878926748599</c:v>
                </c:pt>
                <c:pt idx="68">
                  <c:v>129.432692681004</c:v>
                </c:pt>
                <c:pt idx="69">
                  <c:v>136.06882627539599</c:v>
                </c:pt>
                <c:pt idx="70">
                  <c:v>136.399644711581</c:v>
                </c:pt>
                <c:pt idx="71">
                  <c:v>142.93454319611601</c:v>
                </c:pt>
                <c:pt idx="72">
                  <c:v>144.81372780228</c:v>
                </c:pt>
                <c:pt idx="73">
                  <c:v>150.73000631018201</c:v>
                </c:pt>
                <c:pt idx="74">
                  <c:v>153.05405204999201</c:v>
                </c:pt>
                <c:pt idx="75">
                  <c:v>158.24350096454</c:v>
                </c:pt>
                <c:pt idx="76">
                  <c:v>163.404784176048</c:v>
                </c:pt>
                <c:pt idx="77">
                  <c:v>166.01934403616301</c:v>
                </c:pt>
                <c:pt idx="78">
                  <c:v>169.10144173331599</c:v>
                </c:pt>
                <c:pt idx="79">
                  <c:v>170.02367721752501</c:v>
                </c:pt>
                <c:pt idx="80">
                  <c:v>174.97476488522</c:v>
                </c:pt>
                <c:pt idx="81">
                  <c:v>177.897405595142</c:v>
                </c:pt>
                <c:pt idx="82">
                  <c:v>186.260528451406</c:v>
                </c:pt>
                <c:pt idx="83">
                  <c:v>181.23213771925199</c:v>
                </c:pt>
                <c:pt idx="84">
                  <c:v>189.25633124901901</c:v>
                </c:pt>
                <c:pt idx="85">
                  <c:v>192.29540137443399</c:v>
                </c:pt>
                <c:pt idx="86">
                  <c:v>196.51680776769501</c:v>
                </c:pt>
                <c:pt idx="87">
                  <c:v>198.229336371019</c:v>
                </c:pt>
                <c:pt idx="88">
                  <c:v>209.197672012547</c:v>
                </c:pt>
                <c:pt idx="89">
                  <c:v>206.226671528807</c:v>
                </c:pt>
                <c:pt idx="90">
                  <c:v>215.524070569694</c:v>
                </c:pt>
                <c:pt idx="91">
                  <c:v>213.81325096604499</c:v>
                </c:pt>
                <c:pt idx="92">
                  <c:v>224.50012518024599</c:v>
                </c:pt>
                <c:pt idx="93">
                  <c:v>225.10029957404799</c:v>
                </c:pt>
                <c:pt idx="94">
                  <c:v>222.773205625326</c:v>
                </c:pt>
                <c:pt idx="95">
                  <c:v>228.97397010180299</c:v>
                </c:pt>
                <c:pt idx="96">
                  <c:v>243.04006596156901</c:v>
                </c:pt>
                <c:pt idx="97">
                  <c:v>226.31829884358999</c:v>
                </c:pt>
                <c:pt idx="98">
                  <c:v>234.66277887269999</c:v>
                </c:pt>
                <c:pt idx="99">
                  <c:v>255.15193760015401</c:v>
                </c:pt>
                <c:pt idx="100">
                  <c:v>252.62635598605101</c:v>
                </c:pt>
                <c:pt idx="101">
                  <c:v>264.99727824687801</c:v>
                </c:pt>
                <c:pt idx="102">
                  <c:v>283.97341952963097</c:v>
                </c:pt>
                <c:pt idx="103">
                  <c:v>294.97859736994701</c:v>
                </c:pt>
                <c:pt idx="104">
                  <c:v>292.78214850106099</c:v>
                </c:pt>
                <c:pt idx="105">
                  <c:v>325.177494049232</c:v>
                </c:pt>
                <c:pt idx="106">
                  <c:v>312.46113439769499</c:v>
                </c:pt>
                <c:pt idx="107">
                  <c:v>304.61450771190198</c:v>
                </c:pt>
                <c:pt idx="108">
                  <c:v>282.14847636345399</c:v>
                </c:pt>
                <c:pt idx="109">
                  <c:v>300.40867445203298</c:v>
                </c:pt>
                <c:pt idx="110">
                  <c:v>286.13505274761201</c:v>
                </c:pt>
                <c:pt idx="111">
                  <c:v>269.59206292371402</c:v>
                </c:pt>
                <c:pt idx="112">
                  <c:v>284.449320541009</c:v>
                </c:pt>
                <c:pt idx="113">
                  <c:v>283.93913284624301</c:v>
                </c:pt>
                <c:pt idx="114">
                  <c:v>273.41442949730498</c:v>
                </c:pt>
                <c:pt idx="115">
                  <c:v>260.04352589898798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7B-4466-881B-4689FE1E9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68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Segment'!$K$6:$K$330</c:f>
              <c:numCache>
                <c:formatCode>[$-409]mmm\-yy;@</c:formatCode>
                <c:ptCount val="32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</c:numCache>
            </c:numRef>
          </c:xVal>
          <c:yVal>
            <c:numRef>
              <c:f>'U.S. EW - By Segment'!$M$6:$M$330</c:f>
              <c:numCache>
                <c:formatCode>#,##0_);[Red]\(#,##0\)</c:formatCode>
                <c:ptCount val="325"/>
                <c:pt idx="0">
                  <c:v>84.5434717266007</c:v>
                </c:pt>
                <c:pt idx="1">
                  <c:v>83.548344063966297</c:v>
                </c:pt>
                <c:pt idx="2">
                  <c:v>83.613590483045698</c:v>
                </c:pt>
                <c:pt idx="3">
                  <c:v>85.145314867310404</c:v>
                </c:pt>
                <c:pt idx="4">
                  <c:v>86.7497814540326</c:v>
                </c:pt>
                <c:pt idx="5">
                  <c:v>86.410221120420005</c:v>
                </c:pt>
                <c:pt idx="6">
                  <c:v>85.457040128989107</c:v>
                </c:pt>
                <c:pt idx="7">
                  <c:v>83.456657363596904</c:v>
                </c:pt>
                <c:pt idx="8">
                  <c:v>84.864919823099697</c:v>
                </c:pt>
                <c:pt idx="9">
                  <c:v>85.982430645761696</c:v>
                </c:pt>
                <c:pt idx="10">
                  <c:v>90.080616514134306</c:v>
                </c:pt>
                <c:pt idx="11">
                  <c:v>91.414982126865198</c:v>
                </c:pt>
                <c:pt idx="12">
                  <c:v>91.982989646121098</c:v>
                </c:pt>
                <c:pt idx="13">
                  <c:v>88.202112214526196</c:v>
                </c:pt>
                <c:pt idx="14">
                  <c:v>86.944048133801402</c:v>
                </c:pt>
                <c:pt idx="15">
                  <c:v>86.982470604706194</c:v>
                </c:pt>
                <c:pt idx="16">
                  <c:v>92.082852358920803</c:v>
                </c:pt>
                <c:pt idx="17">
                  <c:v>94.558665354247694</c:v>
                </c:pt>
                <c:pt idx="18">
                  <c:v>97.346171373165802</c:v>
                </c:pt>
                <c:pt idx="19">
                  <c:v>95.270317931059694</c:v>
                </c:pt>
                <c:pt idx="20">
                  <c:v>95.290198574087199</c:v>
                </c:pt>
                <c:pt idx="21">
                  <c:v>93.658139257484606</c:v>
                </c:pt>
                <c:pt idx="22">
                  <c:v>95.818799581322693</c:v>
                </c:pt>
                <c:pt idx="23">
                  <c:v>95.901766540265498</c:v>
                </c:pt>
                <c:pt idx="24">
                  <c:v>98.212479819734597</c:v>
                </c:pt>
                <c:pt idx="25">
                  <c:v>97.663782127317106</c:v>
                </c:pt>
                <c:pt idx="26">
                  <c:v>98.362974263866505</c:v>
                </c:pt>
                <c:pt idx="27">
                  <c:v>97.072822904600599</c:v>
                </c:pt>
                <c:pt idx="28">
                  <c:v>98.526910577738704</c:v>
                </c:pt>
                <c:pt idx="29">
                  <c:v>101.432607329071</c:v>
                </c:pt>
                <c:pt idx="30">
                  <c:v>105.492460641677</c:v>
                </c:pt>
                <c:pt idx="31">
                  <c:v>106.478058358711</c:v>
                </c:pt>
                <c:pt idx="32">
                  <c:v>104.371093912259</c:v>
                </c:pt>
                <c:pt idx="33">
                  <c:v>101.59345751735501</c:v>
                </c:pt>
                <c:pt idx="34">
                  <c:v>99.833707852186805</c:v>
                </c:pt>
                <c:pt idx="35">
                  <c:v>100</c:v>
                </c:pt>
                <c:pt idx="36">
                  <c:v>101.700932077229</c:v>
                </c:pt>
                <c:pt idx="37">
                  <c:v>104.11508121903201</c:v>
                </c:pt>
                <c:pt idx="38">
                  <c:v>105.011980472906</c:v>
                </c:pt>
                <c:pt idx="39">
                  <c:v>103.78246623882499</c:v>
                </c:pt>
                <c:pt idx="40">
                  <c:v>102.96998767355799</c:v>
                </c:pt>
                <c:pt idx="41">
                  <c:v>103.646583359145</c:v>
                </c:pt>
                <c:pt idx="42">
                  <c:v>106.16660462276</c:v>
                </c:pt>
                <c:pt idx="43">
                  <c:v>108.199986469808</c:v>
                </c:pt>
                <c:pt idx="44">
                  <c:v>107.915130477533</c:v>
                </c:pt>
                <c:pt idx="45">
                  <c:v>104.540651758086</c:v>
                </c:pt>
                <c:pt idx="46">
                  <c:v>103.216494358277</c:v>
                </c:pt>
                <c:pt idx="47">
                  <c:v>103.198788521951</c:v>
                </c:pt>
                <c:pt idx="48">
                  <c:v>104.647194814215</c:v>
                </c:pt>
                <c:pt idx="49">
                  <c:v>103.366747598735</c:v>
                </c:pt>
                <c:pt idx="50">
                  <c:v>101.77114993700501</c:v>
                </c:pt>
                <c:pt idx="51">
                  <c:v>100.72641300757</c:v>
                </c:pt>
                <c:pt idx="52">
                  <c:v>100.506152344451</c:v>
                </c:pt>
                <c:pt idx="53">
                  <c:v>101.344823666951</c:v>
                </c:pt>
                <c:pt idx="54">
                  <c:v>102.25118258434</c:v>
                </c:pt>
                <c:pt idx="55">
                  <c:v>105.105365396167</c:v>
                </c:pt>
                <c:pt idx="56">
                  <c:v>107.23527972849</c:v>
                </c:pt>
                <c:pt idx="57">
                  <c:v>109.870770070611</c:v>
                </c:pt>
                <c:pt idx="58">
                  <c:v>109.547322498117</c:v>
                </c:pt>
                <c:pt idx="59">
                  <c:v>109.17527889137099</c:v>
                </c:pt>
                <c:pt idx="60">
                  <c:v>107.806670010611</c:v>
                </c:pt>
                <c:pt idx="61">
                  <c:v>108.676402705157</c:v>
                </c:pt>
                <c:pt idx="62">
                  <c:v>111.088384400864</c:v>
                </c:pt>
                <c:pt idx="63">
                  <c:v>113.46558553609501</c:v>
                </c:pt>
                <c:pt idx="64">
                  <c:v>114.492363275183</c:v>
                </c:pt>
                <c:pt idx="65">
                  <c:v>113.988129794508</c:v>
                </c:pt>
                <c:pt idx="66">
                  <c:v>113.219747780451</c:v>
                </c:pt>
                <c:pt idx="67">
                  <c:v>112.760960669288</c:v>
                </c:pt>
                <c:pt idx="68">
                  <c:v>113.664255727531</c:v>
                </c:pt>
                <c:pt idx="69">
                  <c:v>115.02755091402901</c:v>
                </c:pt>
                <c:pt idx="70">
                  <c:v>116.16155475125601</c:v>
                </c:pt>
                <c:pt idx="71">
                  <c:v>116.60522261031301</c:v>
                </c:pt>
                <c:pt idx="72">
                  <c:v>117.00660762401201</c:v>
                </c:pt>
                <c:pt idx="73">
                  <c:v>119.02841077044501</c:v>
                </c:pt>
                <c:pt idx="74">
                  <c:v>121.669821075161</c:v>
                </c:pt>
                <c:pt idx="75">
                  <c:v>123.989669401211</c:v>
                </c:pt>
                <c:pt idx="76">
                  <c:v>124.698586647848</c:v>
                </c:pt>
                <c:pt idx="77">
                  <c:v>125.680793657655</c:v>
                </c:pt>
                <c:pt idx="78">
                  <c:v>126.17303709921801</c:v>
                </c:pt>
                <c:pt idx="79">
                  <c:v>127.90293169562401</c:v>
                </c:pt>
                <c:pt idx="80">
                  <c:v>129.498192882018</c:v>
                </c:pt>
                <c:pt idx="81">
                  <c:v>131.345791090799</c:v>
                </c:pt>
                <c:pt idx="82">
                  <c:v>131.29176589824101</c:v>
                </c:pt>
                <c:pt idx="83">
                  <c:v>131.95493555553301</c:v>
                </c:pt>
                <c:pt idx="84">
                  <c:v>131.49187134238301</c:v>
                </c:pt>
                <c:pt idx="85">
                  <c:v>133.81982501629199</c:v>
                </c:pt>
                <c:pt idx="86">
                  <c:v>135.482124184105</c:v>
                </c:pt>
                <c:pt idx="87">
                  <c:v>137.80628148978099</c:v>
                </c:pt>
                <c:pt idx="88">
                  <c:v>139.17349031363</c:v>
                </c:pt>
                <c:pt idx="89">
                  <c:v>140.568637201044</c:v>
                </c:pt>
                <c:pt idx="90">
                  <c:v>143.959400124236</c:v>
                </c:pt>
                <c:pt idx="91">
                  <c:v>147.70600390262101</c:v>
                </c:pt>
                <c:pt idx="92">
                  <c:v>151.914101074028</c:v>
                </c:pt>
                <c:pt idx="93">
                  <c:v>152.47093740978201</c:v>
                </c:pt>
                <c:pt idx="94">
                  <c:v>151.359651798605</c:v>
                </c:pt>
                <c:pt idx="95">
                  <c:v>150.84390103619501</c:v>
                </c:pt>
                <c:pt idx="96">
                  <c:v>151.434389893663</c:v>
                </c:pt>
                <c:pt idx="97">
                  <c:v>153.75026391458101</c:v>
                </c:pt>
                <c:pt idx="98">
                  <c:v>154.39605803461299</c:v>
                </c:pt>
                <c:pt idx="99">
                  <c:v>155.416991813419</c:v>
                </c:pt>
                <c:pt idx="100">
                  <c:v>154.99712576053801</c:v>
                </c:pt>
                <c:pt idx="101">
                  <c:v>156.28630055430801</c:v>
                </c:pt>
                <c:pt idx="102">
                  <c:v>156.06451715307699</c:v>
                </c:pt>
                <c:pt idx="103">
                  <c:v>156.96779288413401</c:v>
                </c:pt>
                <c:pt idx="104">
                  <c:v>156.109443490724</c:v>
                </c:pt>
                <c:pt idx="105">
                  <c:v>157.12876872925699</c:v>
                </c:pt>
                <c:pt idx="106">
                  <c:v>158.26362808529001</c:v>
                </c:pt>
                <c:pt idx="107">
                  <c:v>162.244609950425</c:v>
                </c:pt>
                <c:pt idx="108">
                  <c:v>164.64746807403401</c:v>
                </c:pt>
                <c:pt idx="109">
                  <c:v>167.269936859967</c:v>
                </c:pt>
                <c:pt idx="110">
                  <c:v>167.18576820037899</c:v>
                </c:pt>
                <c:pt idx="111">
                  <c:v>168.84837413102201</c:v>
                </c:pt>
                <c:pt idx="112">
                  <c:v>168.731738408761</c:v>
                </c:pt>
                <c:pt idx="113">
                  <c:v>171.031637907923</c:v>
                </c:pt>
                <c:pt idx="114">
                  <c:v>170.51101973807701</c:v>
                </c:pt>
                <c:pt idx="115">
                  <c:v>170.64456055553799</c:v>
                </c:pt>
                <c:pt idx="116">
                  <c:v>166.71007116573699</c:v>
                </c:pt>
                <c:pt idx="117">
                  <c:v>162.40722432642701</c:v>
                </c:pt>
                <c:pt idx="118">
                  <c:v>156.620813047566</c:v>
                </c:pt>
                <c:pt idx="119">
                  <c:v>154.25567091026599</c:v>
                </c:pt>
                <c:pt idx="120">
                  <c:v>154.32963403839599</c:v>
                </c:pt>
                <c:pt idx="121">
                  <c:v>159.16450062866201</c:v>
                </c:pt>
                <c:pt idx="122">
                  <c:v>162.02762964481599</c:v>
                </c:pt>
                <c:pt idx="123">
                  <c:v>161.65589930690101</c:v>
                </c:pt>
                <c:pt idx="124">
                  <c:v>156.810132139833</c:v>
                </c:pt>
                <c:pt idx="125">
                  <c:v>154.101778912041</c:v>
                </c:pt>
                <c:pt idx="126">
                  <c:v>154.17298020568199</c:v>
                </c:pt>
                <c:pt idx="127">
                  <c:v>156.28656665285999</c:v>
                </c:pt>
                <c:pt idx="128">
                  <c:v>153.84359734132099</c:v>
                </c:pt>
                <c:pt idx="129">
                  <c:v>145.288392032053</c:v>
                </c:pt>
                <c:pt idx="130">
                  <c:v>135.16865945948999</c:v>
                </c:pt>
                <c:pt idx="131">
                  <c:v>130.99071446109801</c:v>
                </c:pt>
                <c:pt idx="132">
                  <c:v>128.976918560462</c:v>
                </c:pt>
                <c:pt idx="133">
                  <c:v>126.655808485459</c:v>
                </c:pt>
                <c:pt idx="134">
                  <c:v>118.77433761185399</c:v>
                </c:pt>
                <c:pt idx="135">
                  <c:v>114.495505806521</c:v>
                </c:pt>
                <c:pt idx="136">
                  <c:v>110.620808301398</c:v>
                </c:pt>
                <c:pt idx="137">
                  <c:v>111.590567540808</c:v>
                </c:pt>
                <c:pt idx="138">
                  <c:v>109.63848341338699</c:v>
                </c:pt>
                <c:pt idx="139">
                  <c:v>107.947729119345</c:v>
                </c:pt>
                <c:pt idx="140">
                  <c:v>104.43585940593</c:v>
                </c:pt>
                <c:pt idx="141">
                  <c:v>102.13608416673</c:v>
                </c:pt>
                <c:pt idx="142">
                  <c:v>101.287736642244</c:v>
                </c:pt>
                <c:pt idx="143">
                  <c:v>101.426846293716</c:v>
                </c:pt>
                <c:pt idx="144">
                  <c:v>100.874309648775</c:v>
                </c:pt>
                <c:pt idx="145">
                  <c:v>100.406748213546</c:v>
                </c:pt>
                <c:pt idx="146">
                  <c:v>102.186462036644</c:v>
                </c:pt>
                <c:pt idx="147">
                  <c:v>106.339793641555</c:v>
                </c:pt>
                <c:pt idx="148">
                  <c:v>108.658615914077</c:v>
                </c:pt>
                <c:pt idx="149">
                  <c:v>108.245557359938</c:v>
                </c:pt>
                <c:pt idx="150">
                  <c:v>104.703264518849</c:v>
                </c:pt>
                <c:pt idx="151">
                  <c:v>103.280478969206</c:v>
                </c:pt>
                <c:pt idx="152">
                  <c:v>103.402590698099</c:v>
                </c:pt>
                <c:pt idx="153">
                  <c:v>106.57720963429</c:v>
                </c:pt>
                <c:pt idx="154">
                  <c:v>109.51328573975</c:v>
                </c:pt>
                <c:pt idx="155">
                  <c:v>112.490758896917</c:v>
                </c:pt>
                <c:pt idx="156">
                  <c:v>111.31531042581101</c:v>
                </c:pt>
                <c:pt idx="157">
                  <c:v>106.597308880623</c:v>
                </c:pt>
                <c:pt idx="158">
                  <c:v>102.100161540024</c:v>
                </c:pt>
                <c:pt idx="159">
                  <c:v>101.121767641389</c:v>
                </c:pt>
                <c:pt idx="160">
                  <c:v>103.18757799872</c:v>
                </c:pt>
                <c:pt idx="161">
                  <c:v>105.803501077829</c:v>
                </c:pt>
                <c:pt idx="162">
                  <c:v>108.426822467676</c:v>
                </c:pt>
                <c:pt idx="163">
                  <c:v>110.614774056321</c:v>
                </c:pt>
                <c:pt idx="164">
                  <c:v>112.14548197417901</c:v>
                </c:pt>
                <c:pt idx="165">
                  <c:v>114.27350111525099</c:v>
                </c:pt>
                <c:pt idx="166">
                  <c:v>114.14772365568599</c:v>
                </c:pt>
                <c:pt idx="167">
                  <c:v>114.491771362542</c:v>
                </c:pt>
                <c:pt idx="168">
                  <c:v>111.2852559371</c:v>
                </c:pt>
                <c:pt idx="169">
                  <c:v>109.322064533595</c:v>
                </c:pt>
                <c:pt idx="170">
                  <c:v>108.26200717503301</c:v>
                </c:pt>
                <c:pt idx="171">
                  <c:v>110.041711361411</c:v>
                </c:pt>
                <c:pt idx="172">
                  <c:v>111.078834143395</c:v>
                </c:pt>
                <c:pt idx="173">
                  <c:v>112.826863210488</c:v>
                </c:pt>
                <c:pt idx="174">
                  <c:v>114.607891125214</c:v>
                </c:pt>
                <c:pt idx="175">
                  <c:v>116.960730258442</c:v>
                </c:pt>
                <c:pt idx="176">
                  <c:v>117.45821955703801</c:v>
                </c:pt>
                <c:pt idx="177">
                  <c:v>117.74432376298201</c:v>
                </c:pt>
                <c:pt idx="178">
                  <c:v>116.706217127605</c:v>
                </c:pt>
                <c:pt idx="179">
                  <c:v>117.36417907973799</c:v>
                </c:pt>
                <c:pt idx="180">
                  <c:v>116.19483318146401</c:v>
                </c:pt>
                <c:pt idx="181">
                  <c:v>117.234902341935</c:v>
                </c:pt>
                <c:pt idx="182">
                  <c:v>118.478951689742</c:v>
                </c:pt>
                <c:pt idx="183">
                  <c:v>122.417481176122</c:v>
                </c:pt>
                <c:pt idx="184">
                  <c:v>123.58766500944</c:v>
                </c:pt>
                <c:pt idx="185">
                  <c:v>124.78695741020201</c:v>
                </c:pt>
                <c:pt idx="186">
                  <c:v>123.92049650745901</c:v>
                </c:pt>
                <c:pt idx="187">
                  <c:v>124.38434391157701</c:v>
                </c:pt>
                <c:pt idx="188">
                  <c:v>124.887742843582</c:v>
                </c:pt>
                <c:pt idx="189">
                  <c:v>126.129689041714</c:v>
                </c:pt>
                <c:pt idx="190">
                  <c:v>127.397053149836</c:v>
                </c:pt>
                <c:pt idx="191">
                  <c:v>128.297648316817</c:v>
                </c:pt>
                <c:pt idx="192">
                  <c:v>129.908672490188</c:v>
                </c:pt>
                <c:pt idx="193">
                  <c:v>130.708387145816</c:v>
                </c:pt>
                <c:pt idx="194">
                  <c:v>132.94514586980799</c:v>
                </c:pt>
                <c:pt idx="195">
                  <c:v>134.62937700739701</c:v>
                </c:pt>
                <c:pt idx="196">
                  <c:v>136.01213545676899</c:v>
                </c:pt>
                <c:pt idx="197">
                  <c:v>137.008633698229</c:v>
                </c:pt>
                <c:pt idx="198">
                  <c:v>137.54742525453699</c:v>
                </c:pt>
                <c:pt idx="199">
                  <c:v>138.72155037542001</c:v>
                </c:pt>
                <c:pt idx="200">
                  <c:v>140.60136397692099</c:v>
                </c:pt>
                <c:pt idx="201">
                  <c:v>142.22412068296799</c:v>
                </c:pt>
                <c:pt idx="202">
                  <c:v>143.60642304600199</c:v>
                </c:pt>
                <c:pt idx="203">
                  <c:v>145.464472796021</c:v>
                </c:pt>
                <c:pt idx="204">
                  <c:v>148.05462116009701</c:v>
                </c:pt>
                <c:pt idx="205">
                  <c:v>148.92930508050699</c:v>
                </c:pt>
                <c:pt idx="206">
                  <c:v>150.37091939449201</c:v>
                </c:pt>
                <c:pt idx="207">
                  <c:v>150.698972650276</c:v>
                </c:pt>
                <c:pt idx="208">
                  <c:v>151.87435091846399</c:v>
                </c:pt>
                <c:pt idx="209">
                  <c:v>152.05294634378799</c:v>
                </c:pt>
                <c:pt idx="210">
                  <c:v>153.64367396141199</c:v>
                </c:pt>
                <c:pt idx="211">
                  <c:v>155.18580694903301</c:v>
                </c:pt>
                <c:pt idx="212">
                  <c:v>155.843210583895</c:v>
                </c:pt>
                <c:pt idx="213">
                  <c:v>154.124926794494</c:v>
                </c:pt>
                <c:pt idx="214">
                  <c:v>153.17143552986499</c:v>
                </c:pt>
                <c:pt idx="215">
                  <c:v>154.88096218935101</c:v>
                </c:pt>
                <c:pt idx="216">
                  <c:v>159.19150337626499</c:v>
                </c:pt>
                <c:pt idx="217">
                  <c:v>161.02808574838599</c:v>
                </c:pt>
                <c:pt idx="218">
                  <c:v>160.83488810761099</c:v>
                </c:pt>
                <c:pt idx="219">
                  <c:v>158.52853741940399</c:v>
                </c:pt>
                <c:pt idx="220">
                  <c:v>159.59435083724699</c:v>
                </c:pt>
                <c:pt idx="221">
                  <c:v>162.372340373941</c:v>
                </c:pt>
                <c:pt idx="222">
                  <c:v>166.512859812491</c:v>
                </c:pt>
                <c:pt idx="223">
                  <c:v>168.958209645865</c:v>
                </c:pt>
                <c:pt idx="224">
                  <c:v>170.37672813443601</c:v>
                </c:pt>
                <c:pt idx="225">
                  <c:v>168.91324665700401</c:v>
                </c:pt>
                <c:pt idx="226">
                  <c:v>167.06907838895401</c:v>
                </c:pt>
                <c:pt idx="227">
                  <c:v>165.47532917942499</c:v>
                </c:pt>
                <c:pt idx="228">
                  <c:v>166.86748188894899</c:v>
                </c:pt>
                <c:pt idx="229">
                  <c:v>170.280608067538</c:v>
                </c:pt>
                <c:pt idx="230">
                  <c:v>174.40588291494501</c:v>
                </c:pt>
                <c:pt idx="231">
                  <c:v>176.42725486259599</c:v>
                </c:pt>
                <c:pt idx="232">
                  <c:v>176.53055967049599</c:v>
                </c:pt>
                <c:pt idx="233">
                  <c:v>176.357169236327</c:v>
                </c:pt>
                <c:pt idx="234">
                  <c:v>175.63177459099899</c:v>
                </c:pt>
                <c:pt idx="235">
                  <c:v>177.28246521317499</c:v>
                </c:pt>
                <c:pt idx="236">
                  <c:v>178.910780291983</c:v>
                </c:pt>
                <c:pt idx="237">
                  <c:v>181.897742205226</c:v>
                </c:pt>
                <c:pt idx="238">
                  <c:v>181.143349129954</c:v>
                </c:pt>
                <c:pt idx="239">
                  <c:v>181.784507085055</c:v>
                </c:pt>
                <c:pt idx="240">
                  <c:v>183.18737881206101</c:v>
                </c:pt>
                <c:pt idx="241">
                  <c:v>188.23139957005901</c:v>
                </c:pt>
                <c:pt idx="242">
                  <c:v>191.19234476448301</c:v>
                </c:pt>
                <c:pt idx="243">
                  <c:v>190.770311345945</c:v>
                </c:pt>
                <c:pt idx="244">
                  <c:v>188.148143320115</c:v>
                </c:pt>
                <c:pt idx="245">
                  <c:v>187.913748216128</c:v>
                </c:pt>
                <c:pt idx="246">
                  <c:v>190.63113576041599</c:v>
                </c:pt>
                <c:pt idx="247">
                  <c:v>194.33687534196099</c:v>
                </c:pt>
                <c:pt idx="248">
                  <c:v>197.322202718764</c:v>
                </c:pt>
                <c:pt idx="249">
                  <c:v>197.818725907778</c:v>
                </c:pt>
                <c:pt idx="250">
                  <c:v>196.50399902469101</c:v>
                </c:pt>
                <c:pt idx="251">
                  <c:v>195.57717070941999</c:v>
                </c:pt>
                <c:pt idx="252">
                  <c:v>196.59817221303001</c:v>
                </c:pt>
                <c:pt idx="253">
                  <c:v>199.74623712405699</c:v>
                </c:pt>
                <c:pt idx="254">
                  <c:v>204.09799775310699</c:v>
                </c:pt>
                <c:pt idx="255">
                  <c:v>204.860550622012</c:v>
                </c:pt>
                <c:pt idx="256">
                  <c:v>205.54732037231099</c:v>
                </c:pt>
                <c:pt idx="257">
                  <c:v>206.08871706681401</c:v>
                </c:pt>
                <c:pt idx="258">
                  <c:v>206.36280597365601</c:v>
                </c:pt>
                <c:pt idx="259">
                  <c:v>204.21727489126499</c:v>
                </c:pt>
                <c:pt idx="260">
                  <c:v>202.87720156397799</c:v>
                </c:pt>
                <c:pt idx="261">
                  <c:v>202.62885518621999</c:v>
                </c:pt>
                <c:pt idx="262">
                  <c:v>206.08597691506901</c:v>
                </c:pt>
                <c:pt idx="263">
                  <c:v>210.169660922574</c:v>
                </c:pt>
                <c:pt idx="264">
                  <c:v>216.40074202000699</c:v>
                </c:pt>
                <c:pt idx="265">
                  <c:v>220.18803556980799</c:v>
                </c:pt>
                <c:pt idx="266">
                  <c:v>221.50193169353699</c:v>
                </c:pt>
                <c:pt idx="267">
                  <c:v>214.876922092798</c:v>
                </c:pt>
                <c:pt idx="268">
                  <c:v>207.327482279712</c:v>
                </c:pt>
                <c:pt idx="269">
                  <c:v>205.30493350930101</c:v>
                </c:pt>
                <c:pt idx="270">
                  <c:v>205.522103277768</c:v>
                </c:pt>
                <c:pt idx="271">
                  <c:v>209.88741244000201</c:v>
                </c:pt>
                <c:pt idx="272">
                  <c:v>212.23015324775699</c:v>
                </c:pt>
                <c:pt idx="273">
                  <c:v>219.27264457875</c:v>
                </c:pt>
                <c:pt idx="274">
                  <c:v>225.13694505986001</c:v>
                </c:pt>
                <c:pt idx="275">
                  <c:v>230.80941501673101</c:v>
                </c:pt>
                <c:pt idx="276">
                  <c:v>230.46985814096499</c:v>
                </c:pt>
                <c:pt idx="277">
                  <c:v>229.190943440658</c:v>
                </c:pt>
                <c:pt idx="278">
                  <c:v>229.74615929309101</c:v>
                </c:pt>
                <c:pt idx="279">
                  <c:v>233.79029388942499</c:v>
                </c:pt>
                <c:pt idx="280">
                  <c:v>238.32550883753299</c:v>
                </c:pt>
                <c:pt idx="281">
                  <c:v>241.42646009889199</c:v>
                </c:pt>
                <c:pt idx="282">
                  <c:v>245.93280744197699</c:v>
                </c:pt>
                <c:pt idx="283">
                  <c:v>251.81098281904099</c:v>
                </c:pt>
                <c:pt idx="284">
                  <c:v>258.584712491326</c:v>
                </c:pt>
                <c:pt idx="285">
                  <c:v>265.895455885616</c:v>
                </c:pt>
                <c:pt idx="286">
                  <c:v>269.32281916487801</c:v>
                </c:pt>
                <c:pt idx="287">
                  <c:v>269.39336502672302</c:v>
                </c:pt>
                <c:pt idx="288">
                  <c:v>262.33639543378501</c:v>
                </c:pt>
                <c:pt idx="289">
                  <c:v>260.11388396202699</c:v>
                </c:pt>
                <c:pt idx="290">
                  <c:v>264.65304071929199</c:v>
                </c:pt>
                <c:pt idx="291">
                  <c:v>281.93653641434202</c:v>
                </c:pt>
                <c:pt idx="292">
                  <c:v>293.39831513349299</c:v>
                </c:pt>
                <c:pt idx="293">
                  <c:v>295.20965783486503</c:v>
                </c:pt>
                <c:pt idx="294">
                  <c:v>286.276683321191</c:v>
                </c:pt>
                <c:pt idx="295">
                  <c:v>282.696555328616</c:v>
                </c:pt>
                <c:pt idx="296">
                  <c:v>280.39514066336801</c:v>
                </c:pt>
                <c:pt idx="297">
                  <c:v>282.45404068462398</c:v>
                </c:pt>
                <c:pt idx="298">
                  <c:v>275.37823094230401</c:v>
                </c:pt>
                <c:pt idx="299">
                  <c:v>268.48995383465598</c:v>
                </c:pt>
                <c:pt idx="300">
                  <c:v>260.34828712598699</c:v>
                </c:pt>
                <c:pt idx="301">
                  <c:v>257.70363706547101</c:v>
                </c:pt>
                <c:pt idx="302">
                  <c:v>252.91496103918999</c:v>
                </c:pt>
                <c:pt idx="303">
                  <c:v>251.61293396712799</c:v>
                </c:pt>
                <c:pt idx="304">
                  <c:v>260.33521715748498</c:v>
                </c:pt>
                <c:pt idx="305">
                  <c:v>267.76324956657402</c:v>
                </c:pt>
                <c:pt idx="306">
                  <c:v>272.95151059809899</c:v>
                </c:pt>
                <c:pt idx="307">
                  <c:v>263.19756334868401</c:v>
                </c:pt>
                <c:pt idx="308">
                  <c:v>252.922574612456</c:v>
                </c:pt>
                <c:pt idx="309">
                  <c:v>236.24563653018899</c:v>
                </c:pt>
                <c:pt idx="310">
                  <c:v>237.497349274561</c:v>
                </c:pt>
                <c:pt idx="311">
                  <c:v>234.35838797200799</c:v>
                </c:pt>
                <c:pt idx="312">
                  <c:v>245.33004138111099</c:v>
                </c:pt>
                <c:pt idx="313">
                  <c:v>242.40080602018699</c:v>
                </c:pt>
                <c:pt idx="314">
                  <c:v>250.92177195527401</c:v>
                </c:pt>
                <c:pt idx="315">
                  <c:v>244.55522185609499</c:v>
                </c:pt>
                <c:pt idx="316">
                  <c:v>246.91096162987</c:v>
                </c:pt>
                <c:pt idx="317">
                  <c:v>239.21632476778501</c:v>
                </c:pt>
                <c:pt idx="318">
                  <c:v>242.126780609317</c:v>
                </c:pt>
                <c:pt idx="319">
                  <c:v>237.86527528592401</c:v>
                </c:pt>
                <c:pt idx="320">
                  <c:v>243.13504689305901</c:v>
                </c:pt>
                <c:pt idx="321">
                  <c:v>242.22099691645701</c:v>
                </c:pt>
                <c:pt idx="322">
                  <c:v>250.40089295973101</c:v>
                </c:pt>
                <c:pt idx="323">
                  <c:v>228.85880066608399</c:v>
                </c:pt>
                <c:pt idx="324">
                  <c:v>232.116037187236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E4-481D-A1E3-ADF540110712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Segment'!$K$6:$K$330</c:f>
              <c:numCache>
                <c:formatCode>[$-409]mmm\-yy;@</c:formatCode>
                <c:ptCount val="32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</c:numCache>
            </c:numRef>
          </c:xVal>
          <c:yVal>
            <c:numRef>
              <c:f>'U.S. EW - By Segment'!$Q$6:$Q$330</c:f>
              <c:numCache>
                <c:formatCode>#,##0_);[Red]\(#,##0\)</c:formatCode>
                <c:ptCount val="325"/>
                <c:pt idx="0">
                  <c:v>76.131432111502505</c:v>
                </c:pt>
                <c:pt idx="1">
                  <c:v>76.261208495996399</c:v>
                </c:pt>
                <c:pt idx="2">
                  <c:v>76.109539183064896</c:v>
                </c:pt>
                <c:pt idx="3">
                  <c:v>76.880688015944799</c:v>
                </c:pt>
                <c:pt idx="4">
                  <c:v>77.769014867755203</c:v>
                </c:pt>
                <c:pt idx="5">
                  <c:v>79.358587261363596</c:v>
                </c:pt>
                <c:pt idx="6">
                  <c:v>79.383905589307105</c:v>
                </c:pt>
                <c:pt idx="7">
                  <c:v>79.058162861776907</c:v>
                </c:pt>
                <c:pt idx="8">
                  <c:v>78.443518755055194</c:v>
                </c:pt>
                <c:pt idx="9">
                  <c:v>79.541395160761397</c:v>
                </c:pt>
                <c:pt idx="10">
                  <c:v>80.919209426018796</c:v>
                </c:pt>
                <c:pt idx="11">
                  <c:v>82.351710786369296</c:v>
                </c:pt>
                <c:pt idx="12">
                  <c:v>82.544194721133195</c:v>
                </c:pt>
                <c:pt idx="13">
                  <c:v>82.760115655739398</c:v>
                </c:pt>
                <c:pt idx="14">
                  <c:v>83.202008146860294</c:v>
                </c:pt>
                <c:pt idx="15">
                  <c:v>84.508988739741199</c:v>
                </c:pt>
                <c:pt idx="16">
                  <c:v>85.370541801996296</c:v>
                </c:pt>
                <c:pt idx="17">
                  <c:v>86.316116566901201</c:v>
                </c:pt>
                <c:pt idx="18">
                  <c:v>86.413134412107894</c:v>
                </c:pt>
                <c:pt idx="19">
                  <c:v>86.983285650712403</c:v>
                </c:pt>
                <c:pt idx="20">
                  <c:v>87.439317743426898</c:v>
                </c:pt>
                <c:pt idx="21">
                  <c:v>88.405867226481405</c:v>
                </c:pt>
                <c:pt idx="22">
                  <c:v>89.323105058352894</c:v>
                </c:pt>
                <c:pt idx="23">
                  <c:v>90.222729245535405</c:v>
                </c:pt>
                <c:pt idx="24">
                  <c:v>91.252514928100595</c:v>
                </c:pt>
                <c:pt idx="25">
                  <c:v>91.749626954046505</c:v>
                </c:pt>
                <c:pt idx="26">
                  <c:v>92.233944703884305</c:v>
                </c:pt>
                <c:pt idx="27">
                  <c:v>93.145108309125902</c:v>
                </c:pt>
                <c:pt idx="28">
                  <c:v>94.985162261301298</c:v>
                </c:pt>
                <c:pt idx="29">
                  <c:v>96.854497655839694</c:v>
                </c:pt>
                <c:pt idx="30">
                  <c:v>96.859137151166394</c:v>
                </c:pt>
                <c:pt idx="31">
                  <c:v>95.979596954661901</c:v>
                </c:pt>
                <c:pt idx="32">
                  <c:v>95.561276820404302</c:v>
                </c:pt>
                <c:pt idx="33">
                  <c:v>97.135849820268604</c:v>
                </c:pt>
                <c:pt idx="34">
                  <c:v>98.904349553099905</c:v>
                </c:pt>
                <c:pt idx="35">
                  <c:v>100</c:v>
                </c:pt>
                <c:pt idx="36">
                  <c:v>100.083359327211</c:v>
                </c:pt>
                <c:pt idx="37">
                  <c:v>99.878276218578506</c:v>
                </c:pt>
                <c:pt idx="38">
                  <c:v>99.718746659546596</c:v>
                </c:pt>
                <c:pt idx="39">
                  <c:v>99.780220911162999</c:v>
                </c:pt>
                <c:pt idx="40">
                  <c:v>100.288406264982</c:v>
                </c:pt>
                <c:pt idx="41">
                  <c:v>101.826120441924</c:v>
                </c:pt>
                <c:pt idx="42">
                  <c:v>103.65880802493599</c:v>
                </c:pt>
                <c:pt idx="43">
                  <c:v>105.577571837573</c:v>
                </c:pt>
                <c:pt idx="44">
                  <c:v>106.698730641401</c:v>
                </c:pt>
                <c:pt idx="45">
                  <c:v>106.46464160470801</c:v>
                </c:pt>
                <c:pt idx="46">
                  <c:v>105.42054277088</c:v>
                </c:pt>
                <c:pt idx="47">
                  <c:v>104.050954296402</c:v>
                </c:pt>
                <c:pt idx="48">
                  <c:v>104.589122115354</c:v>
                </c:pt>
                <c:pt idx="49">
                  <c:v>106.151297075766</c:v>
                </c:pt>
                <c:pt idx="50">
                  <c:v>108.577953308443</c:v>
                </c:pt>
                <c:pt idx="51">
                  <c:v>109.715075857998</c:v>
                </c:pt>
                <c:pt idx="52">
                  <c:v>110.48596960397499</c:v>
                </c:pt>
                <c:pt idx="53">
                  <c:v>110.95397439462801</c:v>
                </c:pt>
                <c:pt idx="54">
                  <c:v>111.92966264734299</c:v>
                </c:pt>
                <c:pt idx="55">
                  <c:v>112.803576720653</c:v>
                </c:pt>
                <c:pt idx="56">
                  <c:v>114.06367870709001</c:v>
                </c:pt>
                <c:pt idx="57">
                  <c:v>115.799237163027</c:v>
                </c:pt>
                <c:pt idx="58">
                  <c:v>117.9875771451</c:v>
                </c:pt>
                <c:pt idx="59">
                  <c:v>119.468126175221</c:v>
                </c:pt>
                <c:pt idx="60">
                  <c:v>119.595171547275</c:v>
                </c:pt>
                <c:pt idx="61">
                  <c:v>119.17321902155101</c:v>
                </c:pt>
                <c:pt idx="62">
                  <c:v>119.664118914347</c:v>
                </c:pt>
                <c:pt idx="63">
                  <c:v>121.208863114645</c:v>
                </c:pt>
                <c:pt idx="64">
                  <c:v>122.853802540431</c:v>
                </c:pt>
                <c:pt idx="65">
                  <c:v>124.059424813774</c:v>
                </c:pt>
                <c:pt idx="66">
                  <c:v>125.424424515485</c:v>
                </c:pt>
                <c:pt idx="67">
                  <c:v>127.023245581011</c:v>
                </c:pt>
                <c:pt idx="68">
                  <c:v>128.86103187892999</c:v>
                </c:pt>
                <c:pt idx="69">
                  <c:v>129.92223186775399</c:v>
                </c:pt>
                <c:pt idx="70">
                  <c:v>130.346440933049</c:v>
                </c:pt>
                <c:pt idx="71">
                  <c:v>131.01403334520501</c:v>
                </c:pt>
                <c:pt idx="72">
                  <c:v>132.32736618475701</c:v>
                </c:pt>
                <c:pt idx="73">
                  <c:v>134.766743498849</c:v>
                </c:pt>
                <c:pt idx="74">
                  <c:v>137.181985864306</c:v>
                </c:pt>
                <c:pt idx="75">
                  <c:v>139.78630431776199</c:v>
                </c:pt>
                <c:pt idx="76">
                  <c:v>141.56590470221599</c:v>
                </c:pt>
                <c:pt idx="77">
                  <c:v>143.98345765137501</c:v>
                </c:pt>
                <c:pt idx="78">
                  <c:v>146.214096019002</c:v>
                </c:pt>
                <c:pt idx="79">
                  <c:v>148.51842620819099</c:v>
                </c:pt>
                <c:pt idx="80">
                  <c:v>149.309250121882</c:v>
                </c:pt>
                <c:pt idx="81">
                  <c:v>148.64681094792499</c:v>
                </c:pt>
                <c:pt idx="82">
                  <c:v>148.44492023239999</c:v>
                </c:pt>
                <c:pt idx="83">
                  <c:v>149.89026092910501</c:v>
                </c:pt>
                <c:pt idx="84">
                  <c:v>153.76647946945801</c:v>
                </c:pt>
                <c:pt idx="85">
                  <c:v>157.67383609888</c:v>
                </c:pt>
                <c:pt idx="86">
                  <c:v>161.441958699954</c:v>
                </c:pt>
                <c:pt idx="87">
                  <c:v>163.76970177498501</c:v>
                </c:pt>
                <c:pt idx="88">
                  <c:v>165.83559271884101</c:v>
                </c:pt>
                <c:pt idx="89">
                  <c:v>167.56187655765001</c:v>
                </c:pt>
                <c:pt idx="90">
                  <c:v>169.019862537015</c:v>
                </c:pt>
                <c:pt idx="91">
                  <c:v>170.743717679003</c:v>
                </c:pt>
                <c:pt idx="92">
                  <c:v>171.69599249964699</c:v>
                </c:pt>
                <c:pt idx="93">
                  <c:v>173.02243483804099</c:v>
                </c:pt>
                <c:pt idx="94">
                  <c:v>173.266614120383</c:v>
                </c:pt>
                <c:pt idx="95">
                  <c:v>175.45374672636299</c:v>
                </c:pt>
                <c:pt idx="96">
                  <c:v>177.30157135904801</c:v>
                </c:pt>
                <c:pt idx="97">
                  <c:v>179.91587957979399</c:v>
                </c:pt>
                <c:pt idx="98">
                  <c:v>180.37367837506901</c:v>
                </c:pt>
                <c:pt idx="99">
                  <c:v>181.55786999624601</c:v>
                </c:pt>
                <c:pt idx="100">
                  <c:v>182.33045867590801</c:v>
                </c:pt>
                <c:pt idx="101">
                  <c:v>184.20328336657099</c:v>
                </c:pt>
                <c:pt idx="102">
                  <c:v>184.09707253291899</c:v>
                </c:pt>
                <c:pt idx="103">
                  <c:v>182.95800709271299</c:v>
                </c:pt>
                <c:pt idx="104">
                  <c:v>180.70418722348299</c:v>
                </c:pt>
                <c:pt idx="105">
                  <c:v>178.78758073637701</c:v>
                </c:pt>
                <c:pt idx="106">
                  <c:v>178.80596101240101</c:v>
                </c:pt>
                <c:pt idx="107">
                  <c:v>179.803936306564</c:v>
                </c:pt>
                <c:pt idx="108">
                  <c:v>182.70493278142899</c:v>
                </c:pt>
                <c:pt idx="109">
                  <c:v>184.70066430243301</c:v>
                </c:pt>
                <c:pt idx="110">
                  <c:v>186.89121401084699</c:v>
                </c:pt>
                <c:pt idx="111">
                  <c:v>188.368891653123</c:v>
                </c:pt>
                <c:pt idx="112">
                  <c:v>188.70039816630501</c:v>
                </c:pt>
                <c:pt idx="113">
                  <c:v>189.42250613633701</c:v>
                </c:pt>
                <c:pt idx="114">
                  <c:v>189.35148254069699</c:v>
                </c:pt>
                <c:pt idx="115">
                  <c:v>190.486891321217</c:v>
                </c:pt>
                <c:pt idx="116">
                  <c:v>189.24739362976101</c:v>
                </c:pt>
                <c:pt idx="117">
                  <c:v>186.44932846384799</c:v>
                </c:pt>
                <c:pt idx="118">
                  <c:v>184.091867285723</c:v>
                </c:pt>
                <c:pt idx="119">
                  <c:v>183.86756392932099</c:v>
                </c:pt>
                <c:pt idx="120">
                  <c:v>185.70500148228899</c:v>
                </c:pt>
                <c:pt idx="121">
                  <c:v>184.56569417097199</c:v>
                </c:pt>
                <c:pt idx="122">
                  <c:v>181.78011740429201</c:v>
                </c:pt>
                <c:pt idx="123">
                  <c:v>178.07252929670599</c:v>
                </c:pt>
                <c:pt idx="124">
                  <c:v>176.979695069396</c:v>
                </c:pt>
                <c:pt idx="125">
                  <c:v>176.80650216956701</c:v>
                </c:pt>
                <c:pt idx="126">
                  <c:v>176.46352660117199</c:v>
                </c:pt>
                <c:pt idx="127">
                  <c:v>174.84837775850201</c:v>
                </c:pt>
                <c:pt idx="128">
                  <c:v>171.010521780533</c:v>
                </c:pt>
                <c:pt idx="129">
                  <c:v>167.43286398925201</c:v>
                </c:pt>
                <c:pt idx="130">
                  <c:v>162.095610875651</c:v>
                </c:pt>
                <c:pt idx="131">
                  <c:v>159.462054639136</c:v>
                </c:pt>
                <c:pt idx="132">
                  <c:v>155.45190367670901</c:v>
                </c:pt>
                <c:pt idx="133">
                  <c:v>152.96530092520899</c:v>
                </c:pt>
                <c:pt idx="134">
                  <c:v>148.662789188966</c:v>
                </c:pt>
                <c:pt idx="135">
                  <c:v>145.653422777413</c:v>
                </c:pt>
                <c:pt idx="136">
                  <c:v>143.86866396839099</c:v>
                </c:pt>
                <c:pt idx="137">
                  <c:v>144.32033615337701</c:v>
                </c:pt>
                <c:pt idx="138">
                  <c:v>145.42309018234599</c:v>
                </c:pt>
                <c:pt idx="139">
                  <c:v>145.05894113504201</c:v>
                </c:pt>
                <c:pt idx="140">
                  <c:v>141.681169048025</c:v>
                </c:pt>
                <c:pt idx="141">
                  <c:v>136.71230123826999</c:v>
                </c:pt>
                <c:pt idx="142">
                  <c:v>134.26945804731599</c:v>
                </c:pt>
                <c:pt idx="143">
                  <c:v>134.54304256226899</c:v>
                </c:pt>
                <c:pt idx="144">
                  <c:v>136.910859081838</c:v>
                </c:pt>
                <c:pt idx="145">
                  <c:v>138.253281039337</c:v>
                </c:pt>
                <c:pt idx="146">
                  <c:v>137.23532628424499</c:v>
                </c:pt>
                <c:pt idx="147">
                  <c:v>133.61107225353001</c:v>
                </c:pt>
                <c:pt idx="148">
                  <c:v>129.29042113666901</c:v>
                </c:pt>
                <c:pt idx="149">
                  <c:v>127.17562056009901</c:v>
                </c:pt>
                <c:pt idx="150">
                  <c:v>127.902220216849</c:v>
                </c:pt>
                <c:pt idx="151">
                  <c:v>129.29040444920901</c:v>
                </c:pt>
                <c:pt idx="152">
                  <c:v>128.812770651264</c:v>
                </c:pt>
                <c:pt idx="153">
                  <c:v>126.64891599507899</c:v>
                </c:pt>
                <c:pt idx="154">
                  <c:v>124.98459021381601</c:v>
                </c:pt>
                <c:pt idx="155">
                  <c:v>124.818794053443</c:v>
                </c:pt>
                <c:pt idx="156">
                  <c:v>124.202014500896</c:v>
                </c:pt>
                <c:pt idx="157">
                  <c:v>123.530134877648</c:v>
                </c:pt>
                <c:pt idx="158">
                  <c:v>123.14173112571299</c:v>
                </c:pt>
                <c:pt idx="159">
                  <c:v>124.16181652345099</c:v>
                </c:pt>
                <c:pt idx="160">
                  <c:v>124.526397491891</c:v>
                </c:pt>
                <c:pt idx="161">
                  <c:v>123.71610953342901</c:v>
                </c:pt>
                <c:pt idx="162">
                  <c:v>122.703011812399</c:v>
                </c:pt>
                <c:pt idx="163">
                  <c:v>123.09362803709</c:v>
                </c:pt>
                <c:pt idx="164">
                  <c:v>124.626932568353</c:v>
                </c:pt>
                <c:pt idx="165">
                  <c:v>125.58311490779801</c:v>
                </c:pt>
                <c:pt idx="166">
                  <c:v>125.691386521315</c:v>
                </c:pt>
                <c:pt idx="167">
                  <c:v>125.007124680074</c:v>
                </c:pt>
                <c:pt idx="168">
                  <c:v>123.999225373108</c:v>
                </c:pt>
                <c:pt idx="169">
                  <c:v>122.234507610726</c:v>
                </c:pt>
                <c:pt idx="170">
                  <c:v>122.50214066577099</c:v>
                </c:pt>
                <c:pt idx="171">
                  <c:v>123.007138949999</c:v>
                </c:pt>
                <c:pt idx="172">
                  <c:v>124.633984973103</c:v>
                </c:pt>
                <c:pt idx="173">
                  <c:v>125.099206388916</c:v>
                </c:pt>
                <c:pt idx="174">
                  <c:v>126.052292334451</c:v>
                </c:pt>
                <c:pt idx="175">
                  <c:v>126.954083020797</c:v>
                </c:pt>
                <c:pt idx="176">
                  <c:v>128.311419833321</c:v>
                </c:pt>
                <c:pt idx="177">
                  <c:v>130.48641461138899</c:v>
                </c:pt>
                <c:pt idx="178">
                  <c:v>131.90542181937101</c:v>
                </c:pt>
                <c:pt idx="179">
                  <c:v>132.663733630065</c:v>
                </c:pt>
                <c:pt idx="180">
                  <c:v>130.97052382557499</c:v>
                </c:pt>
                <c:pt idx="181">
                  <c:v>128.76625808570401</c:v>
                </c:pt>
                <c:pt idx="182">
                  <c:v>128.224205798697</c:v>
                </c:pt>
                <c:pt idx="183">
                  <c:v>130.21703153298799</c:v>
                </c:pt>
                <c:pt idx="184">
                  <c:v>133.31984575059101</c:v>
                </c:pt>
                <c:pt idx="185">
                  <c:v>136.15442947083301</c:v>
                </c:pt>
                <c:pt idx="186">
                  <c:v>137.60880265892999</c:v>
                </c:pt>
                <c:pt idx="187">
                  <c:v>138.40901898251499</c:v>
                </c:pt>
                <c:pt idx="188">
                  <c:v>138.99580300254701</c:v>
                </c:pt>
                <c:pt idx="189">
                  <c:v>139.42810140811699</c:v>
                </c:pt>
                <c:pt idx="190">
                  <c:v>140.13925782455999</c:v>
                </c:pt>
                <c:pt idx="191">
                  <c:v>141.69989582799801</c:v>
                </c:pt>
                <c:pt idx="192">
                  <c:v>143.98565056613299</c:v>
                </c:pt>
                <c:pt idx="193">
                  <c:v>144.74847622129599</c:v>
                </c:pt>
                <c:pt idx="194">
                  <c:v>144.81780913336101</c:v>
                </c:pt>
                <c:pt idx="195">
                  <c:v>144.807777978845</c:v>
                </c:pt>
                <c:pt idx="196">
                  <c:v>146.912640483795</c:v>
                </c:pt>
                <c:pt idx="197">
                  <c:v>149.509851796513</c:v>
                </c:pt>
                <c:pt idx="198">
                  <c:v>152.53479606604</c:v>
                </c:pt>
                <c:pt idx="199">
                  <c:v>153.971216877572</c:v>
                </c:pt>
                <c:pt idx="200">
                  <c:v>155.06811754055201</c:v>
                </c:pt>
                <c:pt idx="201">
                  <c:v>155.29308336445999</c:v>
                </c:pt>
                <c:pt idx="202">
                  <c:v>156.08885594885001</c:v>
                </c:pt>
                <c:pt idx="203">
                  <c:v>156.883314720426</c:v>
                </c:pt>
                <c:pt idx="204">
                  <c:v>158.39633420352899</c:v>
                </c:pt>
                <c:pt idx="205">
                  <c:v>158.966635850123</c:v>
                </c:pt>
                <c:pt idx="206">
                  <c:v>159.863699089384</c:v>
                </c:pt>
                <c:pt idx="207">
                  <c:v>160.75153826978499</c:v>
                </c:pt>
                <c:pt idx="208">
                  <c:v>162.99936466844301</c:v>
                </c:pt>
                <c:pt idx="209">
                  <c:v>165.60001736647899</c:v>
                </c:pt>
                <c:pt idx="210">
                  <c:v>168.06460100370199</c:v>
                </c:pt>
                <c:pt idx="211">
                  <c:v>169.11939581550101</c:v>
                </c:pt>
                <c:pt idx="212">
                  <c:v>169.12423947751401</c:v>
                </c:pt>
                <c:pt idx="213">
                  <c:v>168.03083901925999</c:v>
                </c:pt>
                <c:pt idx="214">
                  <c:v>168.111030717392</c:v>
                </c:pt>
                <c:pt idx="215">
                  <c:v>169.343823694402</c:v>
                </c:pt>
                <c:pt idx="216">
                  <c:v>172.48964408442899</c:v>
                </c:pt>
                <c:pt idx="217">
                  <c:v>173.820394401877</c:v>
                </c:pt>
                <c:pt idx="218">
                  <c:v>174.15371718002399</c:v>
                </c:pt>
                <c:pt idx="219">
                  <c:v>173.06997788062</c:v>
                </c:pt>
                <c:pt idx="220">
                  <c:v>174.43900021722999</c:v>
                </c:pt>
                <c:pt idx="221">
                  <c:v>176.93715292070601</c:v>
                </c:pt>
                <c:pt idx="222">
                  <c:v>181.284893842553</c:v>
                </c:pt>
                <c:pt idx="223">
                  <c:v>183.73559222204801</c:v>
                </c:pt>
                <c:pt idx="224">
                  <c:v>185.21604790543</c:v>
                </c:pt>
                <c:pt idx="225">
                  <c:v>184.23181103712301</c:v>
                </c:pt>
                <c:pt idx="226">
                  <c:v>183.92203115382</c:v>
                </c:pt>
                <c:pt idx="227">
                  <c:v>185.72308438535001</c:v>
                </c:pt>
                <c:pt idx="228">
                  <c:v>189.97185509460101</c:v>
                </c:pt>
                <c:pt idx="229">
                  <c:v>195.16200168889</c:v>
                </c:pt>
                <c:pt idx="230">
                  <c:v>197.81851985072299</c:v>
                </c:pt>
                <c:pt idx="231">
                  <c:v>199.79208624561099</c:v>
                </c:pt>
                <c:pt idx="232">
                  <c:v>202.48481026647099</c:v>
                </c:pt>
                <c:pt idx="233">
                  <c:v>208.45675863350399</c:v>
                </c:pt>
                <c:pt idx="234">
                  <c:v>212.13230237227799</c:v>
                </c:pt>
                <c:pt idx="235">
                  <c:v>211.86072568074701</c:v>
                </c:pt>
                <c:pt idx="236">
                  <c:v>208.46592339557199</c:v>
                </c:pt>
                <c:pt idx="237">
                  <c:v>206.66189593251599</c:v>
                </c:pt>
                <c:pt idx="238">
                  <c:v>209.01697542567601</c:v>
                </c:pt>
                <c:pt idx="239">
                  <c:v>212.92125171154001</c:v>
                </c:pt>
                <c:pt idx="240">
                  <c:v>215.59435353819899</c:v>
                </c:pt>
                <c:pt idx="241">
                  <c:v>212.80697412398101</c:v>
                </c:pt>
                <c:pt idx="242">
                  <c:v>208.90604376464299</c:v>
                </c:pt>
                <c:pt idx="243">
                  <c:v>208.22552044775799</c:v>
                </c:pt>
                <c:pt idx="244">
                  <c:v>211.4010245719</c:v>
                </c:pt>
                <c:pt idx="245">
                  <c:v>217.55150760293299</c:v>
                </c:pt>
                <c:pt idx="246">
                  <c:v>219.97284027448401</c:v>
                </c:pt>
                <c:pt idx="247">
                  <c:v>220.416120853568</c:v>
                </c:pt>
                <c:pt idx="248">
                  <c:v>217.82828566452801</c:v>
                </c:pt>
                <c:pt idx="249">
                  <c:v>218.183966418642</c:v>
                </c:pt>
                <c:pt idx="250">
                  <c:v>219.96472619293999</c:v>
                </c:pt>
                <c:pt idx="251">
                  <c:v>222.89222738674499</c:v>
                </c:pt>
                <c:pt idx="252">
                  <c:v>224.51537761433801</c:v>
                </c:pt>
                <c:pt idx="253">
                  <c:v>223.667870260104</c:v>
                </c:pt>
                <c:pt idx="254">
                  <c:v>223.068420432734</c:v>
                </c:pt>
                <c:pt idx="255">
                  <c:v>223.001898593357</c:v>
                </c:pt>
                <c:pt idx="256">
                  <c:v>224.48346085042201</c:v>
                </c:pt>
                <c:pt idx="257">
                  <c:v>226.45427159765401</c:v>
                </c:pt>
                <c:pt idx="258">
                  <c:v>228.94202318951901</c:v>
                </c:pt>
                <c:pt idx="259">
                  <c:v>231.90762515061201</c:v>
                </c:pt>
                <c:pt idx="260">
                  <c:v>232.81403507133501</c:v>
                </c:pt>
                <c:pt idx="261">
                  <c:v>231.73679938880801</c:v>
                </c:pt>
                <c:pt idx="262">
                  <c:v>229.216333873689</c:v>
                </c:pt>
                <c:pt idx="263">
                  <c:v>229.61772279737099</c:v>
                </c:pt>
                <c:pt idx="264">
                  <c:v>231.81973173275199</c:v>
                </c:pt>
                <c:pt idx="265">
                  <c:v>235.79369800532501</c:v>
                </c:pt>
                <c:pt idx="266">
                  <c:v>237.771484349377</c:v>
                </c:pt>
                <c:pt idx="267">
                  <c:v>237.898319167354</c:v>
                </c:pt>
                <c:pt idx="268">
                  <c:v>236.396866985575</c:v>
                </c:pt>
                <c:pt idx="269">
                  <c:v>235.27123793407301</c:v>
                </c:pt>
                <c:pt idx="270">
                  <c:v>234.74795182694501</c:v>
                </c:pt>
                <c:pt idx="271">
                  <c:v>236.64202943528301</c:v>
                </c:pt>
                <c:pt idx="272">
                  <c:v>240.25599485305</c:v>
                </c:pt>
                <c:pt idx="273">
                  <c:v>245.66091245440299</c:v>
                </c:pt>
                <c:pt idx="274">
                  <c:v>249.363341639493</c:v>
                </c:pt>
                <c:pt idx="275">
                  <c:v>250.80264271425699</c:v>
                </c:pt>
                <c:pt idx="276">
                  <c:v>249.70149661255601</c:v>
                </c:pt>
                <c:pt idx="277">
                  <c:v>249.25426103794899</c:v>
                </c:pt>
                <c:pt idx="278">
                  <c:v>251.49241636945899</c:v>
                </c:pt>
                <c:pt idx="279">
                  <c:v>255.24001708248099</c:v>
                </c:pt>
                <c:pt idx="280">
                  <c:v>259.03275170579798</c:v>
                </c:pt>
                <c:pt idx="281">
                  <c:v>263.69181625472498</c:v>
                </c:pt>
                <c:pt idx="282">
                  <c:v>266.98552806805799</c:v>
                </c:pt>
                <c:pt idx="283">
                  <c:v>271.242812083133</c:v>
                </c:pt>
                <c:pt idx="284">
                  <c:v>272.86579493527501</c:v>
                </c:pt>
                <c:pt idx="285">
                  <c:v>278.123844162208</c:v>
                </c:pt>
                <c:pt idx="286">
                  <c:v>282.62816763444903</c:v>
                </c:pt>
                <c:pt idx="287">
                  <c:v>287.30768713837801</c:v>
                </c:pt>
                <c:pt idx="288">
                  <c:v>287.231120585741</c:v>
                </c:pt>
                <c:pt idx="289">
                  <c:v>287.863637087862</c:v>
                </c:pt>
                <c:pt idx="290">
                  <c:v>291.57560817116303</c:v>
                </c:pt>
                <c:pt idx="291">
                  <c:v>298.414053828715</c:v>
                </c:pt>
                <c:pt idx="292">
                  <c:v>304.42730763901801</c:v>
                </c:pt>
                <c:pt idx="293">
                  <c:v>306.62078434457902</c:v>
                </c:pt>
                <c:pt idx="294">
                  <c:v>306.06155215742598</c:v>
                </c:pt>
                <c:pt idx="295">
                  <c:v>307.41326208658302</c:v>
                </c:pt>
                <c:pt idx="296">
                  <c:v>307.18047841105403</c:v>
                </c:pt>
                <c:pt idx="297">
                  <c:v>308.44793712037</c:v>
                </c:pt>
                <c:pt idx="298">
                  <c:v>307.21835918974199</c:v>
                </c:pt>
                <c:pt idx="299">
                  <c:v>306.73309601405799</c:v>
                </c:pt>
                <c:pt idx="300">
                  <c:v>306.26769742225298</c:v>
                </c:pt>
                <c:pt idx="301">
                  <c:v>308.08683149393801</c:v>
                </c:pt>
                <c:pt idx="302">
                  <c:v>310.37708115964199</c:v>
                </c:pt>
                <c:pt idx="303">
                  <c:v>309.60674348700701</c:v>
                </c:pt>
                <c:pt idx="304">
                  <c:v>312.75984644170302</c:v>
                </c:pt>
                <c:pt idx="305">
                  <c:v>314.10296459595497</c:v>
                </c:pt>
                <c:pt idx="306">
                  <c:v>319.10425416694699</c:v>
                </c:pt>
                <c:pt idx="307">
                  <c:v>322.185262589616</c:v>
                </c:pt>
                <c:pt idx="308">
                  <c:v>325.62227024458002</c:v>
                </c:pt>
                <c:pt idx="309">
                  <c:v>324.09646264179401</c:v>
                </c:pt>
                <c:pt idx="310">
                  <c:v>324.32693327786598</c:v>
                </c:pt>
                <c:pt idx="311">
                  <c:v>321.78854244436297</c:v>
                </c:pt>
                <c:pt idx="312">
                  <c:v>323.23085498146202</c:v>
                </c:pt>
                <c:pt idx="313">
                  <c:v>323.20505682250803</c:v>
                </c:pt>
                <c:pt idx="314">
                  <c:v>325.071653093885</c:v>
                </c:pt>
                <c:pt idx="315">
                  <c:v>324.72755587192898</c:v>
                </c:pt>
                <c:pt idx="316">
                  <c:v>324.74431258350103</c:v>
                </c:pt>
                <c:pt idx="317">
                  <c:v>323.09032382083899</c:v>
                </c:pt>
                <c:pt idx="318">
                  <c:v>322.37190423129402</c:v>
                </c:pt>
                <c:pt idx="319">
                  <c:v>323.713195700288</c:v>
                </c:pt>
                <c:pt idx="320">
                  <c:v>327.273773822767</c:v>
                </c:pt>
                <c:pt idx="321">
                  <c:v>331.65879940941397</c:v>
                </c:pt>
                <c:pt idx="322">
                  <c:v>335.192582119441</c:v>
                </c:pt>
                <c:pt idx="323">
                  <c:v>324.94699037139702</c:v>
                </c:pt>
                <c:pt idx="324">
                  <c:v>322.10295259789399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E4-481D-A1E3-ADF540110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68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Segment'!$K$6:$K$354</c:f>
              <c:numCache>
                <c:formatCode>[$-409]mmm\-yy;@</c:formatCode>
                <c:ptCount val="34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</c:numCache>
            </c:numRef>
          </c:xVal>
          <c:yVal>
            <c:numRef>
              <c:f>'U.S. VW - By Segment'!$L$6:$L$354</c:f>
              <c:numCache>
                <c:formatCode>0</c:formatCode>
                <c:ptCount val="349"/>
                <c:pt idx="0">
                  <c:v>64.420966954188202</c:v>
                </c:pt>
                <c:pt idx="1">
                  <c:v>63.953138899412302</c:v>
                </c:pt>
                <c:pt idx="2">
                  <c:v>63.668154274321999</c:v>
                </c:pt>
                <c:pt idx="3">
                  <c:v>63.700519390049003</c:v>
                </c:pt>
                <c:pt idx="4">
                  <c:v>63.497017014042399</c:v>
                </c:pt>
                <c:pt idx="5">
                  <c:v>63.668851705073102</c:v>
                </c:pt>
                <c:pt idx="6">
                  <c:v>63.782066117352798</c:v>
                </c:pt>
                <c:pt idx="7">
                  <c:v>63.5053575120128</c:v>
                </c:pt>
                <c:pt idx="8">
                  <c:v>63.2644558869885</c:v>
                </c:pt>
                <c:pt idx="9">
                  <c:v>62.804941446156299</c:v>
                </c:pt>
                <c:pt idx="10">
                  <c:v>64.469686256731805</c:v>
                </c:pt>
                <c:pt idx="11">
                  <c:v>67.186625621827403</c:v>
                </c:pt>
                <c:pt idx="12">
                  <c:v>70.653774244678104</c:v>
                </c:pt>
                <c:pt idx="13">
                  <c:v>72.072490839738194</c:v>
                </c:pt>
                <c:pt idx="14">
                  <c:v>72.362071234826004</c:v>
                </c:pt>
                <c:pt idx="15">
                  <c:v>71.774475364560402</c:v>
                </c:pt>
                <c:pt idx="16">
                  <c:v>72.004114856521696</c:v>
                </c:pt>
                <c:pt idx="17">
                  <c:v>72.521288219946996</c:v>
                </c:pt>
                <c:pt idx="18">
                  <c:v>73.503265381911305</c:v>
                </c:pt>
                <c:pt idx="19">
                  <c:v>73.738937682533503</c:v>
                </c:pt>
                <c:pt idx="20">
                  <c:v>74.7816120583242</c:v>
                </c:pt>
                <c:pt idx="21">
                  <c:v>75.621665051723696</c:v>
                </c:pt>
                <c:pt idx="22">
                  <c:v>79.050483832622007</c:v>
                </c:pt>
                <c:pt idx="23">
                  <c:v>81.526706981408097</c:v>
                </c:pt>
                <c:pt idx="24">
                  <c:v>85.653875821560007</c:v>
                </c:pt>
                <c:pt idx="25">
                  <c:v>84.456271269139904</c:v>
                </c:pt>
                <c:pt idx="26">
                  <c:v>82.977432797186907</c:v>
                </c:pt>
                <c:pt idx="27">
                  <c:v>81.082323535000299</c:v>
                </c:pt>
                <c:pt idx="28">
                  <c:v>83.200768008676803</c:v>
                </c:pt>
                <c:pt idx="29">
                  <c:v>86.391188003952607</c:v>
                </c:pt>
                <c:pt idx="30">
                  <c:v>87.107890062700605</c:v>
                </c:pt>
                <c:pt idx="31">
                  <c:v>87.185210166450304</c:v>
                </c:pt>
                <c:pt idx="32">
                  <c:v>86.532346761978005</c:v>
                </c:pt>
                <c:pt idx="33">
                  <c:v>87.738133943474594</c:v>
                </c:pt>
                <c:pt idx="34">
                  <c:v>88.012314108713696</c:v>
                </c:pt>
                <c:pt idx="35">
                  <c:v>88.039374217842806</c:v>
                </c:pt>
                <c:pt idx="36">
                  <c:v>87.600876090414701</c:v>
                </c:pt>
                <c:pt idx="37">
                  <c:v>86.656246823447603</c:v>
                </c:pt>
                <c:pt idx="38">
                  <c:v>84.974836919992399</c:v>
                </c:pt>
                <c:pt idx="39">
                  <c:v>83.509441728619706</c:v>
                </c:pt>
                <c:pt idx="40">
                  <c:v>83.205875696635005</c:v>
                </c:pt>
                <c:pt idx="41">
                  <c:v>84.890460203313907</c:v>
                </c:pt>
                <c:pt idx="42">
                  <c:v>86.684758406183704</c:v>
                </c:pt>
                <c:pt idx="43">
                  <c:v>88.749805825934999</c:v>
                </c:pt>
                <c:pt idx="44">
                  <c:v>89.408277859030406</c:v>
                </c:pt>
                <c:pt idx="45">
                  <c:v>90.154643523444804</c:v>
                </c:pt>
                <c:pt idx="46">
                  <c:v>90.307883777729103</c:v>
                </c:pt>
                <c:pt idx="47">
                  <c:v>90.558842856549106</c:v>
                </c:pt>
                <c:pt idx="48">
                  <c:v>91.244503356839999</c:v>
                </c:pt>
                <c:pt idx="49">
                  <c:v>88.408404696474904</c:v>
                </c:pt>
                <c:pt idx="50">
                  <c:v>86.104457547660203</c:v>
                </c:pt>
                <c:pt idx="51">
                  <c:v>84.2855942820281</c:v>
                </c:pt>
                <c:pt idx="52">
                  <c:v>87.837960244156307</c:v>
                </c:pt>
                <c:pt idx="53">
                  <c:v>92.110318344624304</c:v>
                </c:pt>
                <c:pt idx="54">
                  <c:v>95.209136176029602</c:v>
                </c:pt>
                <c:pt idx="55">
                  <c:v>96.740450236099406</c:v>
                </c:pt>
                <c:pt idx="56">
                  <c:v>98.175617139177106</c:v>
                </c:pt>
                <c:pt idx="57">
                  <c:v>99.614337675085395</c:v>
                </c:pt>
                <c:pt idx="58">
                  <c:v>100.40386392924</c:v>
                </c:pt>
                <c:pt idx="59">
                  <c:v>100</c:v>
                </c:pt>
                <c:pt idx="60">
                  <c:v>99.721390877504902</c:v>
                </c:pt>
                <c:pt idx="61">
                  <c:v>98.988834877212398</c:v>
                </c:pt>
                <c:pt idx="62">
                  <c:v>98.941953088192193</c:v>
                </c:pt>
                <c:pt idx="63">
                  <c:v>99.027972878230997</c:v>
                </c:pt>
                <c:pt idx="64">
                  <c:v>99.502813465865103</c:v>
                </c:pt>
                <c:pt idx="65">
                  <c:v>99.885819631600498</c:v>
                </c:pt>
                <c:pt idx="66">
                  <c:v>100.550251790389</c:v>
                </c:pt>
                <c:pt idx="67">
                  <c:v>100.739126387807</c:v>
                </c:pt>
                <c:pt idx="68">
                  <c:v>100.483554130656</c:v>
                </c:pt>
                <c:pt idx="69">
                  <c:v>98.675905802848504</c:v>
                </c:pt>
                <c:pt idx="70">
                  <c:v>96.977804947175798</c:v>
                </c:pt>
                <c:pt idx="71">
                  <c:v>95.437641251013105</c:v>
                </c:pt>
                <c:pt idx="72">
                  <c:v>96.091242146680301</c:v>
                </c:pt>
                <c:pt idx="73">
                  <c:v>97.204352085607795</c:v>
                </c:pt>
                <c:pt idx="74">
                  <c:v>98.217722773657997</c:v>
                </c:pt>
                <c:pt idx="75">
                  <c:v>97.383916564565098</c:v>
                </c:pt>
                <c:pt idx="76">
                  <c:v>96.9008231688275</c:v>
                </c:pt>
                <c:pt idx="77">
                  <c:v>96.916885046879798</c:v>
                </c:pt>
                <c:pt idx="78">
                  <c:v>97.822812124515707</c:v>
                </c:pt>
                <c:pt idx="79">
                  <c:v>98.281836173589696</c:v>
                </c:pt>
                <c:pt idx="80">
                  <c:v>98.631948178796094</c:v>
                </c:pt>
                <c:pt idx="81">
                  <c:v>99.064506413575799</c:v>
                </c:pt>
                <c:pt idx="82">
                  <c:v>100.581722720429</c:v>
                </c:pt>
                <c:pt idx="83">
                  <c:v>102.55451411065501</c:v>
                </c:pt>
                <c:pt idx="84">
                  <c:v>105.343688609862</c:v>
                </c:pt>
                <c:pt idx="85">
                  <c:v>106.374052100383</c:v>
                </c:pt>
                <c:pt idx="86">
                  <c:v>106.580887845539</c:v>
                </c:pt>
                <c:pt idx="87">
                  <c:v>105.019365811597</c:v>
                </c:pt>
                <c:pt idx="88">
                  <c:v>105.472371039503</c:v>
                </c:pt>
                <c:pt idx="89">
                  <c:v>105.486692056243</c:v>
                </c:pt>
                <c:pt idx="90">
                  <c:v>105.969192329401</c:v>
                </c:pt>
                <c:pt idx="91">
                  <c:v>103.75315796199</c:v>
                </c:pt>
                <c:pt idx="92">
                  <c:v>102.593012867468</c:v>
                </c:pt>
                <c:pt idx="93">
                  <c:v>102.343139085109</c:v>
                </c:pt>
                <c:pt idx="94">
                  <c:v>103.24466751561199</c:v>
                </c:pt>
                <c:pt idx="95">
                  <c:v>104.351244625706</c:v>
                </c:pt>
                <c:pt idx="96">
                  <c:v>104.952576976865</c:v>
                </c:pt>
                <c:pt idx="97">
                  <c:v>108.43781835775</c:v>
                </c:pt>
                <c:pt idx="98">
                  <c:v>110.598864184061</c:v>
                </c:pt>
                <c:pt idx="99">
                  <c:v>113.360210398516</c:v>
                </c:pt>
                <c:pt idx="100">
                  <c:v>113.723124424707</c:v>
                </c:pt>
                <c:pt idx="101">
                  <c:v>116.397981155605</c:v>
                </c:pt>
                <c:pt idx="102">
                  <c:v>119.21925065367201</c:v>
                </c:pt>
                <c:pt idx="103">
                  <c:v>122.018234258787</c:v>
                </c:pt>
                <c:pt idx="104">
                  <c:v>123.61594376681801</c:v>
                </c:pt>
                <c:pt idx="105">
                  <c:v>124.51205383326599</c:v>
                </c:pt>
                <c:pt idx="106">
                  <c:v>123.949643758411</c:v>
                </c:pt>
                <c:pt idx="107">
                  <c:v>123.458418338006</c:v>
                </c:pt>
                <c:pt idx="108">
                  <c:v>122.82478803897099</c:v>
                </c:pt>
                <c:pt idx="109">
                  <c:v>126.01745319435</c:v>
                </c:pt>
                <c:pt idx="110">
                  <c:v>128.00117983266301</c:v>
                </c:pt>
                <c:pt idx="111">
                  <c:v>129.95541496770599</c:v>
                </c:pt>
                <c:pt idx="112">
                  <c:v>129.32114959533499</c:v>
                </c:pt>
                <c:pt idx="113">
                  <c:v>130.117813918465</c:v>
                </c:pt>
                <c:pt idx="114">
                  <c:v>131.824031292955</c:v>
                </c:pt>
                <c:pt idx="115">
                  <c:v>133.62750219756199</c:v>
                </c:pt>
                <c:pt idx="116">
                  <c:v>135.900464211356</c:v>
                </c:pt>
                <c:pt idx="117">
                  <c:v>138.01426337300401</c:v>
                </c:pt>
                <c:pt idx="118">
                  <c:v>139.93350224716801</c:v>
                </c:pt>
                <c:pt idx="119">
                  <c:v>140.271159082184</c:v>
                </c:pt>
                <c:pt idx="120">
                  <c:v>140.56111376375</c:v>
                </c:pt>
                <c:pt idx="121">
                  <c:v>141.87068422710701</c:v>
                </c:pt>
                <c:pt idx="122">
                  <c:v>144.75720690451701</c:v>
                </c:pt>
                <c:pt idx="123">
                  <c:v>147.36392619559501</c:v>
                </c:pt>
                <c:pt idx="124">
                  <c:v>149.237024944463</c:v>
                </c:pt>
                <c:pt idx="125">
                  <c:v>150.89170435157899</c:v>
                </c:pt>
                <c:pt idx="126">
                  <c:v>153.03086307528801</c:v>
                </c:pt>
                <c:pt idx="127">
                  <c:v>154.70333809093299</c:v>
                </c:pt>
                <c:pt idx="128">
                  <c:v>154.77949300117001</c:v>
                </c:pt>
                <c:pt idx="129">
                  <c:v>154.55876325793301</c:v>
                </c:pt>
                <c:pt idx="130">
                  <c:v>155.27236557441901</c:v>
                </c:pt>
                <c:pt idx="131">
                  <c:v>158.124084654809</c:v>
                </c:pt>
                <c:pt idx="132">
                  <c:v>160.08514870274601</c:v>
                </c:pt>
                <c:pt idx="133">
                  <c:v>162.235643415547</c:v>
                </c:pt>
                <c:pt idx="134">
                  <c:v>162.65384399738599</c:v>
                </c:pt>
                <c:pt idx="135">
                  <c:v>164.96366287224501</c:v>
                </c:pt>
                <c:pt idx="136">
                  <c:v>166.849255501036</c:v>
                </c:pt>
                <c:pt idx="137">
                  <c:v>169.680861194329</c:v>
                </c:pt>
                <c:pt idx="138">
                  <c:v>171.54554554237299</c:v>
                </c:pt>
                <c:pt idx="139">
                  <c:v>172.71849411094601</c:v>
                </c:pt>
                <c:pt idx="140">
                  <c:v>173.07573253668801</c:v>
                </c:pt>
                <c:pt idx="141">
                  <c:v>172.60524009658101</c:v>
                </c:pt>
                <c:pt idx="142">
                  <c:v>172.43088491382699</c:v>
                </c:pt>
                <c:pt idx="143">
                  <c:v>171.19599774924501</c:v>
                </c:pt>
                <c:pt idx="144">
                  <c:v>169.39748363060701</c:v>
                </c:pt>
                <c:pt idx="145">
                  <c:v>163.35423363144301</c:v>
                </c:pt>
                <c:pt idx="146">
                  <c:v>157.835776674594</c:v>
                </c:pt>
                <c:pt idx="147">
                  <c:v>153.018440684838</c:v>
                </c:pt>
                <c:pt idx="148">
                  <c:v>155.96034462869099</c:v>
                </c:pt>
                <c:pt idx="149">
                  <c:v>160.116098609543</c:v>
                </c:pt>
                <c:pt idx="150">
                  <c:v>163.63195284801299</c:v>
                </c:pt>
                <c:pt idx="151">
                  <c:v>159.77906772171599</c:v>
                </c:pt>
                <c:pt idx="152">
                  <c:v>156.187728847069</c:v>
                </c:pt>
                <c:pt idx="153">
                  <c:v>153.44648449676501</c:v>
                </c:pt>
                <c:pt idx="154">
                  <c:v>152.99803026498699</c:v>
                </c:pt>
                <c:pt idx="155">
                  <c:v>151.705510625183</c:v>
                </c:pt>
                <c:pt idx="156">
                  <c:v>150.935381407969</c:v>
                </c:pt>
                <c:pt idx="157">
                  <c:v>147.84567108739799</c:v>
                </c:pt>
                <c:pt idx="158">
                  <c:v>142.509834781362</c:v>
                </c:pt>
                <c:pt idx="159">
                  <c:v>134.97587492930199</c:v>
                </c:pt>
                <c:pt idx="160">
                  <c:v>124.933960721361</c:v>
                </c:pt>
                <c:pt idx="161">
                  <c:v>117.270113068242</c:v>
                </c:pt>
                <c:pt idx="162">
                  <c:v>111.51380454389199</c:v>
                </c:pt>
                <c:pt idx="163">
                  <c:v>112.85416562873399</c:v>
                </c:pt>
                <c:pt idx="164">
                  <c:v>114.165816160535</c:v>
                </c:pt>
                <c:pt idx="165">
                  <c:v>113.76999426197</c:v>
                </c:pt>
                <c:pt idx="166">
                  <c:v>109.917501830041</c:v>
                </c:pt>
                <c:pt idx="167">
                  <c:v>105.959381226961</c:v>
                </c:pt>
                <c:pt idx="168">
                  <c:v>104.669490096945</c:v>
                </c:pt>
                <c:pt idx="169">
                  <c:v>105.91970768164801</c:v>
                </c:pt>
                <c:pt idx="170">
                  <c:v>109.40163156258799</c:v>
                </c:pt>
                <c:pt idx="171">
                  <c:v>114.02804489255</c:v>
                </c:pt>
                <c:pt idx="172">
                  <c:v>117.27365793546799</c:v>
                </c:pt>
                <c:pt idx="173">
                  <c:v>117.839092514218</c:v>
                </c:pt>
                <c:pt idx="174">
                  <c:v>116.34749885781299</c:v>
                </c:pt>
                <c:pt idx="175">
                  <c:v>115.811853209638</c:v>
                </c:pt>
                <c:pt idx="176">
                  <c:v>116.539010455734</c:v>
                </c:pt>
                <c:pt idx="177">
                  <c:v>117.997857805786</c:v>
                </c:pt>
                <c:pt idx="178">
                  <c:v>117.50093593437001</c:v>
                </c:pt>
                <c:pt idx="179">
                  <c:v>118.253221142448</c:v>
                </c:pt>
                <c:pt idx="180">
                  <c:v>119.307933406461</c:v>
                </c:pt>
                <c:pt idx="181">
                  <c:v>122.257297334548</c:v>
                </c:pt>
                <c:pt idx="182">
                  <c:v>122.217432742184</c:v>
                </c:pt>
                <c:pt idx="183">
                  <c:v>121.318912578439</c:v>
                </c:pt>
                <c:pt idx="184">
                  <c:v>119.935126685618</c:v>
                </c:pt>
                <c:pt idx="185">
                  <c:v>119.986844859709</c:v>
                </c:pt>
                <c:pt idx="186">
                  <c:v>118.548078232797</c:v>
                </c:pt>
                <c:pt idx="187">
                  <c:v>117.875004598456</c:v>
                </c:pt>
                <c:pt idx="188">
                  <c:v>118.337575957219</c:v>
                </c:pt>
                <c:pt idx="189">
                  <c:v>121.27028170266701</c:v>
                </c:pt>
                <c:pt idx="190">
                  <c:v>123.778720945733</c:v>
                </c:pt>
                <c:pt idx="191">
                  <c:v>125.793291330055</c:v>
                </c:pt>
                <c:pt idx="192">
                  <c:v>126.467744182503</c:v>
                </c:pt>
                <c:pt idx="193">
                  <c:v>127.137349943123</c:v>
                </c:pt>
                <c:pt idx="194">
                  <c:v>125.673879370831</c:v>
                </c:pt>
                <c:pt idx="195">
                  <c:v>125.132090449459</c:v>
                </c:pt>
                <c:pt idx="196">
                  <c:v>123.772827425196</c:v>
                </c:pt>
                <c:pt idx="197">
                  <c:v>125.104778011428</c:v>
                </c:pt>
                <c:pt idx="198">
                  <c:v>126.132247427233</c:v>
                </c:pt>
                <c:pt idx="199">
                  <c:v>127.751311120734</c:v>
                </c:pt>
                <c:pt idx="200">
                  <c:v>127.59456539900501</c:v>
                </c:pt>
                <c:pt idx="201">
                  <c:v>127.986604722008</c:v>
                </c:pt>
                <c:pt idx="202">
                  <c:v>128.15911150499099</c:v>
                </c:pt>
                <c:pt idx="203">
                  <c:v>129.43442410685799</c:v>
                </c:pt>
                <c:pt idx="204">
                  <c:v>129.32921165283599</c:v>
                </c:pt>
                <c:pt idx="205">
                  <c:v>129.91035821720101</c:v>
                </c:pt>
                <c:pt idx="206">
                  <c:v>130.83551289161201</c:v>
                </c:pt>
                <c:pt idx="207">
                  <c:v>132.37018129672899</c:v>
                </c:pt>
                <c:pt idx="208">
                  <c:v>135.05281383121999</c:v>
                </c:pt>
                <c:pt idx="209">
                  <c:v>137.40212873184601</c:v>
                </c:pt>
                <c:pt idx="210">
                  <c:v>141.69548282320801</c:v>
                </c:pt>
                <c:pt idx="211">
                  <c:v>143.573308879433</c:v>
                </c:pt>
                <c:pt idx="212">
                  <c:v>146.66467036726701</c:v>
                </c:pt>
                <c:pt idx="213">
                  <c:v>147.412003162963</c:v>
                </c:pt>
                <c:pt idx="214">
                  <c:v>148.586156978285</c:v>
                </c:pt>
                <c:pt idx="215">
                  <c:v>146.98707102971801</c:v>
                </c:pt>
                <c:pt idx="216">
                  <c:v>145.87013190962401</c:v>
                </c:pt>
                <c:pt idx="217">
                  <c:v>143.92903041048899</c:v>
                </c:pt>
                <c:pt idx="218">
                  <c:v>143.98539933084001</c:v>
                </c:pt>
                <c:pt idx="219">
                  <c:v>145.00895699811201</c:v>
                </c:pt>
                <c:pt idx="220">
                  <c:v>148.070931392745</c:v>
                </c:pt>
                <c:pt idx="221">
                  <c:v>150.862757666303</c:v>
                </c:pt>
                <c:pt idx="222">
                  <c:v>152.38732144860501</c:v>
                </c:pt>
                <c:pt idx="223">
                  <c:v>153.480737125643</c:v>
                </c:pt>
                <c:pt idx="224">
                  <c:v>154.052993000051</c:v>
                </c:pt>
                <c:pt idx="225">
                  <c:v>155.42808331976801</c:v>
                </c:pt>
                <c:pt idx="226">
                  <c:v>156.170543311377</c:v>
                </c:pt>
                <c:pt idx="227">
                  <c:v>159.36733640014401</c:v>
                </c:pt>
                <c:pt idx="228">
                  <c:v>162.57029475915101</c:v>
                </c:pt>
                <c:pt idx="229">
                  <c:v>167.04131720506101</c:v>
                </c:pt>
                <c:pt idx="230">
                  <c:v>165.85760627657299</c:v>
                </c:pt>
                <c:pt idx="231">
                  <c:v>166.465766393606</c:v>
                </c:pt>
                <c:pt idx="232">
                  <c:v>166.302822622614</c:v>
                </c:pt>
                <c:pt idx="233">
                  <c:v>169.30679451546101</c:v>
                </c:pt>
                <c:pt idx="234">
                  <c:v>169.439391358797</c:v>
                </c:pt>
                <c:pt idx="235">
                  <c:v>168.864189091886</c:v>
                </c:pt>
                <c:pt idx="236">
                  <c:v>169.18033225006101</c:v>
                </c:pt>
                <c:pt idx="237">
                  <c:v>168.82532458244299</c:v>
                </c:pt>
                <c:pt idx="238">
                  <c:v>169.24610363318001</c:v>
                </c:pt>
                <c:pt idx="239">
                  <c:v>167.86827047414701</c:v>
                </c:pt>
                <c:pt idx="240">
                  <c:v>167.188989896213</c:v>
                </c:pt>
                <c:pt idx="241">
                  <c:v>165.10929401384399</c:v>
                </c:pt>
                <c:pt idx="242">
                  <c:v>164.15659360414199</c:v>
                </c:pt>
                <c:pt idx="243">
                  <c:v>163.95017071146299</c:v>
                </c:pt>
                <c:pt idx="244">
                  <c:v>167.173179311631</c:v>
                </c:pt>
                <c:pt idx="245">
                  <c:v>170.69036082267101</c:v>
                </c:pt>
                <c:pt idx="246">
                  <c:v>174.705604924656</c:v>
                </c:pt>
                <c:pt idx="247">
                  <c:v>176.00268855420001</c:v>
                </c:pt>
                <c:pt idx="248">
                  <c:v>176.49433048201499</c:v>
                </c:pt>
                <c:pt idx="249">
                  <c:v>177.73609946939101</c:v>
                </c:pt>
                <c:pt idx="250">
                  <c:v>178.05165872988499</c:v>
                </c:pt>
                <c:pt idx="251">
                  <c:v>177.31191426213499</c:v>
                </c:pt>
                <c:pt idx="252">
                  <c:v>173.928251030513</c:v>
                </c:pt>
                <c:pt idx="253">
                  <c:v>172.02618228308299</c:v>
                </c:pt>
                <c:pt idx="254">
                  <c:v>173.39827271547301</c:v>
                </c:pt>
                <c:pt idx="255">
                  <c:v>178.35226844653701</c:v>
                </c:pt>
                <c:pt idx="256">
                  <c:v>183.419148719855</c:v>
                </c:pt>
                <c:pt idx="257">
                  <c:v>186.78030702874901</c:v>
                </c:pt>
                <c:pt idx="258">
                  <c:v>184.662916817519</c:v>
                </c:pt>
                <c:pt idx="259">
                  <c:v>183.47248755747401</c:v>
                </c:pt>
                <c:pt idx="260">
                  <c:v>182.89697389123299</c:v>
                </c:pt>
                <c:pt idx="261">
                  <c:v>186.40541637298301</c:v>
                </c:pt>
                <c:pt idx="262">
                  <c:v>187.12887436672401</c:v>
                </c:pt>
                <c:pt idx="263">
                  <c:v>185.557323557214</c:v>
                </c:pt>
                <c:pt idx="264">
                  <c:v>182.359647947762</c:v>
                </c:pt>
                <c:pt idx="265">
                  <c:v>183.51424298541301</c:v>
                </c:pt>
                <c:pt idx="266">
                  <c:v>187.94260974651101</c:v>
                </c:pt>
                <c:pt idx="267">
                  <c:v>193.02837129449401</c:v>
                </c:pt>
                <c:pt idx="268">
                  <c:v>192.036203860147</c:v>
                </c:pt>
                <c:pt idx="269">
                  <c:v>188.461353882146</c:v>
                </c:pt>
                <c:pt idx="270">
                  <c:v>186.26119279827401</c:v>
                </c:pt>
                <c:pt idx="271">
                  <c:v>187.73248017841101</c:v>
                </c:pt>
                <c:pt idx="272">
                  <c:v>189.33570723213799</c:v>
                </c:pt>
                <c:pt idx="273">
                  <c:v>188.377961612116</c:v>
                </c:pt>
                <c:pt idx="274">
                  <c:v>187.11026166358999</c:v>
                </c:pt>
                <c:pt idx="275">
                  <c:v>186.97619158881599</c:v>
                </c:pt>
                <c:pt idx="276">
                  <c:v>189.29981304190801</c:v>
                </c:pt>
                <c:pt idx="277">
                  <c:v>192.318648562199</c:v>
                </c:pt>
                <c:pt idx="278">
                  <c:v>194.08746255575301</c:v>
                </c:pt>
                <c:pt idx="279">
                  <c:v>196.428686231505</c:v>
                </c:pt>
                <c:pt idx="280">
                  <c:v>199.35572632406399</c:v>
                </c:pt>
                <c:pt idx="281">
                  <c:v>203.98601064178399</c:v>
                </c:pt>
                <c:pt idx="282">
                  <c:v>205.82791730273701</c:v>
                </c:pt>
                <c:pt idx="283">
                  <c:v>204.91541643932899</c:v>
                </c:pt>
                <c:pt idx="284">
                  <c:v>202.15371223740499</c:v>
                </c:pt>
                <c:pt idx="285">
                  <c:v>199.83738649774699</c:v>
                </c:pt>
                <c:pt idx="286">
                  <c:v>199.11090600358</c:v>
                </c:pt>
                <c:pt idx="287">
                  <c:v>199.662230073986</c:v>
                </c:pt>
                <c:pt idx="288">
                  <c:v>200.84297364691301</c:v>
                </c:pt>
                <c:pt idx="289">
                  <c:v>201.85131956800001</c:v>
                </c:pt>
                <c:pt idx="290">
                  <c:v>202.81656282230401</c:v>
                </c:pt>
                <c:pt idx="291">
                  <c:v>202.219220911034</c:v>
                </c:pt>
                <c:pt idx="292">
                  <c:v>199.77631537455699</c:v>
                </c:pt>
                <c:pt idx="293">
                  <c:v>197.147054264883</c:v>
                </c:pt>
                <c:pt idx="294">
                  <c:v>197.200620926326</c:v>
                </c:pt>
                <c:pt idx="295">
                  <c:v>199.05549342036301</c:v>
                </c:pt>
                <c:pt idx="296">
                  <c:v>200.679723737752</c:v>
                </c:pt>
                <c:pt idx="297">
                  <c:v>202.33246779811299</c:v>
                </c:pt>
                <c:pt idx="298">
                  <c:v>205.34008391548099</c:v>
                </c:pt>
                <c:pt idx="299">
                  <c:v>206.01183387822999</c:v>
                </c:pt>
                <c:pt idx="300">
                  <c:v>205.87175450324801</c:v>
                </c:pt>
                <c:pt idx="301">
                  <c:v>204.03650215355901</c:v>
                </c:pt>
                <c:pt idx="302">
                  <c:v>207.722097384357</c:v>
                </c:pt>
                <c:pt idx="303">
                  <c:v>210.30207321445101</c:v>
                </c:pt>
                <c:pt idx="304">
                  <c:v>212.152769381783</c:v>
                </c:pt>
                <c:pt idx="305">
                  <c:v>212.76543054419099</c:v>
                </c:pt>
                <c:pt idx="306">
                  <c:v>217.22922533267001</c:v>
                </c:pt>
                <c:pt idx="307">
                  <c:v>224.615003089276</c:v>
                </c:pt>
                <c:pt idx="308">
                  <c:v>230.07452245645499</c:v>
                </c:pt>
                <c:pt idx="309">
                  <c:v>232.18250171988501</c:v>
                </c:pt>
                <c:pt idx="310">
                  <c:v>234.916742033757</c:v>
                </c:pt>
                <c:pt idx="311">
                  <c:v>238.305503563538</c:v>
                </c:pt>
                <c:pt idx="312">
                  <c:v>241.099432197239</c:v>
                </c:pt>
                <c:pt idx="313">
                  <c:v>237.61562811989501</c:v>
                </c:pt>
                <c:pt idx="314">
                  <c:v>233.17499502192101</c:v>
                </c:pt>
                <c:pt idx="315">
                  <c:v>231.04174245693</c:v>
                </c:pt>
                <c:pt idx="316">
                  <c:v>232.76161723177</c:v>
                </c:pt>
                <c:pt idx="317">
                  <c:v>233.97336331750799</c:v>
                </c:pt>
                <c:pt idx="318">
                  <c:v>236.572957511325</c:v>
                </c:pt>
                <c:pt idx="319">
                  <c:v>235.736905435452</c:v>
                </c:pt>
                <c:pt idx="320">
                  <c:v>236.54519146684299</c:v>
                </c:pt>
                <c:pt idx="321">
                  <c:v>231.44142998630701</c:v>
                </c:pt>
                <c:pt idx="322">
                  <c:v>233.05020414765701</c:v>
                </c:pt>
                <c:pt idx="323">
                  <c:v>234.72013585181401</c:v>
                </c:pt>
                <c:pt idx="324">
                  <c:v>240.073156035186</c:v>
                </c:pt>
                <c:pt idx="325">
                  <c:v>239.06108820322601</c:v>
                </c:pt>
                <c:pt idx="326">
                  <c:v>234.50201674461599</c:v>
                </c:pt>
                <c:pt idx="327">
                  <c:v>232.12154550464001</c:v>
                </c:pt>
                <c:pt idx="328">
                  <c:v>233.94526231816701</c:v>
                </c:pt>
                <c:pt idx="329">
                  <c:v>240.83165462545099</c:v>
                </c:pt>
                <c:pt idx="330">
                  <c:v>242.71440737806901</c:v>
                </c:pt>
                <c:pt idx="331">
                  <c:v>242.94089899022501</c:v>
                </c:pt>
                <c:pt idx="332">
                  <c:v>235.90215532388001</c:v>
                </c:pt>
                <c:pt idx="333">
                  <c:v>230.082357656824</c:v>
                </c:pt>
                <c:pt idx="334">
                  <c:v>220.90928961722901</c:v>
                </c:pt>
                <c:pt idx="335">
                  <c:v>218.40792619723399</c:v>
                </c:pt>
                <c:pt idx="336">
                  <c:v>213.95350405181301</c:v>
                </c:pt>
                <c:pt idx="337">
                  <c:v>214.759625340382</c:v>
                </c:pt>
                <c:pt idx="338">
                  <c:v>211.52239146707299</c:v>
                </c:pt>
                <c:pt idx="339">
                  <c:v>213.27500104628399</c:v>
                </c:pt>
                <c:pt idx="340">
                  <c:v>211.14085104158499</c:v>
                </c:pt>
                <c:pt idx="341">
                  <c:v>209.37548026807499</c:v>
                </c:pt>
                <c:pt idx="342">
                  <c:v>206.5793485072</c:v>
                </c:pt>
                <c:pt idx="343">
                  <c:v>206.94506680301899</c:v>
                </c:pt>
                <c:pt idx="344">
                  <c:v>210.33067102280199</c:v>
                </c:pt>
                <c:pt idx="345">
                  <c:v>213.562659007429</c:v>
                </c:pt>
                <c:pt idx="346">
                  <c:v>213.285150660418</c:v>
                </c:pt>
                <c:pt idx="347">
                  <c:v>209.91611164206299</c:v>
                </c:pt>
                <c:pt idx="348">
                  <c:v>209.53767910229899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2B-46F0-B272-EE3916297D07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Segment'!$K$6:$K$354</c:f>
              <c:numCache>
                <c:formatCode>[$-409]mmm\-yy;@</c:formatCode>
                <c:ptCount val="34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</c:numCache>
            </c:numRef>
          </c:xVal>
          <c:yVal>
            <c:numRef>
              <c:f>'U.S. VW - By Segment'!$P$6:$P$354</c:f>
              <c:numCache>
                <c:formatCode>0</c:formatCode>
                <c:ptCount val="349"/>
                <c:pt idx="0">
                  <c:v>70.015751048672698</c:v>
                </c:pt>
                <c:pt idx="1">
                  <c:v>67.663378713926207</c:v>
                </c:pt>
                <c:pt idx="2">
                  <c:v>65.886325804785002</c:v>
                </c:pt>
                <c:pt idx="3">
                  <c:v>65.339442602384295</c:v>
                </c:pt>
                <c:pt idx="4">
                  <c:v>64.352419122050193</c:v>
                </c:pt>
                <c:pt idx="5">
                  <c:v>65.449823891541897</c:v>
                </c:pt>
                <c:pt idx="6">
                  <c:v>66.655973833213295</c:v>
                </c:pt>
                <c:pt idx="7">
                  <c:v>68.247230279787502</c:v>
                </c:pt>
                <c:pt idx="8">
                  <c:v>68.260454606901305</c:v>
                </c:pt>
                <c:pt idx="9">
                  <c:v>68.052837862776698</c:v>
                </c:pt>
                <c:pt idx="10">
                  <c:v>67.2424268195617</c:v>
                </c:pt>
                <c:pt idx="11">
                  <c:v>67.682627947162899</c:v>
                </c:pt>
                <c:pt idx="12">
                  <c:v>67.664637867787903</c:v>
                </c:pt>
                <c:pt idx="13">
                  <c:v>68.851053746002293</c:v>
                </c:pt>
                <c:pt idx="14">
                  <c:v>68.6852622477723</c:v>
                </c:pt>
                <c:pt idx="15">
                  <c:v>69.2343224996457</c:v>
                </c:pt>
                <c:pt idx="16">
                  <c:v>69.823824428066004</c:v>
                </c:pt>
                <c:pt idx="17">
                  <c:v>70.343614136655503</c:v>
                </c:pt>
                <c:pt idx="18">
                  <c:v>71.091189918942604</c:v>
                </c:pt>
                <c:pt idx="19">
                  <c:v>71.491637005129505</c:v>
                </c:pt>
                <c:pt idx="20">
                  <c:v>73.705332900542103</c:v>
                </c:pt>
                <c:pt idx="21">
                  <c:v>75.413110506752304</c:v>
                </c:pt>
                <c:pt idx="22">
                  <c:v>76.396989856359397</c:v>
                </c:pt>
                <c:pt idx="23">
                  <c:v>77.278232322452993</c:v>
                </c:pt>
                <c:pt idx="24">
                  <c:v>78.0805143297044</c:v>
                </c:pt>
                <c:pt idx="25">
                  <c:v>79.679832418744994</c:v>
                </c:pt>
                <c:pt idx="26">
                  <c:v>79.631874939566401</c:v>
                </c:pt>
                <c:pt idx="27">
                  <c:v>79.492819526847398</c:v>
                </c:pt>
                <c:pt idx="28">
                  <c:v>78.701874954393602</c:v>
                </c:pt>
                <c:pt idx="29">
                  <c:v>79.122689779045601</c:v>
                </c:pt>
                <c:pt idx="30">
                  <c:v>80.300967120367304</c:v>
                </c:pt>
                <c:pt idx="31">
                  <c:v>81.791013425047197</c:v>
                </c:pt>
                <c:pt idx="32">
                  <c:v>81.783614134715094</c:v>
                </c:pt>
                <c:pt idx="33">
                  <c:v>80.0330379811342</c:v>
                </c:pt>
                <c:pt idx="34">
                  <c:v>80.354129026792904</c:v>
                </c:pt>
                <c:pt idx="35">
                  <c:v>81.045775307386094</c:v>
                </c:pt>
                <c:pt idx="36">
                  <c:v>83.280870275891303</c:v>
                </c:pt>
                <c:pt idx="37">
                  <c:v>81.666247191348305</c:v>
                </c:pt>
                <c:pt idx="38">
                  <c:v>81.076568043575705</c:v>
                </c:pt>
                <c:pt idx="39">
                  <c:v>80.543537928991796</c:v>
                </c:pt>
                <c:pt idx="40">
                  <c:v>81.643309131076293</c:v>
                </c:pt>
                <c:pt idx="41">
                  <c:v>83.023995164998894</c:v>
                </c:pt>
                <c:pt idx="42">
                  <c:v>84.863638111182794</c:v>
                </c:pt>
                <c:pt idx="43">
                  <c:v>88.890220050588695</c:v>
                </c:pt>
                <c:pt idx="44">
                  <c:v>92.631495296780898</c:v>
                </c:pt>
                <c:pt idx="45">
                  <c:v>94.929311363420496</c:v>
                </c:pt>
                <c:pt idx="46">
                  <c:v>94.463161710989397</c:v>
                </c:pt>
                <c:pt idx="47">
                  <c:v>93.281667825896207</c:v>
                </c:pt>
                <c:pt idx="48">
                  <c:v>93.105069550833093</c:v>
                </c:pt>
                <c:pt idx="49">
                  <c:v>93.440237222416698</c:v>
                </c:pt>
                <c:pt idx="50">
                  <c:v>94.704053409923802</c:v>
                </c:pt>
                <c:pt idx="51">
                  <c:v>94.585829039587495</c:v>
                </c:pt>
                <c:pt idx="52">
                  <c:v>94.350313236612706</c:v>
                </c:pt>
                <c:pt idx="53">
                  <c:v>93.355301427875006</c:v>
                </c:pt>
                <c:pt idx="54">
                  <c:v>94.074694422848296</c:v>
                </c:pt>
                <c:pt idx="55">
                  <c:v>94.987841849557498</c:v>
                </c:pt>
                <c:pt idx="56">
                  <c:v>96.311392370443897</c:v>
                </c:pt>
                <c:pt idx="57">
                  <c:v>97.515821489766495</c:v>
                </c:pt>
                <c:pt idx="58">
                  <c:v>98.677336452151906</c:v>
                </c:pt>
                <c:pt idx="59">
                  <c:v>100</c:v>
                </c:pt>
                <c:pt idx="60">
                  <c:v>100.559173419845</c:v>
                </c:pt>
                <c:pt idx="61">
                  <c:v>101.09905002008</c:v>
                </c:pt>
                <c:pt idx="62">
                  <c:v>100.728633177247</c:v>
                </c:pt>
                <c:pt idx="63">
                  <c:v>100.364938789693</c:v>
                </c:pt>
                <c:pt idx="64">
                  <c:v>100.87791201989501</c:v>
                </c:pt>
                <c:pt idx="65">
                  <c:v>102.185858779732</c:v>
                </c:pt>
                <c:pt idx="66">
                  <c:v>103.480435364561</c:v>
                </c:pt>
                <c:pt idx="67">
                  <c:v>103.90718327805899</c:v>
                </c:pt>
                <c:pt idx="68">
                  <c:v>104.161934423096</c:v>
                </c:pt>
                <c:pt idx="69">
                  <c:v>104.24093884961</c:v>
                </c:pt>
                <c:pt idx="70">
                  <c:v>104.233563823604</c:v>
                </c:pt>
                <c:pt idx="71">
                  <c:v>104.46289969633</c:v>
                </c:pt>
                <c:pt idx="72">
                  <c:v>105.704105082041</c:v>
                </c:pt>
                <c:pt idx="73">
                  <c:v>107.70885418736</c:v>
                </c:pt>
                <c:pt idx="74">
                  <c:v>108.966438611516</c:v>
                </c:pt>
                <c:pt idx="75">
                  <c:v>110.60883657068401</c:v>
                </c:pt>
                <c:pt idx="76">
                  <c:v>110.736019825694</c:v>
                </c:pt>
                <c:pt idx="77">
                  <c:v>111.602668492239</c:v>
                </c:pt>
                <c:pt idx="78">
                  <c:v>110.30124165428801</c:v>
                </c:pt>
                <c:pt idx="79">
                  <c:v>109.910565511822</c:v>
                </c:pt>
                <c:pt idx="80">
                  <c:v>109.130710636579</c:v>
                </c:pt>
                <c:pt idx="81">
                  <c:v>110.415915804806</c:v>
                </c:pt>
                <c:pt idx="82">
                  <c:v>112.230746202828</c:v>
                </c:pt>
                <c:pt idx="83">
                  <c:v>114.749358218509</c:v>
                </c:pt>
                <c:pt idx="84">
                  <c:v>116.27892536299601</c:v>
                </c:pt>
                <c:pt idx="85">
                  <c:v>117.454965754363</c:v>
                </c:pt>
                <c:pt idx="86">
                  <c:v>117.93279846373299</c:v>
                </c:pt>
                <c:pt idx="87">
                  <c:v>118.930006935121</c:v>
                </c:pt>
                <c:pt idx="88">
                  <c:v>119.75860541857701</c:v>
                </c:pt>
                <c:pt idx="89">
                  <c:v>121.09071526879301</c:v>
                </c:pt>
                <c:pt idx="90">
                  <c:v>121.820842159375</c:v>
                </c:pt>
                <c:pt idx="91">
                  <c:v>122.24993641728</c:v>
                </c:pt>
                <c:pt idx="92">
                  <c:v>121.507427791731</c:v>
                </c:pt>
                <c:pt idx="93">
                  <c:v>120.883931544958</c:v>
                </c:pt>
                <c:pt idx="94">
                  <c:v>121.117434688011</c:v>
                </c:pt>
                <c:pt idx="95">
                  <c:v>122.65821710904601</c:v>
                </c:pt>
                <c:pt idx="96">
                  <c:v>123.69166652871399</c:v>
                </c:pt>
                <c:pt idx="97">
                  <c:v>123.91768278671201</c:v>
                </c:pt>
                <c:pt idx="98">
                  <c:v>124.089791364612</c:v>
                </c:pt>
                <c:pt idx="99">
                  <c:v>125.265162185842</c:v>
                </c:pt>
                <c:pt idx="100">
                  <c:v>127.10065302407</c:v>
                </c:pt>
                <c:pt idx="101">
                  <c:v>128.62420655197101</c:v>
                </c:pt>
                <c:pt idx="102">
                  <c:v>130.99572934499</c:v>
                </c:pt>
                <c:pt idx="103">
                  <c:v>133.652584612993</c:v>
                </c:pt>
                <c:pt idx="104">
                  <c:v>136.55863881184899</c:v>
                </c:pt>
                <c:pt idx="105">
                  <c:v>137.20096881300799</c:v>
                </c:pt>
                <c:pt idx="106">
                  <c:v>137.94903709280899</c:v>
                </c:pt>
                <c:pt idx="107">
                  <c:v>138.014575251791</c:v>
                </c:pt>
                <c:pt idx="108">
                  <c:v>140.15441726096901</c:v>
                </c:pt>
                <c:pt idx="109">
                  <c:v>141.773332668184</c:v>
                </c:pt>
                <c:pt idx="110">
                  <c:v>144.55585129432399</c:v>
                </c:pt>
                <c:pt idx="111">
                  <c:v>146.16309663113699</c:v>
                </c:pt>
                <c:pt idx="112">
                  <c:v>147.483445492089</c:v>
                </c:pt>
                <c:pt idx="113">
                  <c:v>149.18484106309501</c:v>
                </c:pt>
                <c:pt idx="114">
                  <c:v>151.93546296674501</c:v>
                </c:pt>
                <c:pt idx="115">
                  <c:v>155.783898744271</c:v>
                </c:pt>
                <c:pt idx="116">
                  <c:v>159.57424255795701</c:v>
                </c:pt>
                <c:pt idx="117">
                  <c:v>164.09710924303101</c:v>
                </c:pt>
                <c:pt idx="118">
                  <c:v>167.07611179781</c:v>
                </c:pt>
                <c:pt idx="119">
                  <c:v>168.15289567731301</c:v>
                </c:pt>
                <c:pt idx="120">
                  <c:v>165.971246058183</c:v>
                </c:pt>
                <c:pt idx="121">
                  <c:v>164.996094576519</c:v>
                </c:pt>
                <c:pt idx="122">
                  <c:v>164.69220988212001</c:v>
                </c:pt>
                <c:pt idx="123">
                  <c:v>165.11674381715099</c:v>
                </c:pt>
                <c:pt idx="124">
                  <c:v>164.23011588883699</c:v>
                </c:pt>
                <c:pt idx="125">
                  <c:v>162.75112733009601</c:v>
                </c:pt>
                <c:pt idx="126">
                  <c:v>161.91099469303401</c:v>
                </c:pt>
                <c:pt idx="127">
                  <c:v>161.20625624937</c:v>
                </c:pt>
                <c:pt idx="128">
                  <c:v>160.91016462971299</c:v>
                </c:pt>
                <c:pt idx="129">
                  <c:v>167.52365686363299</c:v>
                </c:pt>
                <c:pt idx="130">
                  <c:v>174.22209442743099</c:v>
                </c:pt>
                <c:pt idx="131">
                  <c:v>181.82600608745</c:v>
                </c:pt>
                <c:pt idx="132">
                  <c:v>177.490968506321</c:v>
                </c:pt>
                <c:pt idx="133">
                  <c:v>174.477635354672</c:v>
                </c:pt>
                <c:pt idx="134">
                  <c:v>170.824295114074</c:v>
                </c:pt>
                <c:pt idx="135">
                  <c:v>170.27075228365399</c:v>
                </c:pt>
                <c:pt idx="136">
                  <c:v>170.67867659733099</c:v>
                </c:pt>
                <c:pt idx="137">
                  <c:v>170.32214027471599</c:v>
                </c:pt>
                <c:pt idx="138">
                  <c:v>172.51280221077101</c:v>
                </c:pt>
                <c:pt idx="139">
                  <c:v>170.72327015355</c:v>
                </c:pt>
                <c:pt idx="140">
                  <c:v>171.10297325686099</c:v>
                </c:pt>
                <c:pt idx="141">
                  <c:v>168.310087671075</c:v>
                </c:pt>
                <c:pt idx="142">
                  <c:v>167.75692142463299</c:v>
                </c:pt>
                <c:pt idx="143">
                  <c:v>165.33293874281</c:v>
                </c:pt>
                <c:pt idx="144">
                  <c:v>164.31966556193899</c:v>
                </c:pt>
                <c:pt idx="145">
                  <c:v>163.38978394635799</c:v>
                </c:pt>
                <c:pt idx="146">
                  <c:v>162.95526160975299</c:v>
                </c:pt>
                <c:pt idx="147">
                  <c:v>161.26872872625901</c:v>
                </c:pt>
                <c:pt idx="148">
                  <c:v>159.12072915946101</c:v>
                </c:pt>
                <c:pt idx="149">
                  <c:v>157.001094856843</c:v>
                </c:pt>
                <c:pt idx="150">
                  <c:v>157.279295996885</c:v>
                </c:pt>
                <c:pt idx="151">
                  <c:v>157.418183772818</c:v>
                </c:pt>
                <c:pt idx="152">
                  <c:v>157.04137900708201</c:v>
                </c:pt>
                <c:pt idx="153">
                  <c:v>154.47217868982699</c:v>
                </c:pt>
                <c:pt idx="154">
                  <c:v>148.57452969777799</c:v>
                </c:pt>
                <c:pt idx="155">
                  <c:v>141.95729385462701</c:v>
                </c:pt>
                <c:pt idx="156">
                  <c:v>136.188529715344</c:v>
                </c:pt>
                <c:pt idx="157">
                  <c:v>136.16119229018099</c:v>
                </c:pt>
                <c:pt idx="158">
                  <c:v>134.480862996117</c:v>
                </c:pt>
                <c:pt idx="159">
                  <c:v>132.052103313381</c:v>
                </c:pt>
                <c:pt idx="160">
                  <c:v>126.495606463546</c:v>
                </c:pt>
                <c:pt idx="161">
                  <c:v>123.96337690673801</c:v>
                </c:pt>
                <c:pt idx="162">
                  <c:v>121.369409937912</c:v>
                </c:pt>
                <c:pt idx="163">
                  <c:v>121.07191260355199</c:v>
                </c:pt>
                <c:pt idx="164">
                  <c:v>119.679681391665</c:v>
                </c:pt>
                <c:pt idx="165">
                  <c:v>119.71753388718101</c:v>
                </c:pt>
                <c:pt idx="166">
                  <c:v>118.115598334439</c:v>
                </c:pt>
                <c:pt idx="167">
                  <c:v>117.758116956077</c:v>
                </c:pt>
                <c:pt idx="168">
                  <c:v>117.63567995637899</c:v>
                </c:pt>
                <c:pt idx="169">
                  <c:v>118.377160421037</c:v>
                </c:pt>
                <c:pt idx="170">
                  <c:v>119.078950940433</c:v>
                </c:pt>
                <c:pt idx="171">
                  <c:v>120.070034869819</c:v>
                </c:pt>
                <c:pt idx="172">
                  <c:v>120.908379139602</c:v>
                </c:pt>
                <c:pt idx="173">
                  <c:v>122.505561893574</c:v>
                </c:pt>
                <c:pt idx="174">
                  <c:v>124.10448619482401</c:v>
                </c:pt>
                <c:pt idx="175">
                  <c:v>128.87901329645101</c:v>
                </c:pt>
                <c:pt idx="176">
                  <c:v>133.798426403821</c:v>
                </c:pt>
                <c:pt idx="177">
                  <c:v>138.239601894781</c:v>
                </c:pt>
                <c:pt idx="178">
                  <c:v>139.86555472804699</c:v>
                </c:pt>
                <c:pt idx="179">
                  <c:v>141.28864018407199</c:v>
                </c:pt>
                <c:pt idx="180">
                  <c:v>143.01047999704301</c:v>
                </c:pt>
                <c:pt idx="181">
                  <c:v>141.79686158614001</c:v>
                </c:pt>
                <c:pt idx="182">
                  <c:v>139.48444779061501</c:v>
                </c:pt>
                <c:pt idx="183">
                  <c:v>137.55276898485701</c:v>
                </c:pt>
                <c:pt idx="184">
                  <c:v>139.01064207702299</c:v>
                </c:pt>
                <c:pt idx="185">
                  <c:v>141.04217330102099</c:v>
                </c:pt>
                <c:pt idx="186">
                  <c:v>143.37151592937201</c:v>
                </c:pt>
                <c:pt idx="187">
                  <c:v>145.238636964216</c:v>
                </c:pt>
                <c:pt idx="188">
                  <c:v>148.878606689908</c:v>
                </c:pt>
                <c:pt idx="189">
                  <c:v>151.345192429506</c:v>
                </c:pt>
                <c:pt idx="190">
                  <c:v>153.68427261950399</c:v>
                </c:pt>
                <c:pt idx="191">
                  <c:v>152.67332397296801</c:v>
                </c:pt>
                <c:pt idx="192">
                  <c:v>151.58359962001899</c:v>
                </c:pt>
                <c:pt idx="193">
                  <c:v>148.14043149618999</c:v>
                </c:pt>
                <c:pt idx="194">
                  <c:v>147.105995096588</c:v>
                </c:pt>
                <c:pt idx="195">
                  <c:v>147.073881122454</c:v>
                </c:pt>
                <c:pt idx="196">
                  <c:v>149.624824469646</c:v>
                </c:pt>
                <c:pt idx="197">
                  <c:v>150.597978253761</c:v>
                </c:pt>
                <c:pt idx="198">
                  <c:v>153.30224563532801</c:v>
                </c:pt>
                <c:pt idx="199">
                  <c:v>155.70648530972699</c:v>
                </c:pt>
                <c:pt idx="200">
                  <c:v>160.29574500483301</c:v>
                </c:pt>
                <c:pt idx="201">
                  <c:v>162.424628396282</c:v>
                </c:pt>
                <c:pt idx="202">
                  <c:v>163.50739972162501</c:v>
                </c:pt>
                <c:pt idx="203">
                  <c:v>163.00774114526601</c:v>
                </c:pt>
                <c:pt idx="204">
                  <c:v>162.209013671359</c:v>
                </c:pt>
                <c:pt idx="205">
                  <c:v>163.15774816461001</c:v>
                </c:pt>
                <c:pt idx="206">
                  <c:v>163.472464538124</c:v>
                </c:pt>
                <c:pt idx="207">
                  <c:v>165.19158268345399</c:v>
                </c:pt>
                <c:pt idx="208">
                  <c:v>166.16792213429599</c:v>
                </c:pt>
                <c:pt idx="209">
                  <c:v>168.74250655897299</c:v>
                </c:pt>
                <c:pt idx="210">
                  <c:v>169.73467897325401</c:v>
                </c:pt>
                <c:pt idx="211">
                  <c:v>170.32642585855999</c:v>
                </c:pt>
                <c:pt idx="212">
                  <c:v>171.57073085137901</c:v>
                </c:pt>
                <c:pt idx="213">
                  <c:v>174.28199332390599</c:v>
                </c:pt>
                <c:pt idx="214">
                  <c:v>177.062903993096</c:v>
                </c:pt>
                <c:pt idx="215">
                  <c:v>177.708946077223</c:v>
                </c:pt>
                <c:pt idx="216">
                  <c:v>178.50513053850599</c:v>
                </c:pt>
                <c:pt idx="217">
                  <c:v>179.23241912135799</c:v>
                </c:pt>
                <c:pt idx="218">
                  <c:v>180.72886891060401</c:v>
                </c:pt>
                <c:pt idx="219">
                  <c:v>180.283495634991</c:v>
                </c:pt>
                <c:pt idx="220">
                  <c:v>176.98971763563199</c:v>
                </c:pt>
                <c:pt idx="221">
                  <c:v>174.455316352247</c:v>
                </c:pt>
                <c:pt idx="222">
                  <c:v>173.773478218809</c:v>
                </c:pt>
                <c:pt idx="223">
                  <c:v>179.751893328374</c:v>
                </c:pt>
                <c:pt idx="224">
                  <c:v>184.87702441099299</c:v>
                </c:pt>
                <c:pt idx="225">
                  <c:v>189.612936829148</c:v>
                </c:pt>
                <c:pt idx="226">
                  <c:v>191.62972554124801</c:v>
                </c:pt>
                <c:pt idx="227">
                  <c:v>194.46824110886001</c:v>
                </c:pt>
                <c:pt idx="228">
                  <c:v>197.042734468623</c:v>
                </c:pt>
                <c:pt idx="229">
                  <c:v>197.85578941112999</c:v>
                </c:pt>
                <c:pt idx="230">
                  <c:v>199.44190897462701</c:v>
                </c:pt>
                <c:pt idx="231">
                  <c:v>201.44559553232801</c:v>
                </c:pt>
                <c:pt idx="232">
                  <c:v>204.387271944551</c:v>
                </c:pt>
                <c:pt idx="233">
                  <c:v>205.446817959486</c:v>
                </c:pt>
                <c:pt idx="234">
                  <c:v>206.27087482426899</c:v>
                </c:pt>
                <c:pt idx="235">
                  <c:v>206.49461509472701</c:v>
                </c:pt>
                <c:pt idx="236">
                  <c:v>207.09866893011201</c:v>
                </c:pt>
                <c:pt idx="237">
                  <c:v>206.25121058670399</c:v>
                </c:pt>
                <c:pt idx="238">
                  <c:v>206.93560635958801</c:v>
                </c:pt>
                <c:pt idx="239">
                  <c:v>208.393247082275</c:v>
                </c:pt>
                <c:pt idx="240">
                  <c:v>212.24869465511</c:v>
                </c:pt>
                <c:pt idx="241">
                  <c:v>214.243785672641</c:v>
                </c:pt>
                <c:pt idx="242">
                  <c:v>216.648972978887</c:v>
                </c:pt>
                <c:pt idx="243">
                  <c:v>217.49922618124401</c:v>
                </c:pt>
                <c:pt idx="244">
                  <c:v>219.31310818985099</c:v>
                </c:pt>
                <c:pt idx="245">
                  <c:v>220.28354241160599</c:v>
                </c:pt>
                <c:pt idx="246">
                  <c:v>222.15795827442699</c:v>
                </c:pt>
                <c:pt idx="247">
                  <c:v>223.46207334585699</c:v>
                </c:pt>
                <c:pt idx="248">
                  <c:v>224.813422387168</c:v>
                </c:pt>
                <c:pt idx="249">
                  <c:v>226.08590797583801</c:v>
                </c:pt>
                <c:pt idx="250">
                  <c:v>227.87721439137101</c:v>
                </c:pt>
                <c:pt idx="251">
                  <c:v>228.960129201255</c:v>
                </c:pt>
                <c:pt idx="252">
                  <c:v>228.182650900683</c:v>
                </c:pt>
                <c:pt idx="253">
                  <c:v>226.588122844503</c:v>
                </c:pt>
                <c:pt idx="254">
                  <c:v>225.21571993461799</c:v>
                </c:pt>
                <c:pt idx="255">
                  <c:v>226.124363529475</c:v>
                </c:pt>
                <c:pt idx="256">
                  <c:v>228.98719259762299</c:v>
                </c:pt>
                <c:pt idx="257">
                  <c:v>232.62210941971199</c:v>
                </c:pt>
                <c:pt idx="258">
                  <c:v>235.53817863136601</c:v>
                </c:pt>
                <c:pt idx="259">
                  <c:v>237.00979248241799</c:v>
                </c:pt>
                <c:pt idx="260">
                  <c:v>238.32822871406799</c:v>
                </c:pt>
                <c:pt idx="261">
                  <c:v>240.01707980721901</c:v>
                </c:pt>
                <c:pt idx="262">
                  <c:v>242.43894544318599</c:v>
                </c:pt>
                <c:pt idx="263">
                  <c:v>244.97306439047401</c:v>
                </c:pt>
                <c:pt idx="264">
                  <c:v>247.33819566559001</c:v>
                </c:pt>
                <c:pt idx="265">
                  <c:v>248.76770466868899</c:v>
                </c:pt>
                <c:pt idx="266">
                  <c:v>250.47773167391401</c:v>
                </c:pt>
                <c:pt idx="267">
                  <c:v>251.22393011365901</c:v>
                </c:pt>
                <c:pt idx="268">
                  <c:v>251.486917539736</c:v>
                </c:pt>
                <c:pt idx="269">
                  <c:v>250.95024917134401</c:v>
                </c:pt>
                <c:pt idx="270">
                  <c:v>252.55025573043599</c:v>
                </c:pt>
                <c:pt idx="271">
                  <c:v>255.15358643847901</c:v>
                </c:pt>
                <c:pt idx="272">
                  <c:v>257.794890895854</c:v>
                </c:pt>
                <c:pt idx="273">
                  <c:v>258.31610879317901</c:v>
                </c:pt>
                <c:pt idx="274">
                  <c:v>257.91585912763202</c:v>
                </c:pt>
                <c:pt idx="275">
                  <c:v>257.8039263778</c:v>
                </c:pt>
                <c:pt idx="276">
                  <c:v>257.96143773217699</c:v>
                </c:pt>
                <c:pt idx="277">
                  <c:v>259.74563100159702</c:v>
                </c:pt>
                <c:pt idx="278">
                  <c:v>261.66636708566301</c:v>
                </c:pt>
                <c:pt idx="279">
                  <c:v>265.72077023541999</c:v>
                </c:pt>
                <c:pt idx="280">
                  <c:v>268.407257439489</c:v>
                </c:pt>
                <c:pt idx="281">
                  <c:v>270.72347582930001</c:v>
                </c:pt>
                <c:pt idx="282">
                  <c:v>270.56204849010999</c:v>
                </c:pt>
                <c:pt idx="283">
                  <c:v>270.94705669137397</c:v>
                </c:pt>
                <c:pt idx="284">
                  <c:v>272.03878199185601</c:v>
                </c:pt>
                <c:pt idx="285">
                  <c:v>273.86182560708602</c:v>
                </c:pt>
                <c:pt idx="286">
                  <c:v>276.87895789833402</c:v>
                </c:pt>
                <c:pt idx="287">
                  <c:v>279.54710425204797</c:v>
                </c:pt>
                <c:pt idx="288">
                  <c:v>281.46445430058498</c:v>
                </c:pt>
                <c:pt idx="289">
                  <c:v>282.42486940689798</c:v>
                </c:pt>
                <c:pt idx="290">
                  <c:v>283.05391647565898</c:v>
                </c:pt>
                <c:pt idx="291">
                  <c:v>287.06830897202099</c:v>
                </c:pt>
                <c:pt idx="292">
                  <c:v>287.74781927129101</c:v>
                </c:pt>
                <c:pt idx="293">
                  <c:v>288.95204543899899</c:v>
                </c:pt>
                <c:pt idx="294">
                  <c:v>287.33478891634098</c:v>
                </c:pt>
                <c:pt idx="295">
                  <c:v>290.98279552641799</c:v>
                </c:pt>
                <c:pt idx="296">
                  <c:v>294.30588215263901</c:v>
                </c:pt>
                <c:pt idx="297">
                  <c:v>298.57422979058902</c:v>
                </c:pt>
                <c:pt idx="298">
                  <c:v>300.11054304713099</c:v>
                </c:pt>
                <c:pt idx="299">
                  <c:v>301.82300227118401</c:v>
                </c:pt>
                <c:pt idx="300">
                  <c:v>302.45379346558002</c:v>
                </c:pt>
                <c:pt idx="301">
                  <c:v>304.68813298125298</c:v>
                </c:pt>
                <c:pt idx="302">
                  <c:v>307.32945985377899</c:v>
                </c:pt>
                <c:pt idx="303">
                  <c:v>311.291506510663</c:v>
                </c:pt>
                <c:pt idx="304">
                  <c:v>317.95897184845802</c:v>
                </c:pt>
                <c:pt idx="305">
                  <c:v>327.86535665424299</c:v>
                </c:pt>
                <c:pt idx="306">
                  <c:v>338.72676586787702</c:v>
                </c:pt>
                <c:pt idx="307">
                  <c:v>346.78264529145002</c:v>
                </c:pt>
                <c:pt idx="308">
                  <c:v>352.95196449980801</c:v>
                </c:pt>
                <c:pt idx="309">
                  <c:v>359.903650925421</c:v>
                </c:pt>
                <c:pt idx="310">
                  <c:v>369.58064915808501</c:v>
                </c:pt>
                <c:pt idx="311">
                  <c:v>377.66666442838698</c:v>
                </c:pt>
                <c:pt idx="312">
                  <c:v>384.073888507368</c:v>
                </c:pt>
                <c:pt idx="313">
                  <c:v>384.939039597462</c:v>
                </c:pt>
                <c:pt idx="314">
                  <c:v>388.966126162156</c:v>
                </c:pt>
                <c:pt idx="315">
                  <c:v>396.23404997492702</c:v>
                </c:pt>
                <c:pt idx="316">
                  <c:v>407.17649745727198</c:v>
                </c:pt>
                <c:pt idx="317">
                  <c:v>413.96647472715398</c:v>
                </c:pt>
                <c:pt idx="318">
                  <c:v>413.88802890128397</c:v>
                </c:pt>
                <c:pt idx="319">
                  <c:v>411.35426895665603</c:v>
                </c:pt>
                <c:pt idx="320">
                  <c:v>404.86325971895002</c:v>
                </c:pt>
                <c:pt idx="321">
                  <c:v>397.48715199511599</c:v>
                </c:pt>
                <c:pt idx="322">
                  <c:v>382.563842194762</c:v>
                </c:pt>
                <c:pt idx="323">
                  <c:v>370.482055444217</c:v>
                </c:pt>
                <c:pt idx="324">
                  <c:v>357.83813897437398</c:v>
                </c:pt>
                <c:pt idx="325">
                  <c:v>354.487506295532</c:v>
                </c:pt>
                <c:pt idx="326">
                  <c:v>346.81160619796998</c:v>
                </c:pt>
                <c:pt idx="327">
                  <c:v>344.36068416906301</c:v>
                </c:pt>
                <c:pt idx="328">
                  <c:v>335.74190752916701</c:v>
                </c:pt>
                <c:pt idx="329">
                  <c:v>337.42898297813298</c:v>
                </c:pt>
                <c:pt idx="330">
                  <c:v>336.11216483869202</c:v>
                </c:pt>
                <c:pt idx="331">
                  <c:v>339.16532568023501</c:v>
                </c:pt>
                <c:pt idx="332">
                  <c:v>336.02132780084702</c:v>
                </c:pt>
                <c:pt idx="333">
                  <c:v>334.091949692208</c:v>
                </c:pt>
                <c:pt idx="334">
                  <c:v>331.543152145965</c:v>
                </c:pt>
                <c:pt idx="335">
                  <c:v>328.52271197238201</c:v>
                </c:pt>
                <c:pt idx="336">
                  <c:v>319.53386909427599</c:v>
                </c:pt>
                <c:pt idx="337">
                  <c:v>310.01080951325798</c:v>
                </c:pt>
                <c:pt idx="338">
                  <c:v>302.74681345672798</c:v>
                </c:pt>
                <c:pt idx="339">
                  <c:v>304.770799613012</c:v>
                </c:pt>
                <c:pt idx="340">
                  <c:v>306.93931686390499</c:v>
                </c:pt>
                <c:pt idx="341">
                  <c:v>308.50974400946399</c:v>
                </c:pt>
                <c:pt idx="342">
                  <c:v>305.54621213642997</c:v>
                </c:pt>
                <c:pt idx="343">
                  <c:v>303.93529341516899</c:v>
                </c:pt>
                <c:pt idx="344">
                  <c:v>305.58247514594399</c:v>
                </c:pt>
                <c:pt idx="345">
                  <c:v>309.578962745659</c:v>
                </c:pt>
                <c:pt idx="346">
                  <c:v>314.89297705792598</c:v>
                </c:pt>
                <c:pt idx="347">
                  <c:v>319.07158787403603</c:v>
                </c:pt>
                <c:pt idx="348">
                  <c:v>316.633207747553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2B-46F0-B272-EE3916297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68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PropertyType!$Q$7:$Q$122</c:f>
              <c:numCache>
                <c:formatCode>0</c:formatCode>
                <c:ptCount val="116"/>
                <c:pt idx="0">
                  <c:v>58.508562202582901</c:v>
                </c:pt>
                <c:pt idx="1">
                  <c:v>62.231711258609501</c:v>
                </c:pt>
                <c:pt idx="2">
                  <c:v>65.780013714077995</c:v>
                </c:pt>
                <c:pt idx="3">
                  <c:v>65.4414999581969</c:v>
                </c:pt>
                <c:pt idx="4">
                  <c:v>65.852943739477894</c:v>
                </c:pt>
                <c:pt idx="5">
                  <c:v>69.6005534720383</c:v>
                </c:pt>
                <c:pt idx="6">
                  <c:v>74.666115584442693</c:v>
                </c:pt>
                <c:pt idx="7">
                  <c:v>77.349334784043904</c:v>
                </c:pt>
                <c:pt idx="8">
                  <c:v>77.888925759776399</c:v>
                </c:pt>
                <c:pt idx="9">
                  <c:v>78.582739023933598</c:v>
                </c:pt>
                <c:pt idx="10">
                  <c:v>80.388429102059604</c:v>
                </c:pt>
                <c:pt idx="11">
                  <c:v>82.743838029297606</c:v>
                </c:pt>
                <c:pt idx="12">
                  <c:v>85.533658124399807</c:v>
                </c:pt>
                <c:pt idx="13">
                  <c:v>89.321965061986504</c:v>
                </c:pt>
                <c:pt idx="14">
                  <c:v>90.613847455561498</c:v>
                </c:pt>
                <c:pt idx="15">
                  <c:v>90.394861988171499</c:v>
                </c:pt>
                <c:pt idx="16">
                  <c:v>93.222705360058697</c:v>
                </c:pt>
                <c:pt idx="17">
                  <c:v>98.812048755886394</c:v>
                </c:pt>
                <c:pt idx="18">
                  <c:v>101.345688523227</c:v>
                </c:pt>
                <c:pt idx="19">
                  <c:v>100</c:v>
                </c:pt>
                <c:pt idx="20">
                  <c:v>100.279799978094</c:v>
                </c:pt>
                <c:pt idx="21">
                  <c:v>102.67337517889</c:v>
                </c:pt>
                <c:pt idx="22">
                  <c:v>103.428836386448</c:v>
                </c:pt>
                <c:pt idx="23">
                  <c:v>102.639993356099</c:v>
                </c:pt>
                <c:pt idx="24">
                  <c:v>103.675794063095</c:v>
                </c:pt>
                <c:pt idx="25">
                  <c:v>106.408630929569</c:v>
                </c:pt>
                <c:pt idx="26">
                  <c:v>108.669841924563</c:v>
                </c:pt>
                <c:pt idx="27">
                  <c:v>109.87267677542501</c:v>
                </c:pt>
                <c:pt idx="28">
                  <c:v>112.44857874270301</c:v>
                </c:pt>
                <c:pt idx="29">
                  <c:v>116.012457770392</c:v>
                </c:pt>
                <c:pt idx="30">
                  <c:v>118.387425637596</c:v>
                </c:pt>
                <c:pt idx="31">
                  <c:v>120.799329910335</c:v>
                </c:pt>
                <c:pt idx="32">
                  <c:v>125.186948113009</c:v>
                </c:pt>
                <c:pt idx="33">
                  <c:v>129.98647157100299</c:v>
                </c:pt>
                <c:pt idx="34">
                  <c:v>134.412698104193</c:v>
                </c:pt>
                <c:pt idx="35">
                  <c:v>138.88844032791999</c:v>
                </c:pt>
                <c:pt idx="36">
                  <c:v>144.39458941139301</c:v>
                </c:pt>
                <c:pt idx="37">
                  <c:v>151.15790086959299</c:v>
                </c:pt>
                <c:pt idx="38">
                  <c:v>156.04434254411601</c:v>
                </c:pt>
                <c:pt idx="39">
                  <c:v>158.85440082609301</c:v>
                </c:pt>
                <c:pt idx="40">
                  <c:v>162.311688686671</c:v>
                </c:pt>
                <c:pt idx="41">
                  <c:v>166.06531212670001</c:v>
                </c:pt>
                <c:pt idx="42">
                  <c:v>166.18282414131099</c:v>
                </c:pt>
                <c:pt idx="43">
                  <c:v>164.86071615348399</c:v>
                </c:pt>
                <c:pt idx="44">
                  <c:v>168.460041484709</c:v>
                </c:pt>
                <c:pt idx="45">
                  <c:v>175.34993418632101</c:v>
                </c:pt>
                <c:pt idx="46">
                  <c:v>173.40033278491299</c:v>
                </c:pt>
                <c:pt idx="47">
                  <c:v>166.233870582382</c:v>
                </c:pt>
                <c:pt idx="48">
                  <c:v>163.77882847801101</c:v>
                </c:pt>
                <c:pt idx="49">
                  <c:v>162.65685464104001</c:v>
                </c:pt>
                <c:pt idx="50">
                  <c:v>154.204467763591</c:v>
                </c:pt>
                <c:pt idx="51">
                  <c:v>142.332437967147</c:v>
                </c:pt>
                <c:pt idx="52">
                  <c:v>131.42482032085101</c:v>
                </c:pt>
                <c:pt idx="53">
                  <c:v>121.723456285574</c:v>
                </c:pt>
                <c:pt idx="54">
                  <c:v>120.49793196217</c:v>
                </c:pt>
                <c:pt idx="55">
                  <c:v>122.294829259745</c:v>
                </c:pt>
                <c:pt idx="56">
                  <c:v>118.59660357218701</c:v>
                </c:pt>
                <c:pt idx="57">
                  <c:v>113.43159108317499</c:v>
                </c:pt>
                <c:pt idx="58">
                  <c:v>110.968000222463</c:v>
                </c:pt>
                <c:pt idx="59">
                  <c:v>108.906903554143</c:v>
                </c:pt>
                <c:pt idx="60">
                  <c:v>107.058610802448</c:v>
                </c:pt>
                <c:pt idx="61">
                  <c:v>108.79308225514001</c:v>
                </c:pt>
                <c:pt idx="62">
                  <c:v>110.254162586475</c:v>
                </c:pt>
                <c:pt idx="63">
                  <c:v>108.505243365539</c:v>
                </c:pt>
                <c:pt idx="64">
                  <c:v>107.101955878864</c:v>
                </c:pt>
                <c:pt idx="65">
                  <c:v>107.543613679022</c:v>
                </c:pt>
                <c:pt idx="66">
                  <c:v>110.429292603417</c:v>
                </c:pt>
                <c:pt idx="67">
                  <c:v>113.188746441991</c:v>
                </c:pt>
                <c:pt idx="68">
                  <c:v>114.636623789141</c:v>
                </c:pt>
                <c:pt idx="69">
                  <c:v>116.390659558132</c:v>
                </c:pt>
                <c:pt idx="70">
                  <c:v>118.999687573664</c:v>
                </c:pt>
                <c:pt idx="71">
                  <c:v>121.69487913516301</c:v>
                </c:pt>
                <c:pt idx="72">
                  <c:v>125.39519776471801</c:v>
                </c:pt>
                <c:pt idx="73">
                  <c:v>130.777121258157</c:v>
                </c:pt>
                <c:pt idx="74">
                  <c:v>132.981429379345</c:v>
                </c:pt>
                <c:pt idx="75">
                  <c:v>133.536892881352</c:v>
                </c:pt>
                <c:pt idx="76">
                  <c:v>137.75471319047799</c:v>
                </c:pt>
                <c:pt idx="77">
                  <c:v>142.90295246187699</c:v>
                </c:pt>
                <c:pt idx="78">
                  <c:v>143.077331704643</c:v>
                </c:pt>
                <c:pt idx="79">
                  <c:v>141.79977448160301</c:v>
                </c:pt>
                <c:pt idx="80">
                  <c:v>144.37874359420701</c:v>
                </c:pt>
                <c:pt idx="81">
                  <c:v>148.66235766843801</c:v>
                </c:pt>
                <c:pt idx="82">
                  <c:v>152.83641312783101</c:v>
                </c:pt>
                <c:pt idx="83">
                  <c:v>156.33266759086001</c:v>
                </c:pt>
                <c:pt idx="84">
                  <c:v>161.881881613784</c:v>
                </c:pt>
                <c:pt idx="85">
                  <c:v>168.34852918491799</c:v>
                </c:pt>
                <c:pt idx="86">
                  <c:v>168.496867015623</c:v>
                </c:pt>
                <c:pt idx="87">
                  <c:v>167.33936454818601</c:v>
                </c:pt>
                <c:pt idx="88">
                  <c:v>171.954472544862</c:v>
                </c:pt>
                <c:pt idx="89">
                  <c:v>178.14107878797799</c:v>
                </c:pt>
                <c:pt idx="90">
                  <c:v>179.838227017972</c:v>
                </c:pt>
                <c:pt idx="91">
                  <c:v>179.713815701741</c:v>
                </c:pt>
                <c:pt idx="92">
                  <c:v>181.97357645398299</c:v>
                </c:pt>
                <c:pt idx="93">
                  <c:v>184.67812798508101</c:v>
                </c:pt>
                <c:pt idx="94">
                  <c:v>186.17581319040099</c:v>
                </c:pt>
                <c:pt idx="95">
                  <c:v>186.83525947234901</c:v>
                </c:pt>
                <c:pt idx="96">
                  <c:v>186.59947665455201</c:v>
                </c:pt>
                <c:pt idx="97">
                  <c:v>184.97434635758799</c:v>
                </c:pt>
                <c:pt idx="98">
                  <c:v>189.57985758606699</c:v>
                </c:pt>
                <c:pt idx="99">
                  <c:v>196.09385150959201</c:v>
                </c:pt>
                <c:pt idx="100">
                  <c:v>197.65042900406101</c:v>
                </c:pt>
                <c:pt idx="101">
                  <c:v>203.39161993576599</c:v>
                </c:pt>
                <c:pt idx="102">
                  <c:v>213.28936518410001</c:v>
                </c:pt>
                <c:pt idx="103">
                  <c:v>218.35398689788801</c:v>
                </c:pt>
                <c:pt idx="104">
                  <c:v>223.16359367213201</c:v>
                </c:pt>
                <c:pt idx="105">
                  <c:v>233.72917553946701</c:v>
                </c:pt>
                <c:pt idx="106">
                  <c:v>231.844730853925</c:v>
                </c:pt>
                <c:pt idx="107">
                  <c:v>221.69132315251699</c:v>
                </c:pt>
                <c:pt idx="108">
                  <c:v>220.32020161652301</c:v>
                </c:pt>
                <c:pt idx="109">
                  <c:v>226.03889636951601</c:v>
                </c:pt>
                <c:pt idx="110">
                  <c:v>224.92483614349999</c:v>
                </c:pt>
                <c:pt idx="111">
                  <c:v>216.935015054833</c:v>
                </c:pt>
                <c:pt idx="112">
                  <c:v>215.993419908487</c:v>
                </c:pt>
                <c:pt idx="113">
                  <c:v>218.04335745563199</c:v>
                </c:pt>
                <c:pt idx="114">
                  <c:v>215.40092229286401</c:v>
                </c:pt>
                <c:pt idx="115">
                  <c:v>211.37863931806399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8F-49C4-A5BC-FCCC5CD845C6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PropertyType!$R$7:$R$122</c:f>
              <c:numCache>
                <c:formatCode>0</c:formatCode>
                <c:ptCount val="116"/>
                <c:pt idx="0">
                  <c:v>67.961242775112197</c:v>
                </c:pt>
                <c:pt idx="1">
                  <c:v>70.259377348963298</c:v>
                </c:pt>
                <c:pt idx="2">
                  <c:v>71.887143416153094</c:v>
                </c:pt>
                <c:pt idx="3">
                  <c:v>70.610081991459793</c:v>
                </c:pt>
                <c:pt idx="4">
                  <c:v>70.354996794417403</c:v>
                </c:pt>
                <c:pt idx="5">
                  <c:v>73.039949245056903</c:v>
                </c:pt>
                <c:pt idx="6">
                  <c:v>77.149318795060694</c:v>
                </c:pt>
                <c:pt idx="7">
                  <c:v>79.277473383145605</c:v>
                </c:pt>
                <c:pt idx="8">
                  <c:v>79.367906178999206</c:v>
                </c:pt>
                <c:pt idx="9">
                  <c:v>79.600837881379604</c:v>
                </c:pt>
                <c:pt idx="10">
                  <c:v>81.392482491131503</c:v>
                </c:pt>
                <c:pt idx="11">
                  <c:v>84.153603307097796</c:v>
                </c:pt>
                <c:pt idx="12">
                  <c:v>86.780707140354494</c:v>
                </c:pt>
                <c:pt idx="13">
                  <c:v>87.763854204097896</c:v>
                </c:pt>
                <c:pt idx="14">
                  <c:v>88.192637037752704</c:v>
                </c:pt>
                <c:pt idx="15">
                  <c:v>90.765578014060097</c:v>
                </c:pt>
                <c:pt idx="16">
                  <c:v>94.534043052255399</c:v>
                </c:pt>
                <c:pt idx="17">
                  <c:v>98.051577832764195</c:v>
                </c:pt>
                <c:pt idx="18">
                  <c:v>99.594838857339099</c:v>
                </c:pt>
                <c:pt idx="19">
                  <c:v>100</c:v>
                </c:pt>
                <c:pt idx="20">
                  <c:v>101.524896599443</c:v>
                </c:pt>
                <c:pt idx="21">
                  <c:v>102.819284687711</c:v>
                </c:pt>
                <c:pt idx="22">
                  <c:v>102.60793378099601</c:v>
                </c:pt>
                <c:pt idx="23">
                  <c:v>102.70071362985</c:v>
                </c:pt>
                <c:pt idx="24">
                  <c:v>104.029488452099</c:v>
                </c:pt>
                <c:pt idx="25">
                  <c:v>106.998651614301</c:v>
                </c:pt>
                <c:pt idx="26">
                  <c:v>110.615020010173</c:v>
                </c:pt>
                <c:pt idx="27">
                  <c:v>112.010513471472</c:v>
                </c:pt>
                <c:pt idx="28">
                  <c:v>112.227139289844</c:v>
                </c:pt>
                <c:pt idx="29">
                  <c:v>113.58463958962901</c:v>
                </c:pt>
                <c:pt idx="30">
                  <c:v>116.67263399580401</c:v>
                </c:pt>
                <c:pt idx="31">
                  <c:v>120.672390022269</c:v>
                </c:pt>
                <c:pt idx="32">
                  <c:v>126.89864370471901</c:v>
                </c:pt>
                <c:pt idx="33">
                  <c:v>133.92807861615</c:v>
                </c:pt>
                <c:pt idx="34">
                  <c:v>135.16528193152101</c:v>
                </c:pt>
                <c:pt idx="35">
                  <c:v>135.99263007075101</c:v>
                </c:pt>
                <c:pt idx="36">
                  <c:v>143.82299395670299</c:v>
                </c:pt>
                <c:pt idx="37">
                  <c:v>152.940039437477</c:v>
                </c:pt>
                <c:pt idx="38">
                  <c:v>156.31724841501099</c:v>
                </c:pt>
                <c:pt idx="39">
                  <c:v>158.39434437399601</c:v>
                </c:pt>
                <c:pt idx="40">
                  <c:v>163.25869730955401</c:v>
                </c:pt>
                <c:pt idx="41">
                  <c:v>167.95889840450999</c:v>
                </c:pt>
                <c:pt idx="42">
                  <c:v>171.10982880595401</c:v>
                </c:pt>
                <c:pt idx="43">
                  <c:v>173.24036191259799</c:v>
                </c:pt>
                <c:pt idx="44">
                  <c:v>175.52453495705601</c:v>
                </c:pt>
                <c:pt idx="45">
                  <c:v>178.413056152509</c:v>
                </c:pt>
                <c:pt idx="46">
                  <c:v>178.78430992464499</c:v>
                </c:pt>
                <c:pt idx="47">
                  <c:v>175.79345214440599</c:v>
                </c:pt>
                <c:pt idx="48">
                  <c:v>172.820766151112</c:v>
                </c:pt>
                <c:pt idx="49">
                  <c:v>171.69248506211599</c:v>
                </c:pt>
                <c:pt idx="50">
                  <c:v>165.521407608641</c:v>
                </c:pt>
                <c:pt idx="51">
                  <c:v>154.455414594123</c:v>
                </c:pt>
                <c:pt idx="52">
                  <c:v>143.13210255627999</c:v>
                </c:pt>
                <c:pt idx="53">
                  <c:v>135.76349512328201</c:v>
                </c:pt>
                <c:pt idx="54">
                  <c:v>132.97037602777999</c:v>
                </c:pt>
                <c:pt idx="55">
                  <c:v>129.69015697796101</c:v>
                </c:pt>
                <c:pt idx="56">
                  <c:v>127.67833716116201</c:v>
                </c:pt>
                <c:pt idx="57">
                  <c:v>128.974258687158</c:v>
                </c:pt>
                <c:pt idx="58">
                  <c:v>125.366578059356</c:v>
                </c:pt>
                <c:pt idx="59">
                  <c:v>118.44078979491999</c:v>
                </c:pt>
                <c:pt idx="60">
                  <c:v>118.266359309093</c:v>
                </c:pt>
                <c:pt idx="61">
                  <c:v>123.134476101863</c:v>
                </c:pt>
                <c:pt idx="62">
                  <c:v>122.87786749816399</c:v>
                </c:pt>
                <c:pt idx="63">
                  <c:v>118.80511344755701</c:v>
                </c:pt>
                <c:pt idx="64">
                  <c:v>118.409218996202</c:v>
                </c:pt>
                <c:pt idx="65">
                  <c:v>120.309862269986</c:v>
                </c:pt>
                <c:pt idx="66">
                  <c:v>123.277893716504</c:v>
                </c:pt>
                <c:pt idx="67">
                  <c:v>124.383994473423</c:v>
                </c:pt>
                <c:pt idx="68">
                  <c:v>125.16695908861</c:v>
                </c:pt>
                <c:pt idx="69">
                  <c:v>129.25414095926899</c:v>
                </c:pt>
                <c:pt idx="70">
                  <c:v>133.51199139583599</c:v>
                </c:pt>
                <c:pt idx="71">
                  <c:v>135.433321000608</c:v>
                </c:pt>
                <c:pt idx="72">
                  <c:v>139.60916392902999</c:v>
                </c:pt>
                <c:pt idx="73">
                  <c:v>146.63121322006199</c:v>
                </c:pt>
                <c:pt idx="74">
                  <c:v>150.36878741029099</c:v>
                </c:pt>
                <c:pt idx="75">
                  <c:v>151.19876813054501</c:v>
                </c:pt>
                <c:pt idx="76">
                  <c:v>154.86871769615999</c:v>
                </c:pt>
                <c:pt idx="77">
                  <c:v>161.54800380166299</c:v>
                </c:pt>
                <c:pt idx="78">
                  <c:v>163.986772660508</c:v>
                </c:pt>
                <c:pt idx="79">
                  <c:v>163.291776896524</c:v>
                </c:pt>
                <c:pt idx="80">
                  <c:v>168.57021892347601</c:v>
                </c:pt>
                <c:pt idx="81">
                  <c:v>178.171621788983</c:v>
                </c:pt>
                <c:pt idx="82">
                  <c:v>181.06701591691399</c:v>
                </c:pt>
                <c:pt idx="83">
                  <c:v>180.416866664221</c:v>
                </c:pt>
                <c:pt idx="84">
                  <c:v>190.441273823985</c:v>
                </c:pt>
                <c:pt idx="85">
                  <c:v>207.69572947710401</c:v>
                </c:pt>
                <c:pt idx="86">
                  <c:v>212.25599320159401</c:v>
                </c:pt>
                <c:pt idx="87">
                  <c:v>207.97651917026101</c:v>
                </c:pt>
                <c:pt idx="88">
                  <c:v>210.809538661331</c:v>
                </c:pt>
                <c:pt idx="89">
                  <c:v>217.64971545475399</c:v>
                </c:pt>
                <c:pt idx="90">
                  <c:v>223.66660304399599</c:v>
                </c:pt>
                <c:pt idx="91">
                  <c:v>227.54517103490701</c:v>
                </c:pt>
                <c:pt idx="92">
                  <c:v>231.010181584435</c:v>
                </c:pt>
                <c:pt idx="93">
                  <c:v>234.373787546888</c:v>
                </c:pt>
                <c:pt idx="94">
                  <c:v>238.17499584479901</c:v>
                </c:pt>
                <c:pt idx="95">
                  <c:v>242.57982720508701</c:v>
                </c:pt>
                <c:pt idx="96">
                  <c:v>247.526976437868</c:v>
                </c:pt>
                <c:pt idx="97">
                  <c:v>252.22093775918199</c:v>
                </c:pt>
                <c:pt idx="98">
                  <c:v>259.42959436527798</c:v>
                </c:pt>
                <c:pt idx="99">
                  <c:v>268.64131923769099</c:v>
                </c:pt>
                <c:pt idx="100">
                  <c:v>279.261580136997</c:v>
                </c:pt>
                <c:pt idx="101">
                  <c:v>295.06003639132598</c:v>
                </c:pt>
                <c:pt idx="102">
                  <c:v>309.38769132873699</c:v>
                </c:pt>
                <c:pt idx="103">
                  <c:v>318.93424771412998</c:v>
                </c:pt>
                <c:pt idx="104">
                  <c:v>338.361542547483</c:v>
                </c:pt>
                <c:pt idx="105">
                  <c:v>366.95933720226202</c:v>
                </c:pt>
                <c:pt idx="106">
                  <c:v>369.93497257735601</c:v>
                </c:pt>
                <c:pt idx="107">
                  <c:v>360.41297331225201</c:v>
                </c:pt>
                <c:pt idx="108">
                  <c:v>369.47813787125199</c:v>
                </c:pt>
                <c:pt idx="109">
                  <c:v>386.49321640540501</c:v>
                </c:pt>
                <c:pt idx="110">
                  <c:v>394.76689606931802</c:v>
                </c:pt>
                <c:pt idx="111">
                  <c:v>394.4231304393</c:v>
                </c:pt>
                <c:pt idx="112">
                  <c:v>394.047791559872</c:v>
                </c:pt>
                <c:pt idx="113">
                  <c:v>397.05726134122898</c:v>
                </c:pt>
                <c:pt idx="114">
                  <c:v>404.616121393149</c:v>
                </c:pt>
                <c:pt idx="115">
                  <c:v>408.65194040222002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8F-49C4-A5BC-FCCC5CD845C6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PropertyType!$S$7:$S$122</c:f>
              <c:numCache>
                <c:formatCode>0</c:formatCode>
                <c:ptCount val="116"/>
                <c:pt idx="0">
                  <c:v>68.773806141415804</c:v>
                </c:pt>
                <c:pt idx="1">
                  <c:v>67.882024107918099</c:v>
                </c:pt>
                <c:pt idx="2">
                  <c:v>69.757689624496507</c:v>
                </c:pt>
                <c:pt idx="3">
                  <c:v>73.956064935139295</c:v>
                </c:pt>
                <c:pt idx="4">
                  <c:v>76.193155818754306</c:v>
                </c:pt>
                <c:pt idx="5">
                  <c:v>77.249546897974199</c:v>
                </c:pt>
                <c:pt idx="6">
                  <c:v>79.511865263018805</c:v>
                </c:pt>
                <c:pt idx="7">
                  <c:v>81.900721176878207</c:v>
                </c:pt>
                <c:pt idx="8">
                  <c:v>83.176896931726802</c:v>
                </c:pt>
                <c:pt idx="9">
                  <c:v>84.415300999935596</c:v>
                </c:pt>
                <c:pt idx="10">
                  <c:v>84.794088839825207</c:v>
                </c:pt>
                <c:pt idx="11">
                  <c:v>85.337653951687301</c:v>
                </c:pt>
                <c:pt idx="12">
                  <c:v>87.679837001755303</c:v>
                </c:pt>
                <c:pt idx="13">
                  <c:v>91.099175738835896</c:v>
                </c:pt>
                <c:pt idx="14">
                  <c:v>93.799155194748096</c:v>
                </c:pt>
                <c:pt idx="15">
                  <c:v>94.863814055691194</c:v>
                </c:pt>
                <c:pt idx="16">
                  <c:v>95.919377548934193</c:v>
                </c:pt>
                <c:pt idx="17">
                  <c:v>97.777735385670198</c:v>
                </c:pt>
                <c:pt idx="18">
                  <c:v>99.005386667877005</c:v>
                </c:pt>
                <c:pt idx="19">
                  <c:v>100</c:v>
                </c:pt>
                <c:pt idx="20">
                  <c:v>102.169599216693</c:v>
                </c:pt>
                <c:pt idx="21">
                  <c:v>105.15533757064399</c:v>
                </c:pt>
                <c:pt idx="22">
                  <c:v>107.37125432354701</c:v>
                </c:pt>
                <c:pt idx="23">
                  <c:v>108.451055525586</c:v>
                </c:pt>
                <c:pt idx="24">
                  <c:v>109.699711873354</c:v>
                </c:pt>
                <c:pt idx="25">
                  <c:v>112.23357671679101</c:v>
                </c:pt>
                <c:pt idx="26">
                  <c:v>116.594084914921</c:v>
                </c:pt>
                <c:pt idx="27">
                  <c:v>120.83318917569299</c:v>
                </c:pt>
                <c:pt idx="28">
                  <c:v>124.80906400993599</c:v>
                </c:pt>
                <c:pt idx="29">
                  <c:v>128.678485173333</c:v>
                </c:pt>
                <c:pt idx="30">
                  <c:v>132.537898294619</c:v>
                </c:pt>
                <c:pt idx="31">
                  <c:v>137.955485584304</c:v>
                </c:pt>
                <c:pt idx="32">
                  <c:v>145.12547098901601</c:v>
                </c:pt>
                <c:pt idx="33">
                  <c:v>151.962673504918</c:v>
                </c:pt>
                <c:pt idx="34">
                  <c:v>155.429990020585</c:v>
                </c:pt>
                <c:pt idx="35">
                  <c:v>159.25135114929199</c:v>
                </c:pt>
                <c:pt idx="36">
                  <c:v>169.57913361431301</c:v>
                </c:pt>
                <c:pt idx="37">
                  <c:v>181.91227877592101</c:v>
                </c:pt>
                <c:pt idx="38">
                  <c:v>183.06398982347201</c:v>
                </c:pt>
                <c:pt idx="39">
                  <c:v>181.17985097936099</c:v>
                </c:pt>
                <c:pt idx="40">
                  <c:v>187.662704184245</c:v>
                </c:pt>
                <c:pt idx="41">
                  <c:v>193.36966007332401</c:v>
                </c:pt>
                <c:pt idx="42">
                  <c:v>189.48118099072099</c:v>
                </c:pt>
                <c:pt idx="43">
                  <c:v>187.035960743522</c:v>
                </c:pt>
                <c:pt idx="44">
                  <c:v>193.80600728131699</c:v>
                </c:pt>
                <c:pt idx="45">
                  <c:v>199.19314239312899</c:v>
                </c:pt>
                <c:pt idx="46">
                  <c:v>194.24718850219199</c:v>
                </c:pt>
                <c:pt idx="47">
                  <c:v>187.02713987231201</c:v>
                </c:pt>
                <c:pt idx="48">
                  <c:v>184.301312173453</c:v>
                </c:pt>
                <c:pt idx="49">
                  <c:v>181.371132649662</c:v>
                </c:pt>
                <c:pt idx="50">
                  <c:v>169.31986436151601</c:v>
                </c:pt>
                <c:pt idx="51">
                  <c:v>156.864228236137</c:v>
                </c:pt>
                <c:pt idx="52">
                  <c:v>151.74885321265199</c:v>
                </c:pt>
                <c:pt idx="53">
                  <c:v>148.778490630665</c:v>
                </c:pt>
                <c:pt idx="54">
                  <c:v>145.291319312555</c:v>
                </c:pt>
                <c:pt idx="55">
                  <c:v>141.15573556932</c:v>
                </c:pt>
                <c:pt idx="56">
                  <c:v>137.055685316629</c:v>
                </c:pt>
                <c:pt idx="57">
                  <c:v>132.291981154025</c:v>
                </c:pt>
                <c:pt idx="58">
                  <c:v>132.140190727007</c:v>
                </c:pt>
                <c:pt idx="59">
                  <c:v>133.850758177454</c:v>
                </c:pt>
                <c:pt idx="60">
                  <c:v>131.86372057888599</c:v>
                </c:pt>
                <c:pt idx="61">
                  <c:v>129.56706414370601</c:v>
                </c:pt>
                <c:pt idx="62">
                  <c:v>130.12915907258099</c:v>
                </c:pt>
                <c:pt idx="63">
                  <c:v>131.214539068243</c:v>
                </c:pt>
                <c:pt idx="64">
                  <c:v>131.70221022002099</c:v>
                </c:pt>
                <c:pt idx="65">
                  <c:v>134.021770307075</c:v>
                </c:pt>
                <c:pt idx="66">
                  <c:v>136.66875271376</c:v>
                </c:pt>
                <c:pt idx="67">
                  <c:v>137.68792853542899</c:v>
                </c:pt>
                <c:pt idx="68">
                  <c:v>141.07394638772499</c:v>
                </c:pt>
                <c:pt idx="69">
                  <c:v>149.245177561156</c:v>
                </c:pt>
                <c:pt idx="70">
                  <c:v>152.411888859372</c:v>
                </c:pt>
                <c:pt idx="71">
                  <c:v>150.46584757968401</c:v>
                </c:pt>
                <c:pt idx="72">
                  <c:v>153.49143559344299</c:v>
                </c:pt>
                <c:pt idx="73">
                  <c:v>160.54808376042499</c:v>
                </c:pt>
                <c:pt idx="74">
                  <c:v>164.769059155972</c:v>
                </c:pt>
                <c:pt idx="75">
                  <c:v>165.76261243664499</c:v>
                </c:pt>
                <c:pt idx="76">
                  <c:v>168.76318307312701</c:v>
                </c:pt>
                <c:pt idx="77">
                  <c:v>172.374490269191</c:v>
                </c:pt>
                <c:pt idx="78">
                  <c:v>173.68012842218599</c:v>
                </c:pt>
                <c:pt idx="79">
                  <c:v>175.01576288630201</c:v>
                </c:pt>
                <c:pt idx="80">
                  <c:v>179.200263749904</c:v>
                </c:pt>
                <c:pt idx="81">
                  <c:v>184.51101697287999</c:v>
                </c:pt>
                <c:pt idx="82">
                  <c:v>188.87274931009699</c:v>
                </c:pt>
                <c:pt idx="83">
                  <c:v>192.993872185643</c:v>
                </c:pt>
                <c:pt idx="84">
                  <c:v>200.117603354522</c:v>
                </c:pt>
                <c:pt idx="85">
                  <c:v>208.95965165212499</c:v>
                </c:pt>
                <c:pt idx="86">
                  <c:v>211.12163251866301</c:v>
                </c:pt>
                <c:pt idx="87">
                  <c:v>208.92484732219799</c:v>
                </c:pt>
                <c:pt idx="88">
                  <c:v>208.871659964819</c:v>
                </c:pt>
                <c:pt idx="89">
                  <c:v>209.62953641087501</c:v>
                </c:pt>
                <c:pt idx="90">
                  <c:v>211.31392040936001</c:v>
                </c:pt>
                <c:pt idx="91">
                  <c:v>212.818040566522</c:v>
                </c:pt>
                <c:pt idx="92">
                  <c:v>212.88628635690699</c:v>
                </c:pt>
                <c:pt idx="93">
                  <c:v>213.109108534787</c:v>
                </c:pt>
                <c:pt idx="94">
                  <c:v>214.61124813310099</c:v>
                </c:pt>
                <c:pt idx="95">
                  <c:v>216.420817134028</c:v>
                </c:pt>
                <c:pt idx="96">
                  <c:v>216.00804826263999</c:v>
                </c:pt>
                <c:pt idx="97">
                  <c:v>212.61188613836299</c:v>
                </c:pt>
                <c:pt idx="98">
                  <c:v>215.44549976835</c:v>
                </c:pt>
                <c:pt idx="99">
                  <c:v>224.07448571322701</c:v>
                </c:pt>
                <c:pt idx="100">
                  <c:v>232.22834571972001</c:v>
                </c:pt>
                <c:pt idx="101">
                  <c:v>242.96712066180399</c:v>
                </c:pt>
                <c:pt idx="102">
                  <c:v>252.58583579689599</c:v>
                </c:pt>
                <c:pt idx="103">
                  <c:v>257.23165334095103</c:v>
                </c:pt>
                <c:pt idx="104">
                  <c:v>262.58729339761999</c:v>
                </c:pt>
                <c:pt idx="105">
                  <c:v>270.066756453121</c:v>
                </c:pt>
                <c:pt idx="106">
                  <c:v>271.36200615737903</c:v>
                </c:pt>
                <c:pt idx="107">
                  <c:v>269.872717949123</c:v>
                </c:pt>
                <c:pt idx="108">
                  <c:v>272.10830157850199</c:v>
                </c:pt>
                <c:pt idx="109">
                  <c:v>278.23596371969398</c:v>
                </c:pt>
                <c:pt idx="110">
                  <c:v>282.21526174129002</c:v>
                </c:pt>
                <c:pt idx="111">
                  <c:v>281.40511401526402</c:v>
                </c:pt>
                <c:pt idx="112">
                  <c:v>282.12998951691998</c:v>
                </c:pt>
                <c:pt idx="113">
                  <c:v>283.37873777158302</c:v>
                </c:pt>
                <c:pt idx="114">
                  <c:v>281.84028308993999</c:v>
                </c:pt>
                <c:pt idx="115">
                  <c:v>282.198848593783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8F-49C4-A5BC-FCCC5CD845C6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PropertyType!$T$7:$T$122</c:f>
              <c:numCache>
                <c:formatCode>0</c:formatCode>
                <c:ptCount val="116"/>
                <c:pt idx="0">
                  <c:v>62.4281907177335</c:v>
                </c:pt>
                <c:pt idx="1">
                  <c:v>63.198263052041497</c:v>
                </c:pt>
                <c:pt idx="2">
                  <c:v>64.248437205384505</c:v>
                </c:pt>
                <c:pt idx="3">
                  <c:v>65.191638024128693</c:v>
                </c:pt>
                <c:pt idx="4">
                  <c:v>67.749825464670707</c:v>
                </c:pt>
                <c:pt idx="5">
                  <c:v>71.102663339546297</c:v>
                </c:pt>
                <c:pt idx="6">
                  <c:v>72.644596928778299</c:v>
                </c:pt>
                <c:pt idx="7">
                  <c:v>73.348792583989606</c:v>
                </c:pt>
                <c:pt idx="8">
                  <c:v>75.009775945877806</c:v>
                </c:pt>
                <c:pt idx="9">
                  <c:v>77.610363193468501</c:v>
                </c:pt>
                <c:pt idx="10">
                  <c:v>80.251276608887295</c:v>
                </c:pt>
                <c:pt idx="11">
                  <c:v>82.443613130672702</c:v>
                </c:pt>
                <c:pt idx="12">
                  <c:v>84.910588426010307</c:v>
                </c:pt>
                <c:pt idx="13">
                  <c:v>87.115235582059498</c:v>
                </c:pt>
                <c:pt idx="14">
                  <c:v>88.944367929495101</c:v>
                </c:pt>
                <c:pt idx="15">
                  <c:v>91.458788263234794</c:v>
                </c:pt>
                <c:pt idx="16">
                  <c:v>95.957181144438394</c:v>
                </c:pt>
                <c:pt idx="17">
                  <c:v>100.651658531184</c:v>
                </c:pt>
                <c:pt idx="18">
                  <c:v>100.604455177783</c:v>
                </c:pt>
                <c:pt idx="19">
                  <c:v>100</c:v>
                </c:pt>
                <c:pt idx="20">
                  <c:v>104.348473002368</c:v>
                </c:pt>
                <c:pt idx="21">
                  <c:v>110.38695331903</c:v>
                </c:pt>
                <c:pt idx="22">
                  <c:v>112.94448575960099</c:v>
                </c:pt>
                <c:pt idx="23">
                  <c:v>113.75731534911201</c:v>
                </c:pt>
                <c:pt idx="24">
                  <c:v>117.29438363426</c:v>
                </c:pt>
                <c:pt idx="25">
                  <c:v>122.74617960348399</c:v>
                </c:pt>
                <c:pt idx="26">
                  <c:v>127.86047380201801</c:v>
                </c:pt>
                <c:pt idx="27">
                  <c:v>131.556637569836</c:v>
                </c:pt>
                <c:pt idx="28">
                  <c:v>135.87611492462699</c:v>
                </c:pt>
                <c:pt idx="29">
                  <c:v>140.94260741539799</c:v>
                </c:pt>
                <c:pt idx="30">
                  <c:v>143.90903965592599</c:v>
                </c:pt>
                <c:pt idx="31">
                  <c:v>146.87707726814301</c:v>
                </c:pt>
                <c:pt idx="32">
                  <c:v>153.986122064098</c:v>
                </c:pt>
                <c:pt idx="33">
                  <c:v>162.93163365205899</c:v>
                </c:pt>
                <c:pt idx="34">
                  <c:v>167.02703607415199</c:v>
                </c:pt>
                <c:pt idx="35">
                  <c:v>168.566536734176</c:v>
                </c:pt>
                <c:pt idx="36">
                  <c:v>174.48735856651999</c:v>
                </c:pt>
                <c:pt idx="37">
                  <c:v>184.23190071638101</c:v>
                </c:pt>
                <c:pt idx="38">
                  <c:v>190.49862400812501</c:v>
                </c:pt>
                <c:pt idx="39">
                  <c:v>191.19906331303</c:v>
                </c:pt>
                <c:pt idx="40">
                  <c:v>190.63828019433001</c:v>
                </c:pt>
                <c:pt idx="41">
                  <c:v>189.200439557132</c:v>
                </c:pt>
                <c:pt idx="42">
                  <c:v>186.94826200326199</c:v>
                </c:pt>
                <c:pt idx="43">
                  <c:v>187.33482176484799</c:v>
                </c:pt>
                <c:pt idx="44">
                  <c:v>192.396930565156</c:v>
                </c:pt>
                <c:pt idx="45">
                  <c:v>197.03420239059801</c:v>
                </c:pt>
                <c:pt idx="46">
                  <c:v>190.042170424136</c:v>
                </c:pt>
                <c:pt idx="47">
                  <c:v>179.64015578816699</c:v>
                </c:pt>
                <c:pt idx="48">
                  <c:v>176.25663264540501</c:v>
                </c:pt>
                <c:pt idx="49">
                  <c:v>175.03465929289601</c:v>
                </c:pt>
                <c:pt idx="50">
                  <c:v>166.665538629076</c:v>
                </c:pt>
                <c:pt idx="51">
                  <c:v>156.46384797447999</c:v>
                </c:pt>
                <c:pt idx="52">
                  <c:v>148.85097024909399</c:v>
                </c:pt>
                <c:pt idx="53">
                  <c:v>138.32175065154499</c:v>
                </c:pt>
                <c:pt idx="54">
                  <c:v>128.931477458898</c:v>
                </c:pt>
                <c:pt idx="55">
                  <c:v>125.643035607104</c:v>
                </c:pt>
                <c:pt idx="56">
                  <c:v>126.70015261527099</c:v>
                </c:pt>
                <c:pt idx="57">
                  <c:v>126.481025412015</c:v>
                </c:pt>
                <c:pt idx="58">
                  <c:v>126.34030162338</c:v>
                </c:pt>
                <c:pt idx="59">
                  <c:v>128.278510016339</c:v>
                </c:pt>
                <c:pt idx="60">
                  <c:v>132.00672341968601</c:v>
                </c:pt>
                <c:pt idx="61">
                  <c:v>136.894445657142</c:v>
                </c:pt>
                <c:pt idx="62">
                  <c:v>141.20436655842499</c:v>
                </c:pt>
                <c:pt idx="63">
                  <c:v>143.73649999472201</c:v>
                </c:pt>
                <c:pt idx="64">
                  <c:v>145.876427695073</c:v>
                </c:pt>
                <c:pt idx="65">
                  <c:v>149.80897882353599</c:v>
                </c:pt>
                <c:pt idx="66">
                  <c:v>155.596816696643</c:v>
                </c:pt>
                <c:pt idx="67">
                  <c:v>159.93140260643699</c:v>
                </c:pt>
                <c:pt idx="68">
                  <c:v>163.53999381377801</c:v>
                </c:pt>
                <c:pt idx="69">
                  <c:v>170.122104166388</c:v>
                </c:pt>
                <c:pt idx="70">
                  <c:v>176.67180745883499</c:v>
                </c:pt>
                <c:pt idx="71">
                  <c:v>180.459468478319</c:v>
                </c:pt>
                <c:pt idx="72">
                  <c:v>186.696537543087</c:v>
                </c:pt>
                <c:pt idx="73">
                  <c:v>197.352981393721</c:v>
                </c:pt>
                <c:pt idx="74">
                  <c:v>202.62739656213901</c:v>
                </c:pt>
                <c:pt idx="75">
                  <c:v>202.67343119071299</c:v>
                </c:pt>
                <c:pt idx="76">
                  <c:v>208.42673076266101</c:v>
                </c:pt>
                <c:pt idx="77">
                  <c:v>220.320507618449</c:v>
                </c:pt>
                <c:pt idx="78">
                  <c:v>225.592707480923</c:v>
                </c:pt>
                <c:pt idx="79">
                  <c:v>224.97770195834499</c:v>
                </c:pt>
                <c:pt idx="80">
                  <c:v>232.22846135619599</c:v>
                </c:pt>
                <c:pt idx="81">
                  <c:v>246.43261500143799</c:v>
                </c:pt>
                <c:pt idx="82">
                  <c:v>253.17494676335301</c:v>
                </c:pt>
                <c:pt idx="83">
                  <c:v>253.349458531115</c:v>
                </c:pt>
                <c:pt idx="84">
                  <c:v>261.91966452510798</c:v>
                </c:pt>
                <c:pt idx="85">
                  <c:v>275.57943492317099</c:v>
                </c:pt>
                <c:pt idx="86">
                  <c:v>278.72511525789599</c:v>
                </c:pt>
                <c:pt idx="87">
                  <c:v>276.78159652292999</c:v>
                </c:pt>
                <c:pt idx="88">
                  <c:v>285.96064621402599</c:v>
                </c:pt>
                <c:pt idx="89">
                  <c:v>301.19988807053198</c:v>
                </c:pt>
                <c:pt idx="90">
                  <c:v>305.407603851072</c:v>
                </c:pt>
                <c:pt idx="91">
                  <c:v>303.336097407426</c:v>
                </c:pt>
                <c:pt idx="92">
                  <c:v>308.74319219369301</c:v>
                </c:pt>
                <c:pt idx="93">
                  <c:v>319.78256676940401</c:v>
                </c:pt>
                <c:pt idx="94">
                  <c:v>330.51212986270502</c:v>
                </c:pt>
                <c:pt idx="95">
                  <c:v>335.274780494026</c:v>
                </c:pt>
                <c:pt idx="96">
                  <c:v>335.18404450717497</c:v>
                </c:pt>
                <c:pt idx="97">
                  <c:v>334.51355286613301</c:v>
                </c:pt>
                <c:pt idx="98">
                  <c:v>347.61198369160599</c:v>
                </c:pt>
                <c:pt idx="99">
                  <c:v>366.30280594031899</c:v>
                </c:pt>
                <c:pt idx="100">
                  <c:v>381.39430500079402</c:v>
                </c:pt>
                <c:pt idx="101">
                  <c:v>405.74358077671002</c:v>
                </c:pt>
                <c:pt idx="102">
                  <c:v>428.21619050966001</c:v>
                </c:pt>
                <c:pt idx="103">
                  <c:v>438.94577887315199</c:v>
                </c:pt>
                <c:pt idx="104">
                  <c:v>459.76290606855503</c:v>
                </c:pt>
                <c:pt idx="105">
                  <c:v>491.83031226156498</c:v>
                </c:pt>
                <c:pt idx="106">
                  <c:v>478.23157412856699</c:v>
                </c:pt>
                <c:pt idx="107">
                  <c:v>446.79860894711999</c:v>
                </c:pt>
                <c:pt idx="108">
                  <c:v>439.17911816869298</c:v>
                </c:pt>
                <c:pt idx="109">
                  <c:v>440.04198197092001</c:v>
                </c:pt>
                <c:pt idx="110">
                  <c:v>441.86230336072998</c:v>
                </c:pt>
                <c:pt idx="111">
                  <c:v>437.81756867430403</c:v>
                </c:pt>
                <c:pt idx="112">
                  <c:v>432.48524254477701</c:v>
                </c:pt>
                <c:pt idx="113">
                  <c:v>427.47381291827298</c:v>
                </c:pt>
                <c:pt idx="114">
                  <c:v>421.78821822386902</c:v>
                </c:pt>
                <c:pt idx="115">
                  <c:v>421.28987050886599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8F-49C4-A5BC-FCCC5CD84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68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PropertyType!$P$15:$P$122</c:f>
              <c:numCache>
                <c:formatCode>[$-409]mmm\-yy;@</c:formatCode>
                <c:ptCount val="10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</c:numCache>
            </c:numRef>
          </c:xVal>
          <c:yVal>
            <c:numRef>
              <c:f>PropertyType!$U$15:$U$122</c:f>
              <c:numCache>
                <c:formatCode>0</c:formatCode>
                <c:ptCount val="108"/>
                <c:pt idx="0">
                  <c:v>75.213420459329498</c:v>
                </c:pt>
                <c:pt idx="1">
                  <c:v>73.531540057003994</c:v>
                </c:pt>
                <c:pt idx="2">
                  <c:v>74.894059124714801</c:v>
                </c:pt>
                <c:pt idx="3">
                  <c:v>79.128253031520998</c:v>
                </c:pt>
                <c:pt idx="4">
                  <c:v>82.148191581209502</c:v>
                </c:pt>
                <c:pt idx="5">
                  <c:v>86.071949428434905</c:v>
                </c:pt>
                <c:pt idx="6">
                  <c:v>89.674934583487101</c:v>
                </c:pt>
                <c:pt idx="7">
                  <c:v>89.776871504823106</c:v>
                </c:pt>
                <c:pt idx="8">
                  <c:v>93.951507852354197</c:v>
                </c:pt>
                <c:pt idx="9">
                  <c:v>95.906650412876402</c:v>
                </c:pt>
                <c:pt idx="10">
                  <c:v>97.525319067047207</c:v>
                </c:pt>
                <c:pt idx="11">
                  <c:v>100</c:v>
                </c:pt>
                <c:pt idx="12">
                  <c:v>100.011417256055</c:v>
                </c:pt>
                <c:pt idx="13">
                  <c:v>102.974441210441</c:v>
                </c:pt>
                <c:pt idx="14">
                  <c:v>103.93497371534301</c:v>
                </c:pt>
                <c:pt idx="15">
                  <c:v>105.979322403765</c:v>
                </c:pt>
                <c:pt idx="16">
                  <c:v>109.499287660433</c:v>
                </c:pt>
                <c:pt idx="17">
                  <c:v>112.401158758929</c:v>
                </c:pt>
                <c:pt idx="18">
                  <c:v>117.4214001762</c:v>
                </c:pt>
                <c:pt idx="19">
                  <c:v>122.22366880871</c:v>
                </c:pt>
                <c:pt idx="20">
                  <c:v>128.66751322545301</c:v>
                </c:pt>
                <c:pt idx="21">
                  <c:v>131.75718074049701</c:v>
                </c:pt>
                <c:pt idx="22">
                  <c:v>134.94239597979899</c:v>
                </c:pt>
                <c:pt idx="23">
                  <c:v>135.757222187368</c:v>
                </c:pt>
                <c:pt idx="24">
                  <c:v>142.59776085911</c:v>
                </c:pt>
                <c:pt idx="25">
                  <c:v>152.24844648886599</c:v>
                </c:pt>
                <c:pt idx="26">
                  <c:v>166.10524853512999</c:v>
                </c:pt>
                <c:pt idx="27">
                  <c:v>170.386632120428</c:v>
                </c:pt>
                <c:pt idx="28">
                  <c:v>188.488567532453</c:v>
                </c:pt>
                <c:pt idx="29">
                  <c:v>199.50796318706699</c:v>
                </c:pt>
                <c:pt idx="30">
                  <c:v>203.63771607545101</c:v>
                </c:pt>
                <c:pt idx="31">
                  <c:v>217.701396010049</c:v>
                </c:pt>
                <c:pt idx="32">
                  <c:v>212.80856044668499</c:v>
                </c:pt>
                <c:pt idx="33">
                  <c:v>215.88471428055999</c:v>
                </c:pt>
                <c:pt idx="34">
                  <c:v>219.162926527634</c:v>
                </c:pt>
                <c:pt idx="35">
                  <c:v>219.797190115598</c:v>
                </c:pt>
                <c:pt idx="36">
                  <c:v>218.96991619361799</c:v>
                </c:pt>
                <c:pt idx="37">
                  <c:v>218.49069836294601</c:v>
                </c:pt>
                <c:pt idx="38">
                  <c:v>219.71962214051999</c:v>
                </c:pt>
                <c:pt idx="39">
                  <c:v>223.95864382098199</c:v>
                </c:pt>
                <c:pt idx="40">
                  <c:v>214.572479782469</c:v>
                </c:pt>
                <c:pt idx="41">
                  <c:v>202.25096712735399</c:v>
                </c:pt>
                <c:pt idx="42">
                  <c:v>189.67806895579599</c:v>
                </c:pt>
                <c:pt idx="43">
                  <c:v>170.60556228300601</c:v>
                </c:pt>
                <c:pt idx="44">
                  <c:v>163.56277582869001</c:v>
                </c:pt>
                <c:pt idx="45">
                  <c:v>155.31603697128901</c:v>
                </c:pt>
                <c:pt idx="46">
                  <c:v>148.500867040755</c:v>
                </c:pt>
                <c:pt idx="47">
                  <c:v>143.474372468723</c:v>
                </c:pt>
                <c:pt idx="48">
                  <c:v>136.797171972575</c:v>
                </c:pt>
                <c:pt idx="49">
                  <c:v>135.80406562174201</c:v>
                </c:pt>
                <c:pt idx="50">
                  <c:v>133.04647610129501</c:v>
                </c:pt>
                <c:pt idx="51">
                  <c:v>130.689064467408</c:v>
                </c:pt>
                <c:pt idx="52">
                  <c:v>131.46468311796801</c:v>
                </c:pt>
                <c:pt idx="53">
                  <c:v>127.765014031989</c:v>
                </c:pt>
                <c:pt idx="54">
                  <c:v>125.97732590181199</c:v>
                </c:pt>
                <c:pt idx="55">
                  <c:v>128.32046853012</c:v>
                </c:pt>
                <c:pt idx="56">
                  <c:v>125.95053131922499</c:v>
                </c:pt>
                <c:pt idx="57">
                  <c:v>124.457822002151</c:v>
                </c:pt>
                <c:pt idx="58">
                  <c:v>127.955454292638</c:v>
                </c:pt>
                <c:pt idx="59">
                  <c:v>128.21253065598501</c:v>
                </c:pt>
                <c:pt idx="60">
                  <c:v>128.090291745927</c:v>
                </c:pt>
                <c:pt idx="61">
                  <c:v>130.978599759579</c:v>
                </c:pt>
                <c:pt idx="62">
                  <c:v>130.33350526967101</c:v>
                </c:pt>
                <c:pt idx="63">
                  <c:v>135.26739434050899</c:v>
                </c:pt>
                <c:pt idx="64">
                  <c:v>139.08235169999</c:v>
                </c:pt>
                <c:pt idx="65">
                  <c:v>143.48125079484501</c:v>
                </c:pt>
                <c:pt idx="66">
                  <c:v>149.95022526496101</c:v>
                </c:pt>
                <c:pt idx="67">
                  <c:v>157.24586954536201</c:v>
                </c:pt>
                <c:pt idx="68">
                  <c:v>159.47454360285499</c:v>
                </c:pt>
                <c:pt idx="69">
                  <c:v>163.571337506568</c:v>
                </c:pt>
                <c:pt idx="70">
                  <c:v>165.26924034736101</c:v>
                </c:pt>
                <c:pt idx="71">
                  <c:v>170.79506422441901</c:v>
                </c:pt>
                <c:pt idx="72">
                  <c:v>174.860895493735</c:v>
                </c:pt>
                <c:pt idx="73">
                  <c:v>179.68592188404401</c:v>
                </c:pt>
                <c:pt idx="74">
                  <c:v>187.4810096116</c:v>
                </c:pt>
                <c:pt idx="75">
                  <c:v>192.32086626475399</c:v>
                </c:pt>
                <c:pt idx="76">
                  <c:v>197.99787561525901</c:v>
                </c:pt>
                <c:pt idx="77">
                  <c:v>206.801331256362</c:v>
                </c:pt>
                <c:pt idx="78">
                  <c:v>216.89077989563901</c:v>
                </c:pt>
                <c:pt idx="79">
                  <c:v>235.24077490458899</c:v>
                </c:pt>
                <c:pt idx="80">
                  <c:v>242.95001573241501</c:v>
                </c:pt>
                <c:pt idx="81">
                  <c:v>243.663617640925</c:v>
                </c:pt>
                <c:pt idx="82">
                  <c:v>244.98302009201399</c:v>
                </c:pt>
                <c:pt idx="83">
                  <c:v>241.536406521098</c:v>
                </c:pt>
                <c:pt idx="84">
                  <c:v>240.16445719790701</c:v>
                </c:pt>
                <c:pt idx="85">
                  <c:v>250.64365569769299</c:v>
                </c:pt>
                <c:pt idx="86">
                  <c:v>258.317046474221</c:v>
                </c:pt>
                <c:pt idx="87">
                  <c:v>271.715326218634</c:v>
                </c:pt>
                <c:pt idx="88">
                  <c:v>281.49603658049199</c:v>
                </c:pt>
                <c:pt idx="89">
                  <c:v>284.71568174488601</c:v>
                </c:pt>
                <c:pt idx="90">
                  <c:v>296.23244674216897</c:v>
                </c:pt>
                <c:pt idx="91">
                  <c:v>317.03859772905298</c:v>
                </c:pt>
                <c:pt idx="92">
                  <c:v>319.98745109152298</c:v>
                </c:pt>
                <c:pt idx="93">
                  <c:v>335.93461858312799</c:v>
                </c:pt>
                <c:pt idx="94">
                  <c:v>341.543391961932</c:v>
                </c:pt>
                <c:pt idx="95">
                  <c:v>345.39359916366698</c:v>
                </c:pt>
                <c:pt idx="96">
                  <c:v>356.821955622762</c:v>
                </c:pt>
                <c:pt idx="97">
                  <c:v>372.10803962005201</c:v>
                </c:pt>
                <c:pt idx="98">
                  <c:v>386.62818555536199</c:v>
                </c:pt>
                <c:pt idx="99">
                  <c:v>405.40748828416002</c:v>
                </c:pt>
                <c:pt idx="100">
                  <c:v>414.04702815592799</c:v>
                </c:pt>
                <c:pt idx="101">
                  <c:v>405.98507939766802</c:v>
                </c:pt>
                <c:pt idx="102">
                  <c:v>398.01641619714701</c:v>
                </c:pt>
                <c:pt idx="103">
                  <c:v>402.53644381635098</c:v>
                </c:pt>
                <c:pt idx="104">
                  <c:v>408.99264719924099</c:v>
                </c:pt>
                <c:pt idx="105">
                  <c:v>434.76042453469603</c:v>
                </c:pt>
                <c:pt idx="106">
                  <c:v>440.601357717025</c:v>
                </c:pt>
                <c:pt idx="107">
                  <c:v>437.61998310098397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96-4E9B-BD6E-7BEA8001CA6C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PropertyType!$P$15:$P$122</c:f>
              <c:numCache>
                <c:formatCode>[$-409]mmm\-yy;@</c:formatCode>
                <c:ptCount val="10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</c:numCache>
            </c:numRef>
          </c:xVal>
          <c:yVal>
            <c:numRef>
              <c:f>PropertyType!$V$15:$V$122</c:f>
              <c:numCache>
                <c:formatCode>0</c:formatCode>
                <c:ptCount val="108"/>
                <c:pt idx="0">
                  <c:v>86.825899674343304</c:v>
                </c:pt>
                <c:pt idx="1">
                  <c:v>84.8491821871567</c:v>
                </c:pt>
                <c:pt idx="2">
                  <c:v>85.334755186148598</c:v>
                </c:pt>
                <c:pt idx="3">
                  <c:v>82.272631918833298</c:v>
                </c:pt>
                <c:pt idx="4">
                  <c:v>88.2133106927445</c:v>
                </c:pt>
                <c:pt idx="5">
                  <c:v>89.444758030328103</c:v>
                </c:pt>
                <c:pt idx="6">
                  <c:v>87.625286717768702</c:v>
                </c:pt>
                <c:pt idx="7">
                  <c:v>91.820151517483396</c:v>
                </c:pt>
                <c:pt idx="8">
                  <c:v>90.650182211840999</c:v>
                </c:pt>
                <c:pt idx="9">
                  <c:v>94.432940165894294</c:v>
                </c:pt>
                <c:pt idx="10">
                  <c:v>98.607393610454906</c:v>
                </c:pt>
                <c:pt idx="11">
                  <c:v>100</c:v>
                </c:pt>
                <c:pt idx="12">
                  <c:v>100.586522017894</c:v>
                </c:pt>
                <c:pt idx="13">
                  <c:v>99.485226755524806</c:v>
                </c:pt>
                <c:pt idx="14">
                  <c:v>100.542092835722</c:v>
                </c:pt>
                <c:pt idx="15">
                  <c:v>98.600273043686599</c:v>
                </c:pt>
                <c:pt idx="16">
                  <c:v>99.849074046243004</c:v>
                </c:pt>
                <c:pt idx="17">
                  <c:v>100.737154720554</c:v>
                </c:pt>
                <c:pt idx="18">
                  <c:v>101.83034709587299</c:v>
                </c:pt>
                <c:pt idx="19">
                  <c:v>103.060575999938</c:v>
                </c:pt>
                <c:pt idx="20">
                  <c:v>104.183078425608</c:v>
                </c:pt>
                <c:pt idx="21">
                  <c:v>106.329143702173</c:v>
                </c:pt>
                <c:pt idx="22">
                  <c:v>108.53844477643101</c:v>
                </c:pt>
                <c:pt idx="23">
                  <c:v>112.72693744801801</c:v>
                </c:pt>
                <c:pt idx="24">
                  <c:v>115.66767685838001</c:v>
                </c:pt>
                <c:pt idx="25">
                  <c:v>120.764265832722</c:v>
                </c:pt>
                <c:pt idx="26">
                  <c:v>127.49227802392301</c:v>
                </c:pt>
                <c:pt idx="27">
                  <c:v>128.038817473884</c:v>
                </c:pt>
                <c:pt idx="28">
                  <c:v>136.05006094626501</c:v>
                </c:pt>
                <c:pt idx="29">
                  <c:v>140.76178671542499</c:v>
                </c:pt>
                <c:pt idx="30">
                  <c:v>143.71511295879</c:v>
                </c:pt>
                <c:pt idx="31">
                  <c:v>151.61127795730499</c:v>
                </c:pt>
                <c:pt idx="32">
                  <c:v>148.20460061923799</c:v>
                </c:pt>
                <c:pt idx="33">
                  <c:v>148.23066286201399</c:v>
                </c:pt>
                <c:pt idx="34">
                  <c:v>151.643571754021</c:v>
                </c:pt>
                <c:pt idx="35">
                  <c:v>152.95200393280899</c:v>
                </c:pt>
                <c:pt idx="36">
                  <c:v>158.413356541681</c:v>
                </c:pt>
                <c:pt idx="37">
                  <c:v>167.25191570821701</c:v>
                </c:pt>
                <c:pt idx="38">
                  <c:v>173.168870675097</c:v>
                </c:pt>
                <c:pt idx="39">
                  <c:v>173.94192310730301</c:v>
                </c:pt>
                <c:pt idx="40">
                  <c:v>173.19649384335</c:v>
                </c:pt>
                <c:pt idx="41">
                  <c:v>162.298442124492</c:v>
                </c:pt>
                <c:pt idx="42">
                  <c:v>152.72933644205199</c:v>
                </c:pt>
                <c:pt idx="43">
                  <c:v>149.15938147844599</c:v>
                </c:pt>
                <c:pt idx="44">
                  <c:v>136.452885779165</c:v>
                </c:pt>
                <c:pt idx="45">
                  <c:v>126.38919354038499</c:v>
                </c:pt>
                <c:pt idx="46">
                  <c:v>113.815413706957</c:v>
                </c:pt>
                <c:pt idx="47">
                  <c:v>99.923766386549701</c:v>
                </c:pt>
                <c:pt idx="48">
                  <c:v>99.422424778310898</c:v>
                </c:pt>
                <c:pt idx="49">
                  <c:v>96.924464485548199</c:v>
                </c:pt>
                <c:pt idx="50">
                  <c:v>98.931999185613407</c:v>
                </c:pt>
                <c:pt idx="51">
                  <c:v>101.369030536957</c:v>
                </c:pt>
                <c:pt idx="52">
                  <c:v>100.044971946527</c:v>
                </c:pt>
                <c:pt idx="53">
                  <c:v>100.89195237343399</c:v>
                </c:pt>
                <c:pt idx="54">
                  <c:v>102.773302590707</c:v>
                </c:pt>
                <c:pt idx="55">
                  <c:v>101.985649764885</c:v>
                </c:pt>
                <c:pt idx="56">
                  <c:v>103.74372168949</c:v>
                </c:pt>
                <c:pt idx="57">
                  <c:v>105.169840806369</c:v>
                </c:pt>
                <c:pt idx="58">
                  <c:v>105.390140506327</c:v>
                </c:pt>
                <c:pt idx="59">
                  <c:v>110.605474299045</c:v>
                </c:pt>
                <c:pt idx="60">
                  <c:v>114.197586245243</c:v>
                </c:pt>
                <c:pt idx="61">
                  <c:v>116.029134763971</c:v>
                </c:pt>
                <c:pt idx="62">
                  <c:v>117.489148765962</c:v>
                </c:pt>
                <c:pt idx="63">
                  <c:v>115.99275241220001</c:v>
                </c:pt>
                <c:pt idx="64">
                  <c:v>119.85998830983</c:v>
                </c:pt>
                <c:pt idx="65">
                  <c:v>126.418259613663</c:v>
                </c:pt>
                <c:pt idx="66">
                  <c:v>131.760401002881</c:v>
                </c:pt>
                <c:pt idx="67">
                  <c:v>139.16541801343999</c:v>
                </c:pt>
                <c:pt idx="68">
                  <c:v>139.48914803407899</c:v>
                </c:pt>
                <c:pt idx="69">
                  <c:v>141.01384002801601</c:v>
                </c:pt>
                <c:pt idx="70">
                  <c:v>146.81097736625199</c:v>
                </c:pt>
                <c:pt idx="71">
                  <c:v>151.70181757105499</c:v>
                </c:pt>
                <c:pt idx="72">
                  <c:v>154.22633243467999</c:v>
                </c:pt>
                <c:pt idx="73">
                  <c:v>161.204317890743</c:v>
                </c:pt>
                <c:pt idx="74">
                  <c:v>162.511578689299</c:v>
                </c:pt>
                <c:pt idx="75">
                  <c:v>166.03264289116299</c:v>
                </c:pt>
                <c:pt idx="76">
                  <c:v>172.163684006848</c:v>
                </c:pt>
                <c:pt idx="77">
                  <c:v>173.15966165045899</c:v>
                </c:pt>
                <c:pt idx="78">
                  <c:v>177.19570169321901</c:v>
                </c:pt>
                <c:pt idx="79">
                  <c:v>180.86606418347699</c:v>
                </c:pt>
                <c:pt idx="80">
                  <c:v>180.98132670156801</c:v>
                </c:pt>
                <c:pt idx="81">
                  <c:v>183.31895238419099</c:v>
                </c:pt>
                <c:pt idx="82">
                  <c:v>184.40822393413401</c:v>
                </c:pt>
                <c:pt idx="83">
                  <c:v>185.96004942686201</c:v>
                </c:pt>
                <c:pt idx="84">
                  <c:v>183.008727388751</c:v>
                </c:pt>
                <c:pt idx="85">
                  <c:v>186.693535290059</c:v>
                </c:pt>
                <c:pt idx="86">
                  <c:v>187.35969337757501</c:v>
                </c:pt>
                <c:pt idx="87">
                  <c:v>190.302617608498</c:v>
                </c:pt>
                <c:pt idx="88">
                  <c:v>194.89587876354099</c:v>
                </c:pt>
                <c:pt idx="89">
                  <c:v>187.39958014166299</c:v>
                </c:pt>
                <c:pt idx="90">
                  <c:v>187.66965348761599</c:v>
                </c:pt>
                <c:pt idx="91">
                  <c:v>188.464257242109</c:v>
                </c:pt>
                <c:pt idx="92">
                  <c:v>188.00650333065701</c:v>
                </c:pt>
                <c:pt idx="93">
                  <c:v>197.319387495114</c:v>
                </c:pt>
                <c:pt idx="94">
                  <c:v>204.25495059331999</c:v>
                </c:pt>
                <c:pt idx="95">
                  <c:v>218.182718246946</c:v>
                </c:pt>
                <c:pt idx="96">
                  <c:v>230.64016977866001</c:v>
                </c:pt>
                <c:pt idx="97">
                  <c:v>234.69111180416601</c:v>
                </c:pt>
                <c:pt idx="98">
                  <c:v>238.608615024214</c:v>
                </c:pt>
                <c:pt idx="99">
                  <c:v>239.32146710739599</c:v>
                </c:pt>
                <c:pt idx="100">
                  <c:v>235.318282303486</c:v>
                </c:pt>
                <c:pt idx="101">
                  <c:v>238.25781626857699</c:v>
                </c:pt>
                <c:pt idx="102">
                  <c:v>243.73358875602</c:v>
                </c:pt>
                <c:pt idx="103">
                  <c:v>243.79823697141799</c:v>
                </c:pt>
                <c:pt idx="104">
                  <c:v>248.97483449362099</c:v>
                </c:pt>
                <c:pt idx="105">
                  <c:v>246.34308236090101</c:v>
                </c:pt>
                <c:pt idx="106">
                  <c:v>235.48738546335301</c:v>
                </c:pt>
                <c:pt idx="107">
                  <c:v>240.79563795318899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96-4E9B-BD6E-7BEA8001C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688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PropertyType!$W$7:$W$122</c:f>
              <c:numCache>
                <c:formatCode>0</c:formatCode>
                <c:ptCount val="116"/>
                <c:pt idx="0">
                  <c:v>61.157302667961503</c:v>
                </c:pt>
                <c:pt idx="1">
                  <c:v>61.331410347747799</c:v>
                </c:pt>
                <c:pt idx="2">
                  <c:v>64.618881135414298</c:v>
                </c:pt>
                <c:pt idx="3">
                  <c:v>67.0959384936384</c:v>
                </c:pt>
                <c:pt idx="4">
                  <c:v>67.754821999598207</c:v>
                </c:pt>
                <c:pt idx="5">
                  <c:v>68.106386298025001</c:v>
                </c:pt>
                <c:pt idx="6">
                  <c:v>73.934917646123495</c:v>
                </c:pt>
                <c:pt idx="7">
                  <c:v>82.032521349424698</c:v>
                </c:pt>
                <c:pt idx="8">
                  <c:v>83.114670247889407</c:v>
                </c:pt>
                <c:pt idx="9">
                  <c:v>84.170184970081806</c:v>
                </c:pt>
                <c:pt idx="10">
                  <c:v>86.917612178552801</c:v>
                </c:pt>
                <c:pt idx="11">
                  <c:v>86.854405166716106</c:v>
                </c:pt>
                <c:pt idx="12">
                  <c:v>85.406539183314706</c:v>
                </c:pt>
                <c:pt idx="13">
                  <c:v>87.134028935057998</c:v>
                </c:pt>
                <c:pt idx="14">
                  <c:v>90.665376696314496</c:v>
                </c:pt>
                <c:pt idx="15">
                  <c:v>88.580919836522597</c:v>
                </c:pt>
                <c:pt idx="16">
                  <c:v>86.989042347431607</c:v>
                </c:pt>
                <c:pt idx="17">
                  <c:v>92.543849505266493</c:v>
                </c:pt>
                <c:pt idx="18">
                  <c:v>98.535822057059406</c:v>
                </c:pt>
                <c:pt idx="19">
                  <c:v>100</c:v>
                </c:pt>
                <c:pt idx="20">
                  <c:v>99.8931003785587</c:v>
                </c:pt>
                <c:pt idx="21">
                  <c:v>100.305979138105</c:v>
                </c:pt>
                <c:pt idx="22">
                  <c:v>98.994819326379798</c:v>
                </c:pt>
                <c:pt idx="23">
                  <c:v>98.5906710034496</c:v>
                </c:pt>
                <c:pt idx="24">
                  <c:v>99.609821760520902</c:v>
                </c:pt>
                <c:pt idx="25">
                  <c:v>98.774724749884498</c:v>
                </c:pt>
                <c:pt idx="26">
                  <c:v>98.587159122612505</c:v>
                </c:pt>
                <c:pt idx="27">
                  <c:v>101.575137180757</c:v>
                </c:pt>
                <c:pt idx="28">
                  <c:v>105.649669252854</c:v>
                </c:pt>
                <c:pt idx="29">
                  <c:v>103.524261267545</c:v>
                </c:pt>
                <c:pt idx="30">
                  <c:v>98.799911748378605</c:v>
                </c:pt>
                <c:pt idx="31">
                  <c:v>101.417405593968</c:v>
                </c:pt>
                <c:pt idx="32">
                  <c:v>108.126153726789</c:v>
                </c:pt>
                <c:pt idx="33">
                  <c:v>113.137311807817</c:v>
                </c:pt>
                <c:pt idx="34">
                  <c:v>116.323012004614</c:v>
                </c:pt>
                <c:pt idx="35">
                  <c:v>119.52993205688399</c:v>
                </c:pt>
                <c:pt idx="36">
                  <c:v>123.51509155955</c:v>
                </c:pt>
                <c:pt idx="37">
                  <c:v>125.65221531147201</c:v>
                </c:pt>
                <c:pt idx="38">
                  <c:v>128.83175529276599</c:v>
                </c:pt>
                <c:pt idx="39">
                  <c:v>134.337200792744</c:v>
                </c:pt>
                <c:pt idx="40">
                  <c:v>139.09225953647899</c:v>
                </c:pt>
                <c:pt idx="41">
                  <c:v>145.337523998037</c:v>
                </c:pt>
                <c:pt idx="42">
                  <c:v>151.04372617708</c:v>
                </c:pt>
                <c:pt idx="43">
                  <c:v>155.747600139268</c:v>
                </c:pt>
                <c:pt idx="44">
                  <c:v>162.48860169539699</c:v>
                </c:pt>
                <c:pt idx="45">
                  <c:v>167.22404141136599</c:v>
                </c:pt>
                <c:pt idx="46">
                  <c:v>170.392773021864</c:v>
                </c:pt>
                <c:pt idx="47">
                  <c:v>170.441529819414</c:v>
                </c:pt>
                <c:pt idx="48">
                  <c:v>161.303641347704</c:v>
                </c:pt>
                <c:pt idx="49">
                  <c:v>155.48997593719599</c:v>
                </c:pt>
                <c:pt idx="50">
                  <c:v>153.925468845425</c:v>
                </c:pt>
                <c:pt idx="51">
                  <c:v>150.45083899916401</c:v>
                </c:pt>
                <c:pt idx="52">
                  <c:v>134.62775616291299</c:v>
                </c:pt>
                <c:pt idx="53">
                  <c:v>111.76047394480899</c:v>
                </c:pt>
                <c:pt idx="54">
                  <c:v>101.096578675026</c:v>
                </c:pt>
                <c:pt idx="55">
                  <c:v>99.740052258499603</c:v>
                </c:pt>
                <c:pt idx="56">
                  <c:v>109.78720421039699</c:v>
                </c:pt>
                <c:pt idx="57">
                  <c:v>118.103978108592</c:v>
                </c:pt>
                <c:pt idx="58">
                  <c:v>114.575508860984</c:v>
                </c:pt>
                <c:pt idx="59">
                  <c:v>116.319749401373</c:v>
                </c:pt>
                <c:pt idx="60">
                  <c:v>120.920574812949</c:v>
                </c:pt>
                <c:pt idx="61">
                  <c:v>120.34647873833499</c:v>
                </c:pt>
                <c:pt idx="62">
                  <c:v>119.038598197559</c:v>
                </c:pt>
                <c:pt idx="63">
                  <c:v>122.803630839268</c:v>
                </c:pt>
                <c:pt idx="64">
                  <c:v>126.295003815344</c:v>
                </c:pt>
                <c:pt idx="65">
                  <c:v>127.677693450752</c:v>
                </c:pt>
                <c:pt idx="66">
                  <c:v>129.098396588708</c:v>
                </c:pt>
                <c:pt idx="67">
                  <c:v>129.897153613635</c:v>
                </c:pt>
                <c:pt idx="68">
                  <c:v>135.44611286737799</c:v>
                </c:pt>
                <c:pt idx="69">
                  <c:v>143.90323019448601</c:v>
                </c:pt>
                <c:pt idx="70">
                  <c:v>148.00349309462101</c:v>
                </c:pt>
                <c:pt idx="71">
                  <c:v>147.34268995167301</c:v>
                </c:pt>
                <c:pt idx="72">
                  <c:v>147.36722843605301</c:v>
                </c:pt>
                <c:pt idx="73">
                  <c:v>153.78290100891101</c:v>
                </c:pt>
                <c:pt idx="74">
                  <c:v>159.34193666808201</c:v>
                </c:pt>
                <c:pt idx="75">
                  <c:v>163.06293299057799</c:v>
                </c:pt>
                <c:pt idx="76">
                  <c:v>169.815947663201</c:v>
                </c:pt>
                <c:pt idx="77">
                  <c:v>174.38595859856301</c:v>
                </c:pt>
                <c:pt idx="78">
                  <c:v>174.229965733054</c:v>
                </c:pt>
                <c:pt idx="79">
                  <c:v>168.82726163668599</c:v>
                </c:pt>
                <c:pt idx="80">
                  <c:v>165.725082152494</c:v>
                </c:pt>
                <c:pt idx="81">
                  <c:v>170.953841580811</c:v>
                </c:pt>
                <c:pt idx="82">
                  <c:v>176.65862222960601</c:v>
                </c:pt>
                <c:pt idx="83">
                  <c:v>176.220991737953</c:v>
                </c:pt>
                <c:pt idx="84">
                  <c:v>176.351298908384</c:v>
                </c:pt>
                <c:pt idx="85">
                  <c:v>182.75564963846</c:v>
                </c:pt>
                <c:pt idx="86">
                  <c:v>184.68263723701901</c:v>
                </c:pt>
                <c:pt idx="87">
                  <c:v>183.35995153276701</c:v>
                </c:pt>
                <c:pt idx="88">
                  <c:v>184.17159240753799</c:v>
                </c:pt>
                <c:pt idx="89">
                  <c:v>185.405323014598</c:v>
                </c:pt>
                <c:pt idx="90">
                  <c:v>188.127825639241</c:v>
                </c:pt>
                <c:pt idx="91">
                  <c:v>189.60265859753</c:v>
                </c:pt>
                <c:pt idx="92">
                  <c:v>195.32340405692599</c:v>
                </c:pt>
                <c:pt idx="93">
                  <c:v>202.466771236721</c:v>
                </c:pt>
                <c:pt idx="94">
                  <c:v>203.49005253373301</c:v>
                </c:pt>
                <c:pt idx="95">
                  <c:v>203.332873730171</c:v>
                </c:pt>
                <c:pt idx="96">
                  <c:v>201.98812385657399</c:v>
                </c:pt>
                <c:pt idx="97">
                  <c:v>194.43274631560601</c:v>
                </c:pt>
                <c:pt idx="98">
                  <c:v>192.29876236913501</c:v>
                </c:pt>
                <c:pt idx="99">
                  <c:v>195.616669069316</c:v>
                </c:pt>
                <c:pt idx="100">
                  <c:v>194.12698351641799</c:v>
                </c:pt>
                <c:pt idx="101">
                  <c:v>200.638361417125</c:v>
                </c:pt>
                <c:pt idx="102">
                  <c:v>215.307690292183</c:v>
                </c:pt>
                <c:pt idx="103">
                  <c:v>219.698082923301</c:v>
                </c:pt>
                <c:pt idx="104">
                  <c:v>212.17127847424101</c:v>
                </c:pt>
                <c:pt idx="105">
                  <c:v>204.09131444805101</c:v>
                </c:pt>
                <c:pt idx="106">
                  <c:v>194.39190251139101</c:v>
                </c:pt>
                <c:pt idx="107">
                  <c:v>181.82984852627999</c:v>
                </c:pt>
                <c:pt idx="108">
                  <c:v>173.06672280746901</c:v>
                </c:pt>
                <c:pt idx="109">
                  <c:v>172.92932078330099</c:v>
                </c:pt>
                <c:pt idx="110">
                  <c:v>161.44405315448799</c:v>
                </c:pt>
                <c:pt idx="111">
                  <c:v>140.36539545706501</c:v>
                </c:pt>
                <c:pt idx="112">
                  <c:v>129.27323813098701</c:v>
                </c:pt>
                <c:pt idx="113">
                  <c:v>123.136343205952</c:v>
                </c:pt>
                <c:pt idx="114">
                  <c:v>121.962607382768</c:v>
                </c:pt>
                <c:pt idx="115">
                  <c:v>124.356489827047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12-445B-8D5E-86642F972C07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PropertyType!$X$7:$X$122</c:f>
              <c:numCache>
                <c:formatCode>0</c:formatCode>
                <c:ptCount val="116"/>
                <c:pt idx="0">
                  <c:v>69.097776125520198</c:v>
                </c:pt>
                <c:pt idx="1">
                  <c:v>68.437297760392397</c:v>
                </c:pt>
                <c:pt idx="2">
                  <c:v>70.032979047548395</c:v>
                </c:pt>
                <c:pt idx="3">
                  <c:v>72.686690378793699</c:v>
                </c:pt>
                <c:pt idx="4">
                  <c:v>73.639697584421398</c:v>
                </c:pt>
                <c:pt idx="5">
                  <c:v>73.095451065859606</c:v>
                </c:pt>
                <c:pt idx="6">
                  <c:v>74.710020115483999</c:v>
                </c:pt>
                <c:pt idx="7">
                  <c:v>78.908418542489798</c:v>
                </c:pt>
                <c:pt idx="8">
                  <c:v>81.279562798131707</c:v>
                </c:pt>
                <c:pt idx="9">
                  <c:v>81.667659244553604</c:v>
                </c:pt>
                <c:pt idx="10">
                  <c:v>82.055867756405604</c:v>
                </c:pt>
                <c:pt idx="11">
                  <c:v>82.162606683140197</c:v>
                </c:pt>
                <c:pt idx="12">
                  <c:v>83.905820966856297</c:v>
                </c:pt>
                <c:pt idx="13">
                  <c:v>87.265886719983897</c:v>
                </c:pt>
                <c:pt idx="14">
                  <c:v>89.961455582468105</c:v>
                </c:pt>
                <c:pt idx="15">
                  <c:v>91.531634514135405</c:v>
                </c:pt>
                <c:pt idx="16">
                  <c:v>91.473178101273405</c:v>
                </c:pt>
                <c:pt idx="17">
                  <c:v>93.886148963293394</c:v>
                </c:pt>
                <c:pt idx="18">
                  <c:v>98.611316793668294</c:v>
                </c:pt>
                <c:pt idx="19">
                  <c:v>100</c:v>
                </c:pt>
                <c:pt idx="20">
                  <c:v>99.381769655768906</c:v>
                </c:pt>
                <c:pt idx="21">
                  <c:v>100.75850330038701</c:v>
                </c:pt>
                <c:pt idx="22">
                  <c:v>102.374964905572</c:v>
                </c:pt>
                <c:pt idx="23">
                  <c:v>101.116681989676</c:v>
                </c:pt>
                <c:pt idx="24">
                  <c:v>99.421807679797894</c:v>
                </c:pt>
                <c:pt idx="25">
                  <c:v>99.472112466304296</c:v>
                </c:pt>
                <c:pt idx="26">
                  <c:v>100.53273021173401</c:v>
                </c:pt>
                <c:pt idx="27">
                  <c:v>102.882566168171</c:v>
                </c:pt>
                <c:pt idx="28">
                  <c:v>105.654356584129</c:v>
                </c:pt>
                <c:pt idx="29">
                  <c:v>108.018643457241</c:v>
                </c:pt>
                <c:pt idx="30">
                  <c:v>109.72332978700599</c:v>
                </c:pt>
                <c:pt idx="31">
                  <c:v>111.25890791227999</c:v>
                </c:pt>
                <c:pt idx="32">
                  <c:v>114.03144287173301</c:v>
                </c:pt>
                <c:pt idx="33">
                  <c:v>118.030628187164</c:v>
                </c:pt>
                <c:pt idx="34">
                  <c:v>122.64441346824</c:v>
                </c:pt>
                <c:pt idx="35">
                  <c:v>126.078758982175</c:v>
                </c:pt>
                <c:pt idx="36">
                  <c:v>129.96476000614601</c:v>
                </c:pt>
                <c:pt idx="37">
                  <c:v>134.97729746953701</c:v>
                </c:pt>
                <c:pt idx="38">
                  <c:v>139.02765573029899</c:v>
                </c:pt>
                <c:pt idx="39">
                  <c:v>144.095929340639</c:v>
                </c:pt>
                <c:pt idx="40">
                  <c:v>149.76436168353999</c:v>
                </c:pt>
                <c:pt idx="41">
                  <c:v>153.414427528159</c:v>
                </c:pt>
                <c:pt idx="42">
                  <c:v>156.15932329078299</c:v>
                </c:pt>
                <c:pt idx="43">
                  <c:v>159.035169512133</c:v>
                </c:pt>
                <c:pt idx="44">
                  <c:v>164.17024969906899</c:v>
                </c:pt>
                <c:pt idx="45">
                  <c:v>169.976497371336</c:v>
                </c:pt>
                <c:pt idx="46">
                  <c:v>170.255436858672</c:v>
                </c:pt>
                <c:pt idx="47">
                  <c:v>168.293602864028</c:v>
                </c:pt>
                <c:pt idx="48">
                  <c:v>168.458791616285</c:v>
                </c:pt>
                <c:pt idx="49">
                  <c:v>166.8156407649</c:v>
                </c:pt>
                <c:pt idx="50">
                  <c:v>162.95560119248199</c:v>
                </c:pt>
                <c:pt idx="51">
                  <c:v>160.14071815467099</c:v>
                </c:pt>
                <c:pt idx="52">
                  <c:v>149.97168236929201</c:v>
                </c:pt>
                <c:pt idx="53">
                  <c:v>134.273847514777</c:v>
                </c:pt>
                <c:pt idx="54">
                  <c:v>125.822398554041</c:v>
                </c:pt>
                <c:pt idx="55">
                  <c:v>123.041434721708</c:v>
                </c:pt>
                <c:pt idx="56">
                  <c:v>120.125912764685</c:v>
                </c:pt>
                <c:pt idx="57">
                  <c:v>119.928208216789</c:v>
                </c:pt>
                <c:pt idx="58">
                  <c:v>120.744779802211</c:v>
                </c:pt>
                <c:pt idx="59">
                  <c:v>119.698365181399</c:v>
                </c:pt>
                <c:pt idx="60">
                  <c:v>120.08140552819501</c:v>
                </c:pt>
                <c:pt idx="61">
                  <c:v>121.790923760436</c:v>
                </c:pt>
                <c:pt idx="62">
                  <c:v>124.104200643494</c:v>
                </c:pt>
                <c:pt idx="63">
                  <c:v>124.278563139513</c:v>
                </c:pt>
                <c:pt idx="64">
                  <c:v>124.289148130256</c:v>
                </c:pt>
                <c:pt idx="65">
                  <c:v>127.654737378128</c:v>
                </c:pt>
                <c:pt idx="66">
                  <c:v>129.879422904265</c:v>
                </c:pt>
                <c:pt idx="67">
                  <c:v>129.320150136302</c:v>
                </c:pt>
                <c:pt idx="68">
                  <c:v>130.709397955176</c:v>
                </c:pt>
                <c:pt idx="69">
                  <c:v>134.058964393661</c:v>
                </c:pt>
                <c:pt idx="70">
                  <c:v>137.73498750656199</c:v>
                </c:pt>
                <c:pt idx="71">
                  <c:v>141.93806127920999</c:v>
                </c:pt>
                <c:pt idx="72">
                  <c:v>146.495826631124</c:v>
                </c:pt>
                <c:pt idx="73">
                  <c:v>149.329382929399</c:v>
                </c:pt>
                <c:pt idx="74">
                  <c:v>152.825315652321</c:v>
                </c:pt>
                <c:pt idx="75">
                  <c:v>158.581539498002</c:v>
                </c:pt>
                <c:pt idx="76">
                  <c:v>162.37316496026801</c:v>
                </c:pt>
                <c:pt idx="77">
                  <c:v>165.040266024365</c:v>
                </c:pt>
                <c:pt idx="78">
                  <c:v>166.80570455191</c:v>
                </c:pt>
                <c:pt idx="79">
                  <c:v>168.72486900208699</c:v>
                </c:pt>
                <c:pt idx="80">
                  <c:v>173.268077571399</c:v>
                </c:pt>
                <c:pt idx="81">
                  <c:v>178.15567804216701</c:v>
                </c:pt>
                <c:pt idx="82">
                  <c:v>180.77843097055199</c:v>
                </c:pt>
                <c:pt idx="83">
                  <c:v>183.41049456764901</c:v>
                </c:pt>
                <c:pt idx="84">
                  <c:v>190.52218612146601</c:v>
                </c:pt>
                <c:pt idx="85">
                  <c:v>196.93899144784299</c:v>
                </c:pt>
                <c:pt idx="86">
                  <c:v>198.61223883480599</c:v>
                </c:pt>
                <c:pt idx="87">
                  <c:v>202.83308994281899</c:v>
                </c:pt>
                <c:pt idx="88">
                  <c:v>211.49027697239001</c:v>
                </c:pt>
                <c:pt idx="89">
                  <c:v>217.26337971386499</c:v>
                </c:pt>
                <c:pt idx="90">
                  <c:v>217.984583191193</c:v>
                </c:pt>
                <c:pt idx="91">
                  <c:v>218.163776084745</c:v>
                </c:pt>
                <c:pt idx="92">
                  <c:v>222.73871860212799</c:v>
                </c:pt>
                <c:pt idx="93">
                  <c:v>231.239200769023</c:v>
                </c:pt>
                <c:pt idx="94">
                  <c:v>237.457713343406</c:v>
                </c:pt>
                <c:pt idx="95">
                  <c:v>244.04104949990801</c:v>
                </c:pt>
                <c:pt idx="96">
                  <c:v>250.01143017314101</c:v>
                </c:pt>
                <c:pt idx="97">
                  <c:v>254.336697609287</c:v>
                </c:pt>
                <c:pt idx="98">
                  <c:v>265.18883000455901</c:v>
                </c:pt>
                <c:pt idx="99">
                  <c:v>277.39326835721698</c:v>
                </c:pt>
                <c:pt idx="100">
                  <c:v>282.983044636589</c:v>
                </c:pt>
                <c:pt idx="101">
                  <c:v>294.99260727077302</c:v>
                </c:pt>
                <c:pt idx="102">
                  <c:v>321.57844112037498</c:v>
                </c:pt>
                <c:pt idx="103">
                  <c:v>341.98336928282703</c:v>
                </c:pt>
                <c:pt idx="104">
                  <c:v>363.25706856571702</c:v>
                </c:pt>
                <c:pt idx="105">
                  <c:v>393.95726473656902</c:v>
                </c:pt>
                <c:pt idx="106">
                  <c:v>402.11885439805798</c:v>
                </c:pt>
                <c:pt idx="107">
                  <c:v>392.00034118808099</c:v>
                </c:pt>
                <c:pt idx="108">
                  <c:v>383.02387489556202</c:v>
                </c:pt>
                <c:pt idx="109">
                  <c:v>381.82422615664399</c:v>
                </c:pt>
                <c:pt idx="110">
                  <c:v>382.852499672769</c:v>
                </c:pt>
                <c:pt idx="111">
                  <c:v>382.74445520206098</c:v>
                </c:pt>
                <c:pt idx="112">
                  <c:v>383.10206147515601</c:v>
                </c:pt>
                <c:pt idx="113">
                  <c:v>386.15933299589602</c:v>
                </c:pt>
                <c:pt idx="114">
                  <c:v>393.58818705548299</c:v>
                </c:pt>
                <c:pt idx="115">
                  <c:v>397.757697585004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12-445B-8D5E-86642F972C07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PropertyType!$Y$7:$Y$122</c:f>
              <c:numCache>
                <c:formatCode>0</c:formatCode>
                <c:ptCount val="116"/>
                <c:pt idx="0">
                  <c:v>78.634904675168499</c:v>
                </c:pt>
                <c:pt idx="1">
                  <c:v>73.021070576473704</c:v>
                </c:pt>
                <c:pt idx="2">
                  <c:v>67.658463608682396</c:v>
                </c:pt>
                <c:pt idx="3">
                  <c:v>70.584107774141799</c:v>
                </c:pt>
                <c:pt idx="4">
                  <c:v>79.092963122642402</c:v>
                </c:pt>
                <c:pt idx="5">
                  <c:v>83.731676713064402</c:v>
                </c:pt>
                <c:pt idx="6">
                  <c:v>85.047500153818902</c:v>
                </c:pt>
                <c:pt idx="7">
                  <c:v>84.820156728961294</c:v>
                </c:pt>
                <c:pt idx="8">
                  <c:v>84.751588683924496</c:v>
                </c:pt>
                <c:pt idx="9">
                  <c:v>88.238126817580607</c:v>
                </c:pt>
                <c:pt idx="10">
                  <c:v>91.187272867517606</c:v>
                </c:pt>
                <c:pt idx="11">
                  <c:v>92.573071201663097</c:v>
                </c:pt>
                <c:pt idx="12">
                  <c:v>93.819895092778097</c:v>
                </c:pt>
                <c:pt idx="13">
                  <c:v>93.2991018960914</c:v>
                </c:pt>
                <c:pt idx="14">
                  <c:v>93.364460833343301</c:v>
                </c:pt>
                <c:pt idx="15">
                  <c:v>94.803396090512706</c:v>
                </c:pt>
                <c:pt idx="16">
                  <c:v>95.318066706438898</c:v>
                </c:pt>
                <c:pt idx="17">
                  <c:v>95.621409510622101</c:v>
                </c:pt>
                <c:pt idx="18">
                  <c:v>97.693033448154196</c:v>
                </c:pt>
                <c:pt idx="19">
                  <c:v>100</c:v>
                </c:pt>
                <c:pt idx="20">
                  <c:v>100.642472030742</c:v>
                </c:pt>
                <c:pt idx="21">
                  <c:v>102.467222995086</c:v>
                </c:pt>
                <c:pt idx="22">
                  <c:v>104.150247439048</c:v>
                </c:pt>
                <c:pt idx="23">
                  <c:v>103.453212146193</c:v>
                </c:pt>
                <c:pt idx="24">
                  <c:v>103.689779492198</c:v>
                </c:pt>
                <c:pt idx="25">
                  <c:v>105.31266568158399</c:v>
                </c:pt>
                <c:pt idx="26">
                  <c:v>109.311707731363</c:v>
                </c:pt>
                <c:pt idx="27">
                  <c:v>114.364316387486</c:v>
                </c:pt>
                <c:pt idx="28">
                  <c:v>117.303230289407</c:v>
                </c:pt>
                <c:pt idx="29">
                  <c:v>121.361996960962</c:v>
                </c:pt>
                <c:pt idx="30">
                  <c:v>125.38655705274699</c:v>
                </c:pt>
                <c:pt idx="31">
                  <c:v>128.168360388005</c:v>
                </c:pt>
                <c:pt idx="32">
                  <c:v>134.02311148526499</c:v>
                </c:pt>
                <c:pt idx="33">
                  <c:v>141.686091471683</c:v>
                </c:pt>
                <c:pt idx="34">
                  <c:v>148.08705837713299</c:v>
                </c:pt>
                <c:pt idx="35">
                  <c:v>151.44207609153401</c:v>
                </c:pt>
                <c:pt idx="36">
                  <c:v>154.75236009162401</c:v>
                </c:pt>
                <c:pt idx="37">
                  <c:v>162.30176824026</c:v>
                </c:pt>
                <c:pt idx="38">
                  <c:v>169.04726255700299</c:v>
                </c:pt>
                <c:pt idx="39">
                  <c:v>172.26883839316</c:v>
                </c:pt>
                <c:pt idx="40">
                  <c:v>173.99255484533199</c:v>
                </c:pt>
                <c:pt idx="41">
                  <c:v>174.93845341728101</c:v>
                </c:pt>
                <c:pt idx="42">
                  <c:v>175.915771761451</c:v>
                </c:pt>
                <c:pt idx="43">
                  <c:v>177.11387449036101</c:v>
                </c:pt>
                <c:pt idx="44">
                  <c:v>179.17369939089301</c:v>
                </c:pt>
                <c:pt idx="45">
                  <c:v>183.000783788729</c:v>
                </c:pt>
                <c:pt idx="46">
                  <c:v>187.228470107113</c:v>
                </c:pt>
                <c:pt idx="47">
                  <c:v>186.13660280139101</c:v>
                </c:pt>
                <c:pt idx="48">
                  <c:v>181.010461624817</c:v>
                </c:pt>
                <c:pt idx="49">
                  <c:v>176.98607543511201</c:v>
                </c:pt>
                <c:pt idx="50">
                  <c:v>168.398456862904</c:v>
                </c:pt>
                <c:pt idx="51">
                  <c:v>157.27824779692301</c:v>
                </c:pt>
                <c:pt idx="52">
                  <c:v>147.98158098534401</c:v>
                </c:pt>
                <c:pt idx="53">
                  <c:v>138.900899805976</c:v>
                </c:pt>
                <c:pt idx="54">
                  <c:v>132.17046237047401</c:v>
                </c:pt>
                <c:pt idx="55">
                  <c:v>128.816202018924</c:v>
                </c:pt>
                <c:pt idx="56">
                  <c:v>129.31756043116599</c:v>
                </c:pt>
                <c:pt idx="57">
                  <c:v>130.20368539574901</c:v>
                </c:pt>
                <c:pt idx="58">
                  <c:v>129.38227542408401</c:v>
                </c:pt>
                <c:pt idx="59">
                  <c:v>130.50816834859401</c:v>
                </c:pt>
                <c:pt idx="60">
                  <c:v>133.68033038929201</c:v>
                </c:pt>
                <c:pt idx="61">
                  <c:v>135.74943672772301</c:v>
                </c:pt>
                <c:pt idx="62">
                  <c:v>136.27556205151299</c:v>
                </c:pt>
                <c:pt idx="63">
                  <c:v>138.00500878588801</c:v>
                </c:pt>
                <c:pt idx="64">
                  <c:v>140.34345437953399</c:v>
                </c:pt>
                <c:pt idx="65">
                  <c:v>141.38902868730301</c:v>
                </c:pt>
                <c:pt idx="66">
                  <c:v>142.46853871600601</c:v>
                </c:pt>
                <c:pt idx="67">
                  <c:v>142.69453758818199</c:v>
                </c:pt>
                <c:pt idx="68">
                  <c:v>145.41118204442299</c:v>
                </c:pt>
                <c:pt idx="69">
                  <c:v>151.48930764402601</c:v>
                </c:pt>
                <c:pt idx="70">
                  <c:v>155.219922416164</c:v>
                </c:pt>
                <c:pt idx="71">
                  <c:v>158.38387440319599</c:v>
                </c:pt>
                <c:pt idx="72">
                  <c:v>161.442139059993</c:v>
                </c:pt>
                <c:pt idx="73">
                  <c:v>163.31384815045399</c:v>
                </c:pt>
                <c:pt idx="74">
                  <c:v>165.51293926665599</c:v>
                </c:pt>
                <c:pt idx="75">
                  <c:v>168.88682483150299</c:v>
                </c:pt>
                <c:pt idx="76">
                  <c:v>174.23693754381199</c:v>
                </c:pt>
                <c:pt idx="77">
                  <c:v>177.52963387444001</c:v>
                </c:pt>
                <c:pt idx="78">
                  <c:v>178.48830851787099</c:v>
                </c:pt>
                <c:pt idx="79">
                  <c:v>179.65699825182301</c:v>
                </c:pt>
                <c:pt idx="80">
                  <c:v>180.27526907884999</c:v>
                </c:pt>
                <c:pt idx="81">
                  <c:v>181.72213476501699</c:v>
                </c:pt>
                <c:pt idx="82">
                  <c:v>185.64563008274399</c:v>
                </c:pt>
                <c:pt idx="83">
                  <c:v>190.048009870676</c:v>
                </c:pt>
                <c:pt idx="84">
                  <c:v>189.89074843214101</c:v>
                </c:pt>
                <c:pt idx="85">
                  <c:v>188.05037831179399</c:v>
                </c:pt>
                <c:pt idx="86">
                  <c:v>187.98340970750201</c:v>
                </c:pt>
                <c:pt idx="87">
                  <c:v>188.956339298084</c:v>
                </c:pt>
                <c:pt idx="88">
                  <c:v>190.987323882223</c:v>
                </c:pt>
                <c:pt idx="89">
                  <c:v>192.02456483697301</c:v>
                </c:pt>
                <c:pt idx="90">
                  <c:v>189.58032320013101</c:v>
                </c:pt>
                <c:pt idx="91">
                  <c:v>186.542370459002</c:v>
                </c:pt>
                <c:pt idx="92">
                  <c:v>187.69739328076301</c:v>
                </c:pt>
                <c:pt idx="93">
                  <c:v>189.96596559289799</c:v>
                </c:pt>
                <c:pt idx="94">
                  <c:v>190.06635443710201</c:v>
                </c:pt>
                <c:pt idx="95">
                  <c:v>190.151376933525</c:v>
                </c:pt>
                <c:pt idx="96">
                  <c:v>190.461433031692</c:v>
                </c:pt>
                <c:pt idx="97">
                  <c:v>189.32981841542301</c:v>
                </c:pt>
                <c:pt idx="98">
                  <c:v>190.37112251632499</c:v>
                </c:pt>
                <c:pt idx="99">
                  <c:v>193.16322560047399</c:v>
                </c:pt>
                <c:pt idx="100">
                  <c:v>197.851525575159</c:v>
                </c:pt>
                <c:pt idx="101">
                  <c:v>206.274082041328</c:v>
                </c:pt>
                <c:pt idx="102">
                  <c:v>212.562256847464</c:v>
                </c:pt>
                <c:pt idx="103">
                  <c:v>216.75801346389801</c:v>
                </c:pt>
                <c:pt idx="104">
                  <c:v>221.36277876542999</c:v>
                </c:pt>
                <c:pt idx="105">
                  <c:v>223.45522362699</c:v>
                </c:pt>
                <c:pt idx="106">
                  <c:v>222.921936831018</c:v>
                </c:pt>
                <c:pt idx="107">
                  <c:v>220.60494624283101</c:v>
                </c:pt>
                <c:pt idx="108">
                  <c:v>217.896325950028</c:v>
                </c:pt>
                <c:pt idx="109">
                  <c:v>219.04994997121699</c:v>
                </c:pt>
                <c:pt idx="110">
                  <c:v>219.61807944731601</c:v>
                </c:pt>
                <c:pt idx="111">
                  <c:v>220.46913360877301</c:v>
                </c:pt>
                <c:pt idx="112">
                  <c:v>220.20103144025401</c:v>
                </c:pt>
                <c:pt idx="113">
                  <c:v>217.216003598621</c:v>
                </c:pt>
                <c:pt idx="114">
                  <c:v>220.35615595941499</c:v>
                </c:pt>
                <c:pt idx="115">
                  <c:v>224.331394972613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12-445B-8D5E-86642F972C07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PropertyType!$P$7:$P$122</c:f>
              <c:numCache>
                <c:formatCode>[$-409]mmm\-yy;@</c:formatCode>
                <c:ptCount val="11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</c:numCache>
            </c:numRef>
          </c:xVal>
          <c:yVal>
            <c:numRef>
              <c:f>PropertyType!$Z$7:$Z$122</c:f>
              <c:numCache>
                <c:formatCode>0</c:formatCode>
                <c:ptCount val="116"/>
                <c:pt idx="0">
                  <c:v>66.886444432688805</c:v>
                </c:pt>
                <c:pt idx="1">
                  <c:v>66.396040504877405</c:v>
                </c:pt>
                <c:pt idx="2">
                  <c:v>67.596765045840499</c:v>
                </c:pt>
                <c:pt idx="3">
                  <c:v>68.347076259678701</c:v>
                </c:pt>
                <c:pt idx="4">
                  <c:v>70.076815191576998</c:v>
                </c:pt>
                <c:pt idx="5">
                  <c:v>72.283988125762093</c:v>
                </c:pt>
                <c:pt idx="6">
                  <c:v>74.200503140398894</c:v>
                </c:pt>
                <c:pt idx="7">
                  <c:v>77.072639063834004</c:v>
                </c:pt>
                <c:pt idx="8">
                  <c:v>79.409444725312099</c:v>
                </c:pt>
                <c:pt idx="9">
                  <c:v>80.478665328535101</c:v>
                </c:pt>
                <c:pt idx="10">
                  <c:v>82.4069741592333</c:v>
                </c:pt>
                <c:pt idx="11">
                  <c:v>83.017918423044094</c:v>
                </c:pt>
                <c:pt idx="12">
                  <c:v>81.955213949942205</c:v>
                </c:pt>
                <c:pt idx="13">
                  <c:v>85.357137882577007</c:v>
                </c:pt>
                <c:pt idx="14">
                  <c:v>91.751237352216705</c:v>
                </c:pt>
                <c:pt idx="15">
                  <c:v>94.369937540996602</c:v>
                </c:pt>
                <c:pt idx="16">
                  <c:v>94.428132475032598</c:v>
                </c:pt>
                <c:pt idx="17">
                  <c:v>95.085018992282897</c:v>
                </c:pt>
                <c:pt idx="18">
                  <c:v>97.441916457265904</c:v>
                </c:pt>
                <c:pt idx="19">
                  <c:v>100</c:v>
                </c:pt>
                <c:pt idx="20">
                  <c:v>101.867971726672</c:v>
                </c:pt>
                <c:pt idx="21">
                  <c:v>103.72901524496299</c:v>
                </c:pt>
                <c:pt idx="22">
                  <c:v>104.775027755808</c:v>
                </c:pt>
                <c:pt idx="23">
                  <c:v>106.37981263951001</c:v>
                </c:pt>
                <c:pt idx="24">
                  <c:v>109.51846892100799</c:v>
                </c:pt>
                <c:pt idx="25">
                  <c:v>111.252957839422</c:v>
                </c:pt>
                <c:pt idx="26">
                  <c:v>112.170900070472</c:v>
                </c:pt>
                <c:pt idx="27">
                  <c:v>115.387939575644</c:v>
                </c:pt>
                <c:pt idx="28">
                  <c:v>119.13321801273899</c:v>
                </c:pt>
                <c:pt idx="29">
                  <c:v>121.61958275015699</c:v>
                </c:pt>
                <c:pt idx="30">
                  <c:v>123.07560034334399</c:v>
                </c:pt>
                <c:pt idx="31">
                  <c:v>124.017888753048</c:v>
                </c:pt>
                <c:pt idx="32">
                  <c:v>125.960777457167</c:v>
                </c:pt>
                <c:pt idx="33">
                  <c:v>130.813517432624</c:v>
                </c:pt>
                <c:pt idx="34">
                  <c:v>136.72927930662101</c:v>
                </c:pt>
                <c:pt idx="35">
                  <c:v>141.18712998472699</c:v>
                </c:pt>
                <c:pt idx="36">
                  <c:v>145.22684886312001</c:v>
                </c:pt>
                <c:pt idx="37">
                  <c:v>151.66041229017699</c:v>
                </c:pt>
                <c:pt idx="38">
                  <c:v>160.532147619911</c:v>
                </c:pt>
                <c:pt idx="39">
                  <c:v>166.84686518128001</c:v>
                </c:pt>
                <c:pt idx="40">
                  <c:v>166.994556287335</c:v>
                </c:pt>
                <c:pt idx="41">
                  <c:v>164.47995039485701</c:v>
                </c:pt>
                <c:pt idx="42">
                  <c:v>168.770347138901</c:v>
                </c:pt>
                <c:pt idx="43">
                  <c:v>177.19744198232999</c:v>
                </c:pt>
                <c:pt idx="44">
                  <c:v>176.822667557442</c:v>
                </c:pt>
                <c:pt idx="45">
                  <c:v>172.51821247861</c:v>
                </c:pt>
                <c:pt idx="46">
                  <c:v>169.80502618671599</c:v>
                </c:pt>
                <c:pt idx="47">
                  <c:v>167.28834718395299</c:v>
                </c:pt>
                <c:pt idx="48">
                  <c:v>163.48529161056101</c:v>
                </c:pt>
                <c:pt idx="49">
                  <c:v>159.36495644824501</c:v>
                </c:pt>
                <c:pt idx="50">
                  <c:v>154.607202040564</c:v>
                </c:pt>
                <c:pt idx="51">
                  <c:v>146.187219633681</c:v>
                </c:pt>
                <c:pt idx="52">
                  <c:v>135.55422149307401</c:v>
                </c:pt>
                <c:pt idx="53">
                  <c:v>126.335647757771</c:v>
                </c:pt>
                <c:pt idx="54">
                  <c:v>121.505447640952</c:v>
                </c:pt>
                <c:pt idx="55">
                  <c:v>119.662225628116</c:v>
                </c:pt>
                <c:pt idx="56">
                  <c:v>120.369027738374</c:v>
                </c:pt>
                <c:pt idx="57">
                  <c:v>126.494150507629</c:v>
                </c:pt>
                <c:pt idx="58">
                  <c:v>135.60159968516101</c:v>
                </c:pt>
                <c:pt idx="59">
                  <c:v>140.45296163580099</c:v>
                </c:pt>
                <c:pt idx="60">
                  <c:v>141.21711188127699</c:v>
                </c:pt>
                <c:pt idx="61">
                  <c:v>143.65416529718399</c:v>
                </c:pt>
                <c:pt idx="62">
                  <c:v>149.40938151737399</c:v>
                </c:pt>
                <c:pt idx="63">
                  <c:v>152.46695462826901</c:v>
                </c:pt>
                <c:pt idx="64">
                  <c:v>150.973930338842</c:v>
                </c:pt>
                <c:pt idx="65">
                  <c:v>153.656516286564</c:v>
                </c:pt>
                <c:pt idx="66">
                  <c:v>160.031433537206</c:v>
                </c:pt>
                <c:pt idx="67">
                  <c:v>163.91355155898299</c:v>
                </c:pt>
                <c:pt idx="68">
                  <c:v>166.893228100161</c:v>
                </c:pt>
                <c:pt idx="69">
                  <c:v>169.68253876444399</c:v>
                </c:pt>
                <c:pt idx="70">
                  <c:v>173.652657748877</c:v>
                </c:pt>
                <c:pt idx="71">
                  <c:v>178.84978955394701</c:v>
                </c:pt>
                <c:pt idx="72">
                  <c:v>177.283281745793</c:v>
                </c:pt>
                <c:pt idx="73">
                  <c:v>176.65137113754301</c:v>
                </c:pt>
                <c:pt idx="74">
                  <c:v>186.84474499475499</c:v>
                </c:pt>
                <c:pt idx="75">
                  <c:v>196.04594408030499</c:v>
                </c:pt>
                <c:pt idx="76">
                  <c:v>200.599484936967</c:v>
                </c:pt>
                <c:pt idx="77">
                  <c:v>206.08248301474899</c:v>
                </c:pt>
                <c:pt idx="78">
                  <c:v>209.52487255857901</c:v>
                </c:pt>
                <c:pt idx="79">
                  <c:v>212.54657134545999</c:v>
                </c:pt>
                <c:pt idx="80">
                  <c:v>217.45016378527799</c:v>
                </c:pt>
                <c:pt idx="81">
                  <c:v>222.31363336164401</c:v>
                </c:pt>
                <c:pt idx="82">
                  <c:v>226.75686016314</c:v>
                </c:pt>
                <c:pt idx="83">
                  <c:v>229.31310051521999</c:v>
                </c:pt>
                <c:pt idx="84">
                  <c:v>230.821186995359</c:v>
                </c:pt>
                <c:pt idx="85">
                  <c:v>234.88790795797101</c:v>
                </c:pt>
                <c:pt idx="86">
                  <c:v>240.80092751310801</c:v>
                </c:pt>
                <c:pt idx="87">
                  <c:v>246.269083311641</c:v>
                </c:pt>
                <c:pt idx="88">
                  <c:v>250.49599852280599</c:v>
                </c:pt>
                <c:pt idx="89">
                  <c:v>254.46695236204701</c:v>
                </c:pt>
                <c:pt idx="90">
                  <c:v>258.26336031891901</c:v>
                </c:pt>
                <c:pt idx="91">
                  <c:v>260.64326379175498</c:v>
                </c:pt>
                <c:pt idx="92">
                  <c:v>265.27691684423098</c:v>
                </c:pt>
                <c:pt idx="93">
                  <c:v>271.17678528817299</c:v>
                </c:pt>
                <c:pt idx="94">
                  <c:v>275.82675491924601</c:v>
                </c:pt>
                <c:pt idx="95">
                  <c:v>281.32797986045301</c:v>
                </c:pt>
                <c:pt idx="96">
                  <c:v>285.26515618847202</c:v>
                </c:pt>
                <c:pt idx="97">
                  <c:v>290.67624689620999</c:v>
                </c:pt>
                <c:pt idx="98">
                  <c:v>298.53786348734599</c:v>
                </c:pt>
                <c:pt idx="99">
                  <c:v>303.90330793195199</c:v>
                </c:pt>
                <c:pt idx="100">
                  <c:v>313.98114732484299</c:v>
                </c:pt>
                <c:pt idx="101">
                  <c:v>333.39674376329299</c:v>
                </c:pt>
                <c:pt idx="102">
                  <c:v>358.07394724350098</c:v>
                </c:pt>
                <c:pt idx="103">
                  <c:v>378.52763892741098</c:v>
                </c:pt>
                <c:pt idx="104">
                  <c:v>395.17233928245201</c:v>
                </c:pt>
                <c:pt idx="105">
                  <c:v>411.29090037882798</c:v>
                </c:pt>
                <c:pt idx="106">
                  <c:v>405.01308669398298</c:v>
                </c:pt>
                <c:pt idx="107">
                  <c:v>378.54580599863402</c:v>
                </c:pt>
                <c:pt idx="108">
                  <c:v>353.71444513193001</c:v>
                </c:pt>
                <c:pt idx="109">
                  <c:v>339.82118220777301</c:v>
                </c:pt>
                <c:pt idx="110">
                  <c:v>336.62485696402302</c:v>
                </c:pt>
                <c:pt idx="111">
                  <c:v>328.95833587000402</c:v>
                </c:pt>
                <c:pt idx="112">
                  <c:v>313.99660155193698</c:v>
                </c:pt>
                <c:pt idx="113">
                  <c:v>307.136146927141</c:v>
                </c:pt>
                <c:pt idx="114">
                  <c:v>309.02257442490799</c:v>
                </c:pt>
                <c:pt idx="115">
                  <c:v>315.02905110437598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12-445B-8D5E-86642F972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68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PropertyType!$P$11:$P$122</c:f>
              <c:numCache>
                <c:formatCode>[$-409]mmm\-yy;@</c:formatCode>
                <c:ptCount val="112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</c:numCache>
            </c:numRef>
          </c:xVal>
          <c:yVal>
            <c:numRef>
              <c:f>PropertyType!$AG$11:$AG$122</c:f>
              <c:numCache>
                <c:formatCode>0%</c:formatCode>
                <c:ptCount val="112"/>
                <c:pt idx="0">
                  <c:v>0.10787786648237763</c:v>
                </c:pt>
                <c:pt idx="1">
                  <c:v>0.11046502781956646</c:v>
                </c:pt>
                <c:pt idx="2">
                  <c:v>0.14416895413565989</c:v>
                </c:pt>
                <c:pt idx="3">
                  <c:v>0.22261530565225618</c:v>
                </c:pt>
                <c:pt idx="4">
                  <c:v>0.22669749244389248</c:v>
                </c:pt>
                <c:pt idx="5">
                  <c:v>0.23586332420815337</c:v>
                </c:pt>
                <c:pt idx="6">
                  <c:v>0.175596253377446</c:v>
                </c:pt>
                <c:pt idx="7">
                  <c:v>5.8780148872325633E-2</c:v>
                </c:pt>
                <c:pt idx="8">
                  <c:v>2.7574782268759535E-2</c:v>
                </c:pt>
                <c:pt idx="9">
                  <c:v>3.5212515762317542E-2</c:v>
                </c:pt>
                <c:pt idx="10">
                  <c:v>4.3118585794358344E-2</c:v>
                </c:pt>
                <c:pt idx="11">
                  <c:v>1.9878262553205683E-2</c:v>
                </c:pt>
                <c:pt idx="12">
                  <c:v>1.8529063222199493E-2</c:v>
                </c:pt>
                <c:pt idx="13">
                  <c:v>6.2086197967966106E-2</c:v>
                </c:pt>
                <c:pt idx="14">
                  <c:v>8.6807617720567443E-2</c:v>
                </c:pt>
                <c:pt idx="15">
                  <c:v>0.12891128455824896</c:v>
                </c:pt>
                <c:pt idx="16">
                  <c:v>0.14834118968212895</c:v>
                </c:pt>
                <c:pt idx="17">
                  <c:v>8.3875154041401556E-2</c:v>
                </c:pt>
                <c:pt idx="18">
                  <c:v>4.6581766888249554E-3</c:v>
                </c:pt>
                <c:pt idx="19">
                  <c:v>-1.4093289965503963E-2</c:v>
                </c:pt>
                <c:pt idx="20">
                  <c:v>-2.8358176587198747E-3</c:v>
                </c:pt>
                <c:pt idx="21">
                  <c:v>-1.5265833616082025E-2</c:v>
                </c:pt>
                <c:pt idx="22">
                  <c:v>-4.1179953308795314E-3</c:v>
                </c:pt>
                <c:pt idx="23">
                  <c:v>3.0271283752627776E-2</c:v>
                </c:pt>
                <c:pt idx="24">
                  <c:v>6.0635059731900087E-2</c:v>
                </c:pt>
                <c:pt idx="25">
                  <c:v>4.8084533059314483E-2</c:v>
                </c:pt>
                <c:pt idx="26">
                  <c:v>2.158015583971773E-3</c:v>
                </c:pt>
                <c:pt idx="27">
                  <c:v>-1.5528562517056477E-3</c:v>
                </c:pt>
                <c:pt idx="28">
                  <c:v>2.3440532198997888E-2</c:v>
                </c:pt>
                <c:pt idx="29">
                  <c:v>9.2857948683432889E-2</c:v>
                </c:pt>
                <c:pt idx="30">
                  <c:v>0.17735947275806119</c:v>
                </c:pt>
                <c:pt idx="31">
                  <c:v>0.17859386519342468</c:v>
                </c:pt>
                <c:pt idx="32">
                  <c:v>0.14232391796387645</c:v>
                </c:pt>
                <c:pt idx="33">
                  <c:v>0.1106169424010508</c:v>
                </c:pt>
                <c:pt idx="34">
                  <c:v>0.10753455462153805</c:v>
                </c:pt>
                <c:pt idx="35">
                  <c:v>0.12387916968624446</c:v>
                </c:pt>
                <c:pt idx="36">
                  <c:v>0.12611550362182911</c:v>
                </c:pt>
                <c:pt idx="37">
                  <c:v>0.15666503481668204</c:v>
                </c:pt>
                <c:pt idx="38">
                  <c:v>0.17241068270658921</c:v>
                </c:pt>
                <c:pt idx="39">
                  <c:v>0.15937803691142904</c:v>
                </c:pt>
                <c:pt idx="40">
                  <c:v>0.16820736277407278</c:v>
                </c:pt>
                <c:pt idx="41">
                  <c:v>0.1505909610351186</c:v>
                </c:pt>
                <c:pt idx="42">
                  <c:v>0.12810228755942932</c:v>
                </c:pt>
                <c:pt idx="43">
                  <c:v>9.4344501404880932E-2</c:v>
                </c:pt>
                <c:pt idx="44">
                  <c:v>-7.2925752042246605E-3</c:v>
                </c:pt>
                <c:pt idx="45">
                  <c:v>-7.0169727840176721E-2</c:v>
                </c:pt>
                <c:pt idx="46">
                  <c:v>-9.6643207833268852E-2</c:v>
                </c:pt>
                <c:pt idx="47">
                  <c:v>-0.11728767537718365</c:v>
                </c:pt>
                <c:pt idx="48">
                  <c:v>-0.16537683192959562</c:v>
                </c:pt>
                <c:pt idx="49">
                  <c:v>-0.28123679181769112</c:v>
                </c:pt>
                <c:pt idx="50">
                  <c:v>-0.34321084461630469</c:v>
                </c:pt>
                <c:pt idx="51">
                  <c:v>-0.33705884977448464</c:v>
                </c:pt>
                <c:pt idx="52">
                  <c:v>-0.18451285723321764</c:v>
                </c:pt>
                <c:pt idx="53">
                  <c:v>5.6759818027576125E-2</c:v>
                </c:pt>
                <c:pt idx="54">
                  <c:v>0.13332726351982593</c:v>
                </c:pt>
                <c:pt idx="55">
                  <c:v>0.16622908016834859</c:v>
                </c:pt>
                <c:pt idx="56">
                  <c:v>0.10140863575700432</c:v>
                </c:pt>
                <c:pt idx="57">
                  <c:v>1.8987511391708622E-2</c:v>
                </c:pt>
                <c:pt idx="58">
                  <c:v>3.8953257820483422E-2</c:v>
                </c:pt>
                <c:pt idx="59">
                  <c:v>5.574187935637398E-2</c:v>
                </c:pt>
                <c:pt idx="60">
                  <c:v>4.4445943221065987E-2</c:v>
                </c:pt>
                <c:pt idx="61">
                  <c:v>6.0917567254767935E-2</c:v>
                </c:pt>
                <c:pt idx="62">
                  <c:v>8.4508710145036803E-2</c:v>
                </c:pt>
                <c:pt idx="63">
                  <c:v>5.7763135551353484E-2</c:v>
                </c:pt>
                <c:pt idx="64">
                  <c:v>7.2458203219296191E-2</c:v>
                </c:pt>
                <c:pt idx="65">
                  <c:v>0.12708200081945042</c:v>
                </c:pt>
                <c:pt idx="66">
                  <c:v>0.14643943693694639</c:v>
                </c:pt>
                <c:pt idx="67">
                  <c:v>0.13430268372106036</c:v>
                </c:pt>
                <c:pt idx="68">
                  <c:v>8.80137149476381E-2</c:v>
                </c:pt>
                <c:pt idx="69">
                  <c:v>6.8654962095517691E-2</c:v>
                </c:pt>
                <c:pt idx="70">
                  <c:v>7.6609297094171636E-2</c:v>
                </c:pt>
                <c:pt idx="71">
                  <c:v>0.10669170655199167</c:v>
                </c:pt>
                <c:pt idx="72">
                  <c:v>0.15233182753985997</c:v>
                </c:pt>
                <c:pt idx="73">
                  <c:v>0.13397495725781727</c:v>
                </c:pt>
                <c:pt idx="74">
                  <c:v>9.3434467888918515E-2</c:v>
                </c:pt>
                <c:pt idx="75">
                  <c:v>3.5350330945176145E-2</c:v>
                </c:pt>
                <c:pt idx="76">
                  <c:v>-2.4089996063387908E-2</c:v>
                </c:pt>
                <c:pt idx="77">
                  <c:v>-1.9681154637299358E-2</c:v>
                </c:pt>
                <c:pt idx="78">
                  <c:v>1.3939373094253416E-2</c:v>
                </c:pt>
                <c:pt idx="79">
                  <c:v>4.3794645660830689E-2</c:v>
                </c:pt>
                <c:pt idx="80">
                  <c:v>6.4119544355465408E-2</c:v>
                </c:pt>
                <c:pt idx="81">
                  <c:v>6.9035056179595822E-2</c:v>
                </c:pt>
                <c:pt idx="82">
                  <c:v>4.5421021097878045E-2</c:v>
                </c:pt>
                <c:pt idx="83">
                  <c:v>4.05114040297192E-2</c:v>
                </c:pt>
                <c:pt idx="84">
                  <c:v>4.4344972492755597E-2</c:v>
                </c:pt>
                <c:pt idx="85">
                  <c:v>1.4498448509689066E-2</c:v>
                </c:pt>
                <c:pt idx="86">
                  <c:v>1.8654641571965946E-2</c:v>
                </c:pt>
                <c:pt idx="87">
                  <c:v>3.4046186272291834E-2</c:v>
                </c:pt>
                <c:pt idx="88">
                  <c:v>6.0551203926776598E-2</c:v>
                </c:pt>
                <c:pt idx="89">
                  <c:v>9.2022429263153738E-2</c:v>
                </c:pt>
                <c:pt idx="90">
                  <c:v>8.1658451333781024E-2</c:v>
                </c:pt>
                <c:pt idx="91">
                  <c:v>7.2415731056736821E-2</c:v>
                </c:pt>
                <c:pt idx="92">
                  <c:v>3.412146041498243E-2</c:v>
                </c:pt>
                <c:pt idx="93">
                  <c:v>-3.9680708454236879E-2</c:v>
                </c:pt>
                <c:pt idx="94">
                  <c:v>-5.4996743208087784E-2</c:v>
                </c:pt>
                <c:pt idx="95">
                  <c:v>-3.7948633289345279E-2</c:v>
                </c:pt>
                <c:pt idx="96">
                  <c:v>-3.8918824483651138E-2</c:v>
                </c:pt>
                <c:pt idx="97">
                  <c:v>3.1916512105661266E-2</c:v>
                </c:pt>
                <c:pt idx="98">
                  <c:v>0.11965198132102506</c:v>
                </c:pt>
                <c:pt idx="99">
                  <c:v>0.12310512170847687</c:v>
                </c:pt>
                <c:pt idx="100">
                  <c:v>9.2950988218991837E-2</c:v>
                </c:pt>
                <c:pt idx="101">
                  <c:v>1.7209834682348601E-2</c:v>
                </c:pt>
                <c:pt idx="102">
                  <c:v>-9.7143709787645083E-2</c:v>
                </c:pt>
                <c:pt idx="103">
                  <c:v>-0.17236488317579557</c:v>
                </c:pt>
                <c:pt idx="104">
                  <c:v>-0.18430654680491809</c:v>
                </c:pt>
                <c:pt idx="105">
                  <c:v>-0.15268652538705618</c:v>
                </c:pt>
                <c:pt idx="106">
                  <c:v>-0.16949188176689789</c:v>
                </c:pt>
                <c:pt idx="107">
                  <c:v>-0.22803985927108161</c:v>
                </c:pt>
                <c:pt idx="108">
                  <c:v>-0.25304393569178973</c:v>
                </c:pt>
                <c:pt idx="109">
                  <c:v>-0.28793831694825733</c:v>
                </c:pt>
                <c:pt idx="110">
                  <c:v>-0.2445518741649757</c:v>
                </c:pt>
                <c:pt idx="111">
                  <c:v>-0.11405165481056767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PropertyType!$P$11:$P$122</c:f>
              <c:numCache>
                <c:formatCode>[$-409]mmm\-yy;@</c:formatCode>
                <c:ptCount val="112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</c:numCache>
            </c:numRef>
          </c:xVal>
          <c:yVal>
            <c:numRef>
              <c:f>PropertyType!$AH$11:$AH$122</c:f>
              <c:numCache>
                <c:formatCode>0%</c:formatCode>
                <c:ptCount val="112"/>
                <c:pt idx="0">
                  <c:v>6.5731803736353678E-2</c:v>
                </c:pt>
                <c:pt idx="1">
                  <c:v>6.806454167398579E-2</c:v>
                </c:pt>
                <c:pt idx="2">
                  <c:v>6.6783408781742049E-2</c:v>
                </c:pt>
                <c:pt idx="3">
                  <c:v>8.5596525736316709E-2</c:v>
                </c:pt>
                <c:pt idx="4">
                  <c:v>0.10374655877628891</c:v>
                </c:pt>
                <c:pt idx="5">
                  <c:v>0.11727416759451104</c:v>
                </c:pt>
                <c:pt idx="6">
                  <c:v>9.832479806010852E-2</c:v>
                </c:pt>
                <c:pt idx="7">
                  <c:v>4.1240062857147652E-2</c:v>
                </c:pt>
                <c:pt idx="8">
                  <c:v>3.2311420956424586E-2</c:v>
                </c:pt>
                <c:pt idx="9">
                  <c:v>6.8548891044696303E-2</c:v>
                </c:pt>
                <c:pt idx="10">
                  <c:v>9.6343967131410357E-2</c:v>
                </c:pt>
                <c:pt idx="11">
                  <c:v>0.11403031390090668</c:v>
                </c:pt>
                <c:pt idx="12">
                  <c:v>9.0188702609873772E-2</c:v>
                </c:pt>
                <c:pt idx="13">
                  <c:v>7.586311779025845E-2</c:v>
                </c:pt>
                <c:pt idx="14">
                  <c:v>9.6150747619582644E-2</c:v>
                </c:pt>
                <c:pt idx="15">
                  <c:v>9.2518455841152925E-2</c:v>
                </c:pt>
                <c:pt idx="16">
                  <c:v>8.6458038505446977E-2</c:v>
                </c:pt>
                <c:pt idx="17">
                  <c:v>7.3198809547300625E-2</c:v>
                </c:pt>
                <c:pt idx="18">
                  <c:v>3.8166492794925899E-2</c:v>
                </c:pt>
                <c:pt idx="19">
                  <c:v>1.116681989676005E-2</c:v>
                </c:pt>
                <c:pt idx="20">
                  <c:v>4.0287091050661417E-4</c:v>
                </c:pt>
                <c:pt idx="21">
                  <c:v>-1.2767069695821531E-2</c:v>
                </c:pt>
                <c:pt idx="22">
                  <c:v>-1.799497265310146E-2</c:v>
                </c:pt>
                <c:pt idx="23">
                  <c:v>1.7463826381044489E-2</c:v>
                </c:pt>
                <c:pt idx="24">
                  <c:v>6.2687945932384581E-2</c:v>
                </c:pt>
                <c:pt idx="25">
                  <c:v>8.5918864886194157E-2</c:v>
                </c:pt>
                <c:pt idx="26">
                  <c:v>9.1418979231097097E-2</c:v>
                </c:pt>
                <c:pt idx="27">
                  <c:v>8.1416532033397271E-2</c:v>
                </c:pt>
                <c:pt idx="28">
                  <c:v>7.9287656074395807E-2</c:v>
                </c:pt>
                <c:pt idx="29">
                  <c:v>9.2687562160380432E-2</c:v>
                </c:pt>
                <c:pt idx="30">
                  <c:v>0.11776058661650457</c:v>
                </c:pt>
                <c:pt idx="31">
                  <c:v>0.13320147885668132</c:v>
                </c:pt>
                <c:pt idx="32">
                  <c:v>0.13972740090937386</c:v>
                </c:pt>
                <c:pt idx="33">
                  <c:v>0.14357857399098362</c:v>
                </c:pt>
                <c:pt idx="34">
                  <c:v>0.13358327378117063</c:v>
                </c:pt>
                <c:pt idx="35">
                  <c:v>0.14290409029970919</c:v>
                </c:pt>
                <c:pt idx="36">
                  <c:v>0.15234592574523798</c:v>
                </c:pt>
                <c:pt idx="37">
                  <c:v>0.13659430440725084</c:v>
                </c:pt>
                <c:pt idx="38">
                  <c:v>0.12322488982852353</c:v>
                </c:pt>
                <c:pt idx="39">
                  <c:v>0.10367565718097427</c:v>
                </c:pt>
                <c:pt idx="40">
                  <c:v>9.6190361001700753E-2</c:v>
                </c:pt>
                <c:pt idx="41">
                  <c:v>0.10795640351450686</c:v>
                </c:pt>
                <c:pt idx="42">
                  <c:v>9.0267511864410066E-2</c:v>
                </c:pt>
                <c:pt idx="43">
                  <c:v>5.8216263611984731E-2</c:v>
                </c:pt>
                <c:pt idx="44">
                  <c:v>2.6122527833618348E-2</c:v>
                </c:pt>
                <c:pt idx="45">
                  <c:v>-1.8595845045157544E-2</c:v>
                </c:pt>
                <c:pt idx="46">
                  <c:v>-4.2875785941858369E-2</c:v>
                </c:pt>
                <c:pt idx="47">
                  <c:v>-4.8444412447121277E-2</c:v>
                </c:pt>
                <c:pt idx="48">
                  <c:v>-0.10974262055199158</c:v>
                </c:pt>
                <c:pt idx="49">
                  <c:v>-0.19507639152365486</c:v>
                </c:pt>
                <c:pt idx="50">
                  <c:v>-0.22787312842704632</c:v>
                </c:pt>
                <c:pt idx="51">
                  <c:v>-0.23166677320087237</c:v>
                </c:pt>
                <c:pt idx="52">
                  <c:v>-0.1990093671891634</c:v>
                </c:pt>
                <c:pt idx="53">
                  <c:v>-0.10683867010222703</c:v>
                </c:pt>
                <c:pt idx="54">
                  <c:v>-4.0355443944657843E-2</c:v>
                </c:pt>
                <c:pt idx="55">
                  <c:v>-2.7170274370339365E-2</c:v>
                </c:pt>
                <c:pt idx="56">
                  <c:v>-3.705048766386998E-4</c:v>
                </c:pt>
                <c:pt idx="57">
                  <c:v>1.5531921733374476E-2</c:v>
                </c:pt>
                <c:pt idx="58">
                  <c:v>2.7822493417818839E-2</c:v>
                </c:pt>
                <c:pt idx="59">
                  <c:v>3.8264498860722584E-2</c:v>
                </c:pt>
                <c:pt idx="60">
                  <c:v>3.5040750760308326E-2</c:v>
                </c:pt>
                <c:pt idx="61">
                  <c:v>4.8146556710795485E-2</c:v>
                </c:pt>
                <c:pt idx="62">
                  <c:v>4.6535268192581913E-2</c:v>
                </c:pt>
                <c:pt idx="63">
                  <c:v>4.0566827210010592E-2</c:v>
                </c:pt>
                <c:pt idx="64">
                  <c:v>5.165575532138611E-2</c:v>
                </c:pt>
                <c:pt idx="65">
                  <c:v>5.0168345860623464E-2</c:v>
                </c:pt>
                <c:pt idx="66">
                  <c:v>6.0483519457022794E-2</c:v>
                </c:pt>
                <c:pt idx="67">
                  <c:v>9.7571114243285795E-2</c:v>
                </c:pt>
                <c:pt idx="68">
                  <c:v>0.12077500870566027</c:v>
                </c:pt>
                <c:pt idx="69">
                  <c:v>0.11390822392821698</c:v>
                </c:pt>
                <c:pt idx="70">
                  <c:v>0.10956060198604267</c:v>
                </c:pt>
                <c:pt idx="71">
                  <c:v>0.11725873996582359</c:v>
                </c:pt>
                <c:pt idx="72">
                  <c:v>0.10838082349692524</c:v>
                </c:pt>
                <c:pt idx="73">
                  <c:v>0.10520958961167004</c:v>
                </c:pt>
                <c:pt idx="74">
                  <c:v>9.1479535572460469E-2</c:v>
                </c:pt>
                <c:pt idx="75">
                  <c:v>6.3962864380016748E-2</c:v>
                </c:pt>
                <c:pt idx="76">
                  <c:v>6.7097987612650956E-2</c:v>
                </c:pt>
                <c:pt idx="77">
                  <c:v>7.9467952480552606E-2</c:v>
                </c:pt>
                <c:pt idx="78">
                  <c:v>8.3766478227929486E-2</c:v>
                </c:pt>
                <c:pt idx="79">
                  <c:v>8.703889149488897E-2</c:v>
                </c:pt>
                <c:pt idx="80">
                  <c:v>9.958042353737695E-2</c:v>
                </c:pt>
                <c:pt idx="81">
                  <c:v>0.10543202221840065</c:v>
                </c:pt>
                <c:pt idx="82">
                  <c:v>9.8650086564580519E-2</c:v>
                </c:pt>
                <c:pt idx="83">
                  <c:v>0.10589685950607453</c:v>
                </c:pt>
                <c:pt idx="84">
                  <c:v>0.11005590098339502</c:v>
                </c:pt>
                <c:pt idx="85">
                  <c:v>0.10320144384107244</c:v>
                </c:pt>
                <c:pt idx="86">
                  <c:v>9.7538522651163362E-2</c:v>
                </c:pt>
                <c:pt idx="87">
                  <c:v>7.5582766826891579E-2</c:v>
                </c:pt>
                <c:pt idx="88">
                  <c:v>5.3186566260946755E-2</c:v>
                </c:pt>
                <c:pt idx="89">
                  <c:v>6.4326630072514268E-2</c:v>
                </c:pt>
                <c:pt idx="90">
                  <c:v>8.9332602641597036E-2</c:v>
                </c:pt>
                <c:pt idx="91">
                  <c:v>0.11861397835867615</c:v>
                </c:pt>
                <c:pt idx="92">
                  <c:v>0.12244261681207536</c:v>
                </c:pt>
                <c:pt idx="93">
                  <c:v>9.9885732018833995E-2</c:v>
                </c:pt>
                <c:pt idx="94">
                  <c:v>0.11678338964314405</c:v>
                </c:pt>
                <c:pt idx="95">
                  <c:v>0.1366664293800357</c:v>
                </c:pt>
                <c:pt idx="96">
                  <c:v>0.13188042818927959</c:v>
                </c:pt>
                <c:pt idx="97">
                  <c:v>0.15985074133478672</c:v>
                </c:pt>
                <c:pt idx="98">
                  <c:v>0.21263946567751946</c:v>
                </c:pt>
                <c:pt idx="99">
                  <c:v>0.23284667760009681</c:v>
                </c:pt>
                <c:pt idx="100">
                  <c:v>0.28367079035500908</c:v>
                </c:pt>
                <c:pt idx="101">
                  <c:v>0.33548182234599722</c:v>
                </c:pt>
                <c:pt idx="102">
                  <c:v>0.2504533979239445</c:v>
                </c:pt>
                <c:pt idx="103">
                  <c:v>0.14625556795391681</c:v>
                </c:pt>
                <c:pt idx="104">
                  <c:v>5.4415476092157578E-2</c:v>
                </c:pt>
                <c:pt idx="105">
                  <c:v>-3.0797854655728041E-2</c:v>
                </c:pt>
                <c:pt idx="106">
                  <c:v>-4.7912089956909099E-2</c:v>
                </c:pt>
                <c:pt idx="107">
                  <c:v>-2.3611933494667725E-2</c:v>
                </c:pt>
                <c:pt idx="108">
                  <c:v>2.0412978072270604E-4</c:v>
                </c:pt>
                <c:pt idx="109">
                  <c:v>1.1353671512382091E-2</c:v>
                </c:pt>
                <c:pt idx="110">
                  <c:v>2.8041314584311028E-2</c:v>
                </c:pt>
                <c:pt idx="111">
                  <c:v>3.9225238090038861E-2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PropertyType!$P$11:$P$122</c:f>
              <c:numCache>
                <c:formatCode>[$-409]mmm\-yy;@</c:formatCode>
                <c:ptCount val="112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</c:numCache>
            </c:numRef>
          </c:xVal>
          <c:yVal>
            <c:numRef>
              <c:f>PropertyType!$AI$11:$AI$122</c:f>
              <c:numCache>
                <c:formatCode>0%</c:formatCode>
                <c:ptCount val="112"/>
                <c:pt idx="0">
                  <c:v>5.8251287944721675E-3</c:v>
                </c:pt>
                <c:pt idx="1">
                  <c:v>0.14667829507338803</c:v>
                </c:pt>
                <c:pt idx="2">
                  <c:v>0.25701199255291729</c:v>
                </c:pt>
                <c:pt idx="3">
                  <c:v>0.20168915360342354</c:v>
                </c:pt>
                <c:pt idx="4">
                  <c:v>7.1543982395851913E-2</c:v>
                </c:pt>
                <c:pt idx="5">
                  <c:v>5.3820134522793772E-2</c:v>
                </c:pt>
                <c:pt idx="6">
                  <c:v>7.2192277287329576E-2</c:v>
                </c:pt>
                <c:pt idx="7">
                  <c:v>9.1404151697996427E-2</c:v>
                </c:pt>
                <c:pt idx="8">
                  <c:v>0.10699865984428047</c:v>
                </c:pt>
                <c:pt idx="9">
                  <c:v>5.7355876207272782E-2</c:v>
                </c:pt>
                <c:pt idx="10">
                  <c:v>2.3876007005811495E-2</c:v>
                </c:pt>
                <c:pt idx="11">
                  <c:v>2.4092588264583048E-2</c:v>
                </c:pt>
                <c:pt idx="12">
                  <c:v>1.5968591866141635E-2</c:v>
                </c:pt>
                <c:pt idx="13">
                  <c:v>2.4890996454790093E-2</c:v>
                </c:pt>
                <c:pt idx="14">
                  <c:v>4.6362101555295743E-2</c:v>
                </c:pt>
                <c:pt idx="15">
                  <c:v>5.4814533273954469E-2</c:v>
                </c:pt>
                <c:pt idx="16">
                  <c:v>5.5859350785001149E-2</c:v>
                </c:pt>
                <c:pt idx="17">
                  <c:v>7.1592894514940664E-2</c:v>
                </c:pt>
                <c:pt idx="18">
                  <c:v>6.6096975014299897E-2</c:v>
                </c:pt>
                <c:pt idx="19">
                  <c:v>3.4532121461929854E-2</c:v>
                </c:pt>
                <c:pt idx="20">
                  <c:v>3.02785434416315E-2</c:v>
                </c:pt>
                <c:pt idx="21">
                  <c:v>2.7769296398658661E-2</c:v>
                </c:pt>
                <c:pt idx="22">
                  <c:v>4.9557830338671449E-2</c:v>
                </c:pt>
                <c:pt idx="23">
                  <c:v>0.10546897495917462</c:v>
                </c:pt>
                <c:pt idx="24">
                  <c:v>0.13129018948519722</c:v>
                </c:pt>
                <c:pt idx="25">
                  <c:v>0.15239697120480877</c:v>
                </c:pt>
                <c:pt idx="26">
                  <c:v>0.14705514765983208</c:v>
                </c:pt>
                <c:pt idx="27">
                  <c:v>0.12070236972998227</c:v>
                </c:pt>
                <c:pt idx="28">
                  <c:v>0.14253555639181648</c:v>
                </c:pt>
                <c:pt idx="29">
                  <c:v>0.16746671132363256</c:v>
                </c:pt>
                <c:pt idx="30">
                  <c:v>0.1810441394832818</c:v>
                </c:pt>
                <c:pt idx="31">
                  <c:v>0.18158705965397637</c:v>
                </c:pt>
                <c:pt idx="32">
                  <c:v>0.15466920874044976</c:v>
                </c:pt>
                <c:pt idx="33">
                  <c:v>0.14550247349223544</c:v>
                </c:pt>
                <c:pt idx="34">
                  <c:v>0.14153974296991367</c:v>
                </c:pt>
                <c:pt idx="35">
                  <c:v>0.13752295821035876</c:v>
                </c:pt>
                <c:pt idx="36">
                  <c:v>0.12432892617803359</c:v>
                </c:pt>
                <c:pt idx="37">
                  <c:v>7.7859195953518867E-2</c:v>
                </c:pt>
                <c:pt idx="38">
                  <c:v>4.063070351187692E-2</c:v>
                </c:pt>
                <c:pt idx="39">
                  <c:v>2.8124854978957003E-2</c:v>
                </c:pt>
                <c:pt idx="40">
                  <c:v>2.9777966937531986E-2</c:v>
                </c:pt>
                <c:pt idx="41">
                  <c:v>4.608666770488079E-2</c:v>
                </c:pt>
                <c:pt idx="42">
                  <c:v>6.4307470742319239E-2</c:v>
                </c:pt>
                <c:pt idx="43">
                  <c:v>5.094309148276821E-2</c:v>
                </c:pt>
                <c:pt idx="44">
                  <c:v>1.0251293801311956E-2</c:v>
                </c:pt>
                <c:pt idx="45">
                  <c:v>-3.286711799311659E-2</c:v>
                </c:pt>
                <c:pt idx="46">
                  <c:v>-0.10057238214592257</c:v>
                </c:pt>
                <c:pt idx="47">
                  <c:v>-0.15503858225703226</c:v>
                </c:pt>
                <c:pt idx="48">
                  <c:v>-0.18246945697499206</c:v>
                </c:pt>
                <c:pt idx="49">
                  <c:v>-0.21518741254364437</c:v>
                </c:pt>
                <c:pt idx="50">
                  <c:v>-0.21513257999699964</c:v>
                </c:pt>
                <c:pt idx="51">
                  <c:v>-0.18096619320650797</c:v>
                </c:pt>
                <c:pt idx="52">
                  <c:v>-0.1261239434658189</c:v>
                </c:pt>
                <c:pt idx="53">
                  <c:v>-6.2614528936642655E-2</c:v>
                </c:pt>
                <c:pt idx="54">
                  <c:v>-2.1095386188289988E-2</c:v>
                </c:pt>
                <c:pt idx="55">
                  <c:v>1.3134732301930852E-2</c:v>
                </c:pt>
                <c:pt idx="56">
                  <c:v>3.3736871802868995E-2</c:v>
                </c:pt>
                <c:pt idx="57">
                  <c:v>4.2592890632226821E-2</c:v>
                </c:pt>
                <c:pt idx="58">
                  <c:v>5.3278446408786984E-2</c:v>
                </c:pt>
                <c:pt idx="59">
                  <c:v>5.7443457617683658E-2</c:v>
                </c:pt>
                <c:pt idx="60">
                  <c:v>4.9843712764908732E-2</c:v>
                </c:pt>
                <c:pt idx="61">
                  <c:v>4.1544127883871074E-2</c:v>
                </c:pt>
                <c:pt idx="62">
                  <c:v>4.5444513831115474E-2</c:v>
                </c:pt>
                <c:pt idx="63">
                  <c:v>3.3980859416267162E-2</c:v>
                </c:pt>
                <c:pt idx="64">
                  <c:v>3.6109469353549084E-2</c:v>
                </c:pt>
                <c:pt idx="65">
                  <c:v>7.1436087018186267E-2</c:v>
                </c:pt>
                <c:pt idx="66">
                  <c:v>8.9503154977790267E-2</c:v>
                </c:pt>
                <c:pt idx="67">
                  <c:v>0.109950507427927</c:v>
                </c:pt>
                <c:pt idx="68">
                  <c:v>0.11024569630877878</c:v>
                </c:pt>
                <c:pt idx="69">
                  <c:v>7.8055281196568904E-2</c:v>
                </c:pt>
                <c:pt idx="70">
                  <c:v>6.6312472589022065E-2</c:v>
                </c:pt>
                <c:pt idx="71">
                  <c:v>6.6313256118295083E-2</c:v>
                </c:pt>
                <c:pt idx="72">
                  <c:v>7.9253152605122335E-2</c:v>
                </c:pt>
                <c:pt idx="73">
                  <c:v>8.7045807106875817E-2</c:v>
                </c:pt>
                <c:pt idx="74">
                  <c:v>7.8394893527390819E-2</c:v>
                </c:pt>
                <c:pt idx="75">
                  <c:v>6.3771543050000101E-2</c:v>
                </c:pt>
                <c:pt idx="76">
                  <c:v>3.4655863562338185E-2</c:v>
                </c:pt>
                <c:pt idx="77">
                  <c:v>2.3615780639429262E-2</c:v>
                </c:pt>
                <c:pt idx="78">
                  <c:v>4.0099666047069826E-2</c:v>
                </c:pt>
                <c:pt idx="79">
                  <c:v>5.7838056518611181E-2</c:v>
                </c:pt>
                <c:pt idx="80">
                  <c:v>5.3337761759686186E-2</c:v>
                </c:pt>
                <c:pt idx="81">
                  <c:v>3.4823735451710247E-2</c:v>
                </c:pt>
                <c:pt idx="82">
                  <c:v>1.2592699454956335E-2</c:v>
                </c:pt>
                <c:pt idx="83">
                  <c:v>-5.7441831321193293E-3</c:v>
                </c:pt>
                <c:pt idx="84">
                  <c:v>5.7747702778361276E-3</c:v>
                </c:pt>
                <c:pt idx="85">
                  <c:v>2.113362685497866E-2</c:v>
                </c:pt>
                <c:pt idx="86">
                  <c:v>8.4949703546379762E-3</c:v>
                </c:pt>
                <c:pt idx="87">
                  <c:v>-1.2775273103030949E-2</c:v>
                </c:pt>
                <c:pt idx="88">
                  <c:v>-1.7225910780805598E-2</c:v>
                </c:pt>
                <c:pt idx="89">
                  <c:v>-1.0720499462257616E-2</c:v>
                </c:pt>
                <c:pt idx="90">
                  <c:v>2.5637219557745894E-3</c:v>
                </c:pt>
                <c:pt idx="91">
                  <c:v>1.9346845789740774E-2</c:v>
                </c:pt>
                <c:pt idx="92">
                  <c:v>1.4726042288687902E-2</c:v>
                </c:pt>
                <c:pt idx="93">
                  <c:v>-3.3487428944943831E-3</c:v>
                </c:pt>
                <c:pt idx="94">
                  <c:v>1.6034825318009815E-3</c:v>
                </c:pt>
                <c:pt idx="95">
                  <c:v>1.583921565817481E-2</c:v>
                </c:pt>
                <c:pt idx="96">
                  <c:v>3.8800992021504666E-2</c:v>
                </c:pt>
                <c:pt idx="97">
                  <c:v>8.9496011604079717E-2</c:v>
                </c:pt>
                <c:pt idx="98">
                  <c:v>0.11656775480344206</c:v>
                </c:pt>
                <c:pt idx="99">
                  <c:v>0.12214948155932071</c:v>
                </c:pt>
                <c:pt idx="100">
                  <c:v>0.11883281224101361</c:v>
                </c:pt>
                <c:pt idx="101">
                  <c:v>8.3292779275196072E-2</c:v>
                </c:pt>
                <c:pt idx="102">
                  <c:v>4.873715652627908E-2</c:v>
                </c:pt>
                <c:pt idx="103">
                  <c:v>1.774759196883724E-2</c:v>
                </c:pt>
                <c:pt idx="104">
                  <c:v>-1.565960110699216E-2</c:v>
                </c:pt>
                <c:pt idx="105">
                  <c:v>-1.9714346276042627E-2</c:v>
                </c:pt>
                <c:pt idx="106">
                  <c:v>-1.482069208023451E-2</c:v>
                </c:pt>
                <c:pt idx="107">
                  <c:v>-6.1563730265823402E-4</c:v>
                </c:pt>
                <c:pt idx="108">
                  <c:v>1.0577073661877989E-2</c:v>
                </c:pt>
                <c:pt idx="109">
                  <c:v>-8.3722747840707656E-3</c:v>
                </c:pt>
                <c:pt idx="110">
                  <c:v>3.3607274681410892E-3</c:v>
                </c:pt>
                <c:pt idx="111">
                  <c:v>1.7518376838608463E-2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PropertyType!$P$11:$P$122</c:f>
              <c:numCache>
                <c:formatCode>[$-409]mmm\-yy;@</c:formatCode>
                <c:ptCount val="112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</c:numCache>
            </c:numRef>
          </c:xVal>
          <c:yVal>
            <c:numRef>
              <c:f>PropertyType!$AJ$11:$AJ$122</c:f>
              <c:numCache>
                <c:formatCode>0%</c:formatCode>
                <c:ptCount val="112"/>
                <c:pt idx="0">
                  <c:v>4.7698315943506708E-2</c:v>
                </c:pt>
                <c:pt idx="1">
                  <c:v>8.86791979779602E-2</c:v>
                </c:pt>
                <c:pt idx="2">
                  <c:v>9.7693108391800898E-2</c:v>
                </c:pt>
                <c:pt idx="3">
                  <c:v>0.12766548741607164</c:v>
                </c:pt>
                <c:pt idx="4">
                  <c:v>0.13317713580763368</c:v>
                </c:pt>
                <c:pt idx="5">
                  <c:v>0.11336780683040937</c:v>
                </c:pt>
                <c:pt idx="6">
                  <c:v>0.11059858992204519</c:v>
                </c:pt>
                <c:pt idx="7">
                  <c:v>7.7138650387798657E-2</c:v>
                </c:pt>
                <c:pt idx="8">
                  <c:v>3.2058771263749009E-2</c:v>
                </c:pt>
                <c:pt idx="9">
                  <c:v>6.0618208989012157E-2</c:v>
                </c:pt>
                <c:pt idx="10">
                  <c:v>0.11339165511559357</c:v>
                </c:pt>
                <c:pt idx="11">
                  <c:v>0.13674179422452748</c:v>
                </c:pt>
                <c:pt idx="12">
                  <c:v>0.15219188534738959</c:v>
                </c:pt>
                <c:pt idx="13">
                  <c:v>0.11396681462173919</c:v>
                </c:pt>
                <c:pt idx="14">
                  <c:v>6.2022914014812525E-2</c:v>
                </c:pt>
                <c:pt idx="15">
                  <c:v>5.9659491207754156E-2</c:v>
                </c:pt>
                <c:pt idx="16">
                  <c:v>7.8788376478869049E-2</c:v>
                </c:pt>
                <c:pt idx="17">
                  <c:v>9.0908077258538889E-2</c:v>
                </c:pt>
                <c:pt idx="18">
                  <c:v>7.5256230225706711E-2</c:v>
                </c:pt>
                <c:pt idx="19">
                  <c:v>6.3798126395099963E-2</c:v>
                </c:pt>
                <c:pt idx="20">
                  <c:v>7.5102086206874752E-2</c:v>
                </c:pt>
                <c:pt idx="21">
                  <c:v>7.2534599665201815E-2</c:v>
                </c:pt>
                <c:pt idx="22">
                  <c:v>7.058812078676846E-2</c:v>
                </c:pt>
                <c:pt idx="23">
                  <c:v>8.4678913344770512E-2</c:v>
                </c:pt>
                <c:pt idx="24">
                  <c:v>8.7791120406054857E-2</c:v>
                </c:pt>
                <c:pt idx="25">
                  <c:v>9.3180667840739639E-2</c:v>
                </c:pt>
                <c:pt idx="26">
                  <c:v>9.7215055473576895E-2</c:v>
                </c:pt>
                <c:pt idx="27">
                  <c:v>7.4790738175427141E-2</c:v>
                </c:pt>
                <c:pt idx="28">
                  <c:v>5.7310291439436556E-2</c:v>
                </c:pt>
                <c:pt idx="29">
                  <c:v>7.5595841348626402E-2</c:v>
                </c:pt>
                <c:pt idx="30">
                  <c:v>0.11093733384348603</c:v>
                </c:pt>
                <c:pt idx="31">
                  <c:v>0.13844165067079506</c:v>
                </c:pt>
                <c:pt idx="32">
                  <c:v>0.15295294134322446</c:v>
                </c:pt>
                <c:pt idx="33">
                  <c:v>0.15936346080052677</c:v>
                </c:pt>
                <c:pt idx="34">
                  <c:v>0.17408757242046957</c:v>
                </c:pt>
                <c:pt idx="35">
                  <c:v>0.18174273532813356</c:v>
                </c:pt>
                <c:pt idx="36">
                  <c:v>0.14988762473756911</c:v>
                </c:pt>
                <c:pt idx="37">
                  <c:v>8.4527912796069415E-2</c:v>
                </c:pt>
                <c:pt idx="38">
                  <c:v>5.1318067073365503E-2</c:v>
                </c:pt>
                <c:pt idx="39">
                  <c:v>6.203638761689656E-2</c:v>
                </c:pt>
                <c:pt idx="40">
                  <c:v>5.8852884121542992E-2</c:v>
                </c:pt>
                <c:pt idx="41">
                  <c:v>4.8870771570978855E-2</c:v>
                </c:pt>
                <c:pt idx="42">
                  <c:v>6.1306921823383043E-3</c:v>
                </c:pt>
                <c:pt idx="43">
                  <c:v>-5.5921206804808832E-2</c:v>
                </c:pt>
                <c:pt idx="44">
                  <c:v>-7.5427976124996854E-2</c:v>
                </c:pt>
                <c:pt idx="45">
                  <c:v>-7.6242709922558549E-2</c:v>
                </c:pt>
                <c:pt idx="46">
                  <c:v>-8.9501615396475942E-2</c:v>
                </c:pt>
                <c:pt idx="47">
                  <c:v>-0.1261362665450263</c:v>
                </c:pt>
                <c:pt idx="48">
                  <c:v>-0.17084760251106701</c:v>
                </c:pt>
                <c:pt idx="49">
                  <c:v>-0.20725578211543971</c:v>
                </c:pt>
                <c:pt idx="50">
                  <c:v>-0.21410227960096684</c:v>
                </c:pt>
                <c:pt idx="51">
                  <c:v>-0.18144536897296415</c:v>
                </c:pt>
                <c:pt idx="52">
                  <c:v>-0.11202302360960315</c:v>
                </c:pt>
                <c:pt idx="53">
                  <c:v>1.2546161963875591E-3</c:v>
                </c:pt>
                <c:pt idx="54">
                  <c:v>0.11601251069715879</c:v>
                </c:pt>
                <c:pt idx="55">
                  <c:v>0.17374518899805547</c:v>
                </c:pt>
                <c:pt idx="56">
                  <c:v>0.17320140018258656</c:v>
                </c:pt>
                <c:pt idx="57">
                  <c:v>0.13565856382046726</c:v>
                </c:pt>
                <c:pt idx="58">
                  <c:v>0.10182609839612367</c:v>
                </c:pt>
                <c:pt idx="59">
                  <c:v>8.5537484240600703E-2</c:v>
                </c:pt>
                <c:pt idx="60">
                  <c:v>6.9090907805618329E-2</c:v>
                </c:pt>
                <c:pt idx="61">
                  <c:v>6.9627991424318747E-2</c:v>
                </c:pt>
                <c:pt idx="62">
                  <c:v>7.1093608125249119E-2</c:v>
                </c:pt>
                <c:pt idx="63">
                  <c:v>7.5075920278082631E-2</c:v>
                </c:pt>
                <c:pt idx="64">
                  <c:v>0.10544401755713806</c:v>
                </c:pt>
                <c:pt idx="65">
                  <c:v>0.10429770806460326</c:v>
                </c:pt>
                <c:pt idx="66">
                  <c:v>8.5115929480842789E-2</c:v>
                </c:pt>
                <c:pt idx="67">
                  <c:v>9.1122654917213053E-2</c:v>
                </c:pt>
                <c:pt idx="68">
                  <c:v>6.2255693438899806E-2</c:v>
                </c:pt>
                <c:pt idx="69">
                  <c:v>4.1069826181545199E-2</c:v>
                </c:pt>
                <c:pt idx="70">
                  <c:v>7.5968242679909759E-2</c:v>
                </c:pt>
                <c:pt idx="71">
                  <c:v>9.6148586863005869E-2</c:v>
                </c:pt>
                <c:pt idx="72">
                  <c:v>0.13151946963959738</c:v>
                </c:pt>
                <c:pt idx="73">
                  <c:v>0.16660562376439492</c:v>
                </c:pt>
                <c:pt idx="74">
                  <c:v>0.12138488328617791</c:v>
                </c:pt>
                <c:pt idx="75">
                  <c:v>8.4167144301623198E-2</c:v>
                </c:pt>
                <c:pt idx="76">
                  <c:v>8.4001605754899344E-2</c:v>
                </c:pt>
                <c:pt idx="77">
                  <c:v>7.87604560535764E-2</c:v>
                </c:pt>
                <c:pt idx="78">
                  <c:v>8.2243159936743471E-2</c:v>
                </c:pt>
                <c:pt idx="79">
                  <c:v>7.8884025574370353E-2</c:v>
                </c:pt>
                <c:pt idx="80">
                  <c:v>6.1490058123314428E-2</c:v>
                </c:pt>
                <c:pt idx="81">
                  <c:v>5.6560969321535426E-2</c:v>
                </c:pt>
                <c:pt idx="82">
                  <c:v>6.1934476160341978E-2</c:v>
                </c:pt>
                <c:pt idx="83">
                  <c:v>7.3942495035496769E-2</c:v>
                </c:pt>
                <c:pt idx="84">
                  <c:v>8.5238325751451072E-2</c:v>
                </c:pt>
                <c:pt idx="85">
                  <c:v>8.3354841780868938E-2</c:v>
                </c:pt>
                <c:pt idx="86">
                  <c:v>7.251812933677515E-2</c:v>
                </c:pt>
                <c:pt idx="87">
                  <c:v>5.8367783267070372E-2</c:v>
                </c:pt>
                <c:pt idx="88">
                  <c:v>5.9006604530967399E-2</c:v>
                </c:pt>
                <c:pt idx="89">
                  <c:v>6.5666023705710064E-2</c:v>
                </c:pt>
                <c:pt idx="90">
                  <c:v>6.8005754198499746E-2</c:v>
                </c:pt>
                <c:pt idx="91">
                  <c:v>7.9360255729549189E-2</c:v>
                </c:pt>
                <c:pt idx="92">
                  <c:v>7.5348581331627917E-2</c:v>
                </c:pt>
                <c:pt idx="93">
                  <c:v>7.1906824868195773E-2</c:v>
                </c:pt>
                <c:pt idx="94">
                  <c:v>8.2338308967703666E-2</c:v>
                </c:pt>
                <c:pt idx="95">
                  <c:v>8.0245584113947777E-2</c:v>
                </c:pt>
                <c:pt idx="96">
                  <c:v>0.10066420841597146</c:v>
                </c:pt>
                <c:pt idx="97">
                  <c:v>0.14696934243250004</c:v>
                </c:pt>
                <c:pt idx="98">
                  <c:v>0.19942557054803367</c:v>
                </c:pt>
                <c:pt idx="99">
                  <c:v>0.24555287503539902</c:v>
                </c:pt>
                <c:pt idx="100">
                  <c:v>0.25858620063455318</c:v>
                </c:pt>
                <c:pt idx="101">
                  <c:v>0.23363802458382366</c:v>
                </c:pt>
                <c:pt idx="102">
                  <c:v>0.13108783761517828</c:v>
                </c:pt>
                <c:pt idx="103">
                  <c:v>4.7994041530330378E-5</c:v>
                </c:pt>
                <c:pt idx="104">
                  <c:v>-0.10491092120921375</c:v>
                </c:pt>
                <c:pt idx="105">
                  <c:v>-0.17376926672879545</c:v>
                </c:pt>
                <c:pt idx="106">
                  <c:v>-0.16885437033206852</c:v>
                </c:pt>
                <c:pt idx="107">
                  <c:v>-0.13099463616513807</c:v>
                </c:pt>
                <c:pt idx="108">
                  <c:v>-0.11228787550697539</c:v>
                </c:pt>
                <c:pt idx="109">
                  <c:v>-9.6183042705818678E-2</c:v>
                </c:pt>
                <c:pt idx="110">
                  <c:v>-8.1997160839685224E-2</c:v>
                </c:pt>
                <c:pt idx="111">
                  <c:v>-4.2343613907180444E-2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688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PropertyType!$P$11:$P$122</c:f>
              <c:numCache>
                <c:formatCode>[$-409]mmm\-yy;@</c:formatCode>
                <c:ptCount val="112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</c:numCache>
            </c:numRef>
          </c:xVal>
          <c:yVal>
            <c:numRef>
              <c:f>PropertyType!$AA$11:$AA$122</c:f>
              <c:numCache>
                <c:formatCode>0%</c:formatCode>
                <c:ptCount val="112"/>
                <c:pt idx="0">
                  <c:v>0.12552661115590991</c:v>
                </c:pt>
                <c:pt idx="1">
                  <c:v>0.11840976351762067</c:v>
                </c:pt>
                <c:pt idx="2">
                  <c:v>0.13508817296678255</c:v>
                </c:pt>
                <c:pt idx="3">
                  <c:v>0.18196152034188651</c:v>
                </c:pt>
                <c:pt idx="4">
                  <c:v>0.18277059971554621</c:v>
                </c:pt>
                <c:pt idx="5">
                  <c:v>0.12905336385728394</c:v>
                </c:pt>
                <c:pt idx="6">
                  <c:v>7.663869310497784E-2</c:v>
                </c:pt>
                <c:pt idx="7">
                  <c:v>6.9742076778228634E-2</c:v>
                </c:pt>
                <c:pt idx="8">
                  <c:v>9.8149156507834734E-2</c:v>
                </c:pt>
                <c:pt idx="9">
                  <c:v>0.13666138609373379</c:v>
                </c:pt>
                <c:pt idx="10">
                  <c:v>0.12720012653213941</c:v>
                </c:pt>
                <c:pt idx="11">
                  <c:v>9.2466389535434068E-2</c:v>
                </c:pt>
                <c:pt idx="12">
                  <c:v>8.9894988759582573E-2</c:v>
                </c:pt>
                <c:pt idx="13">
                  <c:v>0.10624580065288636</c:v>
                </c:pt>
                <c:pt idx="14">
                  <c:v>0.11843489013010466</c:v>
                </c:pt>
                <c:pt idx="15">
                  <c:v>0.10625756597853275</c:v>
                </c:pt>
                <c:pt idx="16">
                  <c:v>7.5701456965643121E-2</c:v>
                </c:pt>
                <c:pt idx="17">
                  <c:v>3.9077485707668558E-2</c:v>
                </c:pt>
                <c:pt idx="18">
                  <c:v>2.0554874051140093E-2</c:v>
                </c:pt>
                <c:pt idx="19">
                  <c:v>2.6399933560989908E-2</c:v>
                </c:pt>
                <c:pt idx="20">
                  <c:v>3.3865186066813546E-2</c:v>
                </c:pt>
                <c:pt idx="21">
                  <c:v>3.6379984043292568E-2</c:v>
                </c:pt>
                <c:pt idx="22">
                  <c:v>5.0672575668672115E-2</c:v>
                </c:pt>
                <c:pt idx="23">
                  <c:v>7.0466522676331023E-2</c:v>
                </c:pt>
                <c:pt idx="24">
                  <c:v>8.4617482401620814E-2</c:v>
                </c:pt>
                <c:pt idx="25">
                  <c:v>9.0254209239659211E-2</c:v>
                </c:pt>
                <c:pt idx="26">
                  <c:v>8.9423004036196074E-2</c:v>
                </c:pt>
                <c:pt idx="27">
                  <c:v>9.9448320142810465E-2</c:v>
                </c:pt>
                <c:pt idx="28">
                  <c:v>0.11328172852636076</c:v>
                </c:pt>
                <c:pt idx="29">
                  <c:v>0.12045270024593302</c:v>
                </c:pt>
                <c:pt idx="30">
                  <c:v>0.13536296089124433</c:v>
                </c:pt>
                <c:pt idx="31">
                  <c:v>0.14974512218744818</c:v>
                </c:pt>
                <c:pt idx="32">
                  <c:v>0.15343166031210265</c:v>
                </c:pt>
                <c:pt idx="33">
                  <c:v>0.16287409791737795</c:v>
                </c:pt>
                <c:pt idx="34">
                  <c:v>0.16093453033101657</c:v>
                </c:pt>
                <c:pt idx="35">
                  <c:v>0.14375537986482345</c:v>
                </c:pt>
                <c:pt idx="36">
                  <c:v>0.12408428424025342</c:v>
                </c:pt>
                <c:pt idx="37">
                  <c:v>9.8621449301336428E-2</c:v>
                </c:pt>
                <c:pt idx="38">
                  <c:v>6.4971798604801512E-2</c:v>
                </c:pt>
                <c:pt idx="39">
                  <c:v>3.7810191572636542E-2</c:v>
                </c:pt>
                <c:pt idx="40">
                  <c:v>3.7879913934645071E-2</c:v>
                </c:pt>
                <c:pt idx="41">
                  <c:v>5.5909460806223388E-2</c:v>
                </c:pt>
                <c:pt idx="42">
                  <c:v>4.3431134841376284E-2</c:v>
                </c:pt>
                <c:pt idx="43">
                  <c:v>8.3291790848440961E-3</c:v>
                </c:pt>
                <c:pt idx="44">
                  <c:v>-2.7788269345302874E-2</c:v>
                </c:pt>
                <c:pt idx="45">
                  <c:v>-7.2387136066978774E-2</c:v>
                </c:pt>
                <c:pt idx="46">
                  <c:v>-0.11070258466650507</c:v>
                </c:pt>
                <c:pt idx="47">
                  <c:v>-0.14378196532089982</c:v>
                </c:pt>
                <c:pt idx="48">
                  <c:v>-0.19754695071288686</c:v>
                </c:pt>
                <c:pt idx="49">
                  <c:v>-0.25165492377065857</c:v>
                </c:pt>
                <c:pt idx="50">
                  <c:v>-0.21858339314199426</c:v>
                </c:pt>
                <c:pt idx="51">
                  <c:v>-0.14078033787369715</c:v>
                </c:pt>
                <c:pt idx="52">
                  <c:v>-9.7608782856587695E-2</c:v>
                </c:pt>
                <c:pt idx="53">
                  <c:v>-6.8120520526015582E-2</c:v>
                </c:pt>
                <c:pt idx="54">
                  <c:v>-7.9087927772062416E-2</c:v>
                </c:pt>
                <c:pt idx="55">
                  <c:v>-0.10947254096219439</c:v>
                </c:pt>
                <c:pt idx="56">
                  <c:v>-9.7287716698531757E-2</c:v>
                </c:pt>
                <c:pt idx="57">
                  <c:v>-4.0892566028045474E-2</c:v>
                </c:pt>
                <c:pt idx="58">
                  <c:v>-6.4328241885672766E-3</c:v>
                </c:pt>
                <c:pt idx="59">
                  <c:v>-3.6881058545963352E-3</c:v>
                </c:pt>
                <c:pt idx="60">
                  <c:v>4.0487239738218328E-4</c:v>
                </c:pt>
                <c:pt idx="61">
                  <c:v>-1.1484816407607346E-2</c:v>
                </c:pt>
                <c:pt idx="62">
                  <c:v>1.5884209070531341E-3</c:v>
                </c:pt>
                <c:pt idx="63">
                  <c:v>4.3163841038298401E-2</c:v>
                </c:pt>
                <c:pt idx="64">
                  <c:v>7.0350423094037273E-2</c:v>
                </c:pt>
                <c:pt idx="65">
                  <c:v>8.2264725690873286E-2</c:v>
                </c:pt>
                <c:pt idx="66">
                  <c:v>7.7609796895337757E-2</c:v>
                </c:pt>
                <c:pt idx="67">
                  <c:v>7.5149985847147605E-2</c:v>
                </c:pt>
                <c:pt idx="68">
                  <c:v>9.3849361748179039E-2</c:v>
                </c:pt>
                <c:pt idx="69">
                  <c:v>0.12360495038555563</c:v>
                </c:pt>
                <c:pt idx="70">
                  <c:v>0.11749393709143918</c:v>
                </c:pt>
                <c:pt idx="71">
                  <c:v>9.7309055486520579E-2</c:v>
                </c:pt>
                <c:pt idx="72">
                  <c:v>9.8564503633946421E-2</c:v>
                </c:pt>
                <c:pt idx="73">
                  <c:v>9.2721349782454165E-2</c:v>
                </c:pt>
                <c:pt idx="74">
                  <c:v>7.5919640602585714E-2</c:v>
                </c:pt>
                <c:pt idx="75">
                  <c:v>6.1877144375319659E-2</c:v>
                </c:pt>
                <c:pt idx="76">
                  <c:v>4.8085689776506957E-2</c:v>
                </c:pt>
                <c:pt idx="77">
                  <c:v>4.0302912622449005E-2</c:v>
                </c:pt>
                <c:pt idx="78">
                  <c:v>6.820843879961247E-2</c:v>
                </c:pt>
                <c:pt idx="79">
                  <c:v>0.10248883090531624</c:v>
                </c:pt>
                <c:pt idx="80">
                  <c:v>0.12123071294186882</c:v>
                </c:pt>
                <c:pt idx="81">
                  <c:v>0.13242203221602411</c:v>
                </c:pt>
                <c:pt idx="82">
                  <c:v>0.10246546334932449</c:v>
                </c:pt>
                <c:pt idx="83">
                  <c:v>7.0405610848602418E-2</c:v>
                </c:pt>
                <c:pt idx="84">
                  <c:v>6.2221854791069564E-2</c:v>
                </c:pt>
                <c:pt idx="85">
                  <c:v>5.8168311006172368E-2</c:v>
                </c:pt>
                <c:pt idx="86">
                  <c:v>6.7309025996889593E-2</c:v>
                </c:pt>
                <c:pt idx="87">
                  <c:v>7.3948237983129772E-2</c:v>
                </c:pt>
                <c:pt idx="88">
                  <c:v>5.8266026820018135E-2</c:v>
                </c:pt>
                <c:pt idx="89">
                  <c:v>3.6695911137281101E-2</c:v>
                </c:pt>
                <c:pt idx="90">
                  <c:v>3.5240484059018362E-2</c:v>
                </c:pt>
                <c:pt idx="91">
                  <c:v>3.9626579307775689E-2</c:v>
                </c:pt>
                <c:pt idx="92">
                  <c:v>2.5420724759667612E-2</c:v>
                </c:pt>
                <c:pt idx="93">
                  <c:v>1.6039710589383915E-3</c:v>
                </c:pt>
                <c:pt idx="94">
                  <c:v>1.8284031299945047E-2</c:v>
                </c:pt>
                <c:pt idx="95">
                  <c:v>4.9554843466863119E-2</c:v>
                </c:pt>
                <c:pt idx="96">
                  <c:v>5.9222847500089326E-2</c:v>
                </c:pt>
                <c:pt idx="97">
                  <c:v>9.9566636892308047E-2</c:v>
                </c:pt>
                <c:pt idx="98">
                  <c:v>0.12506343184306479</c:v>
                </c:pt>
                <c:pt idx="99">
                  <c:v>0.11351776313704121</c:v>
                </c:pt>
                <c:pt idx="100">
                  <c:v>0.12908226304708292</c:v>
                </c:pt>
                <c:pt idx="101">
                  <c:v>0.14915833608720974</c:v>
                </c:pt>
                <c:pt idx="102">
                  <c:v>8.6996206556332556E-2</c:v>
                </c:pt>
                <c:pt idx="103">
                  <c:v>1.5284063744573029E-2</c:v>
                </c:pt>
                <c:pt idx="104">
                  <c:v>-1.274128996052315E-2</c:v>
                </c:pt>
                <c:pt idx="105">
                  <c:v>-3.2902521271472307E-2</c:v>
                </c:pt>
                <c:pt idx="106">
                  <c:v>-2.9847107954266705E-2</c:v>
                </c:pt>
                <c:pt idx="107">
                  <c:v>-2.1454642563578319E-2</c:v>
                </c:pt>
                <c:pt idx="108">
                  <c:v>-1.9638606338818421E-2</c:v>
                </c:pt>
                <c:pt idx="109">
                  <c:v>-3.5372402901903022E-2</c:v>
                </c:pt>
                <c:pt idx="110">
                  <c:v>-4.2342651055927938E-2</c:v>
                </c:pt>
                <c:pt idx="111">
                  <c:v>-2.5613088488110503E-2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PropertyType!$P$11:$P$122</c:f>
              <c:numCache>
                <c:formatCode>[$-409]mmm\-yy;@</c:formatCode>
                <c:ptCount val="112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</c:numCache>
            </c:numRef>
          </c:xVal>
          <c:yVal>
            <c:numRef>
              <c:f>PropertyType!$AB$11:$AB$122</c:f>
              <c:numCache>
                <c:formatCode>0%</c:formatCode>
                <c:ptCount val="112"/>
                <c:pt idx="0">
                  <c:v>3.522234028630522E-2</c:v>
                </c:pt>
                <c:pt idx="1">
                  <c:v>3.9575811813462369E-2</c:v>
                </c:pt>
                <c:pt idx="2">
                  <c:v>7.3200507473846654E-2</c:v>
                </c:pt>
                <c:pt idx="3">
                  <c:v>0.12275005420237473</c:v>
                </c:pt>
                <c:pt idx="4">
                  <c:v>0.12810617291218418</c:v>
                </c:pt>
                <c:pt idx="5">
                  <c:v>8.9826029510374106E-2</c:v>
                </c:pt>
                <c:pt idx="6">
                  <c:v>5.4999366972277919E-2</c:v>
                </c:pt>
                <c:pt idx="7">
                  <c:v>6.1507130788414521E-2</c:v>
                </c:pt>
                <c:pt idx="8">
                  <c:v>9.339796547784851E-2</c:v>
                </c:pt>
                <c:pt idx="9">
                  <c:v>0.10254937686563981</c:v>
                </c:pt>
                <c:pt idx="10">
                  <c:v>8.3547697999777126E-2</c:v>
                </c:pt>
                <c:pt idx="11">
                  <c:v>7.8570310089201234E-2</c:v>
                </c:pt>
                <c:pt idx="12">
                  <c:v>8.934400476088622E-2</c:v>
                </c:pt>
                <c:pt idx="13">
                  <c:v>0.11722050862467648</c:v>
                </c:pt>
                <c:pt idx="14">
                  <c:v>0.12928745757659388</c:v>
                </c:pt>
                <c:pt idx="15">
                  <c:v>0.10173925168536302</c:v>
                </c:pt>
                <c:pt idx="16">
                  <c:v>7.3950645941624149E-2</c:v>
                </c:pt>
                <c:pt idx="17">
                  <c:v>4.8624478670588722E-2</c:v>
                </c:pt>
                <c:pt idx="18">
                  <c:v>3.0253524763194761E-2</c:v>
                </c:pt>
                <c:pt idx="19">
                  <c:v>2.7007136298500045E-2</c:v>
                </c:pt>
                <c:pt idx="20">
                  <c:v>2.4669730642894905E-2</c:v>
                </c:pt>
                <c:pt idx="21">
                  <c:v>4.0647695024175867E-2</c:v>
                </c:pt>
                <c:pt idx="22">
                  <c:v>7.8035741819605597E-2</c:v>
                </c:pt>
                <c:pt idx="23">
                  <c:v>9.0649806730418891E-2</c:v>
                </c:pt>
                <c:pt idx="24">
                  <c:v>7.8801222227673051E-2</c:v>
                </c:pt>
                <c:pt idx="25">
                  <c:v>6.1552065151891711E-2</c:v>
                </c:pt>
                <c:pt idx="26">
                  <c:v>5.4763032950442936E-2</c:v>
                </c:pt>
                <c:pt idx="27">
                  <c:v>7.733092441365419E-2</c:v>
                </c:pt>
                <c:pt idx="28">
                  <c:v>0.1307304499403088</c:v>
                </c:pt>
                <c:pt idx="29">
                  <c:v>0.17910378639242053</c:v>
                </c:pt>
                <c:pt idx="30">
                  <c:v>0.15850030381916347</c:v>
                </c:pt>
                <c:pt idx="31">
                  <c:v>0.12695729359180508</c:v>
                </c:pt>
                <c:pt idx="32">
                  <c:v>0.13336903971460345</c:v>
                </c:pt>
                <c:pt idx="33">
                  <c:v>0.14195649648507991</c:v>
                </c:pt>
                <c:pt idx="34">
                  <c:v>0.15648964128381904</c:v>
                </c:pt>
                <c:pt idx="35">
                  <c:v>0.16472741421053749</c:v>
                </c:pt>
                <c:pt idx="36">
                  <c:v>0.13513627284592622</c:v>
                </c:pt>
                <c:pt idx="37">
                  <c:v>9.8200961777395124E-2</c:v>
                </c:pt>
                <c:pt idx="38">
                  <c:v>9.4631785941304392E-2</c:v>
                </c:pt>
                <c:pt idx="39">
                  <c:v>9.3728204736578391E-2</c:v>
                </c:pt>
                <c:pt idx="40">
                  <c:v>7.5131296829134886E-2</c:v>
                </c:pt>
                <c:pt idx="41">
                  <c:v>6.2242357191587105E-2</c:v>
                </c:pt>
                <c:pt idx="42">
                  <c:v>4.485119979515706E-2</c:v>
                </c:pt>
                <c:pt idx="43">
                  <c:v>1.4737271405009356E-2</c:v>
                </c:pt>
                <c:pt idx="44">
                  <c:v>-1.540393658701622E-2</c:v>
                </c:pt>
                <c:pt idx="45">
                  <c:v>-3.7668605848263703E-2</c:v>
                </c:pt>
                <c:pt idx="46">
                  <c:v>-7.4183815803490316E-2</c:v>
                </c:pt>
                <c:pt idx="47">
                  <c:v>-0.12138129884812099</c:v>
                </c:pt>
                <c:pt idx="48">
                  <c:v>-0.17178875117862091</c:v>
                </c:pt>
                <c:pt idx="49">
                  <c:v>-0.20926361410538941</c:v>
                </c:pt>
                <c:pt idx="50">
                  <c:v>-0.19665753240707506</c:v>
                </c:pt>
                <c:pt idx="51">
                  <c:v>-0.16033920002895319</c:v>
                </c:pt>
                <c:pt idx="52">
                  <c:v>-0.10796854876802719</c:v>
                </c:pt>
                <c:pt idx="53">
                  <c:v>-5.0007820069444708E-2</c:v>
                </c:pt>
                <c:pt idx="54">
                  <c:v>-5.7184150301533454E-2</c:v>
                </c:pt>
                <c:pt idx="55">
                  <c:v>-8.6740331303266749E-2</c:v>
                </c:pt>
                <c:pt idx="56">
                  <c:v>-7.3716325426362084E-2</c:v>
                </c:pt>
                <c:pt idx="57">
                  <c:v>-4.5278667578621756E-2</c:v>
                </c:pt>
                <c:pt idx="58">
                  <c:v>-1.9851467589820482E-2</c:v>
                </c:pt>
                <c:pt idx="59">
                  <c:v>3.075998169784544E-3</c:v>
                </c:pt>
                <c:pt idx="60">
                  <c:v>1.2079486334370948E-3</c:v>
                </c:pt>
                <c:pt idx="61">
                  <c:v>-2.2939260565337904E-2</c:v>
                </c:pt>
                <c:pt idx="62">
                  <c:v>3.2554781954201584E-3</c:v>
                </c:pt>
                <c:pt idx="63">
                  <c:v>4.6958256795307296E-2</c:v>
                </c:pt>
                <c:pt idx="64">
                  <c:v>5.7071063804793321E-2</c:v>
                </c:pt>
                <c:pt idx="65">
                  <c:v>7.4343686548416388E-2</c:v>
                </c:pt>
                <c:pt idx="66">
                  <c:v>8.3016487147864693E-2</c:v>
                </c:pt>
                <c:pt idx="67">
                  <c:v>8.8832382124099496E-2</c:v>
                </c:pt>
                <c:pt idx="68">
                  <c:v>0.1153835240991663</c:v>
                </c:pt>
                <c:pt idx="69">
                  <c:v>0.13444112607787884</c:v>
                </c:pt>
                <c:pt idx="70">
                  <c:v>0.12625679415175539</c:v>
                </c:pt>
                <c:pt idx="71">
                  <c:v>0.11640744695218852</c:v>
                </c:pt>
                <c:pt idx="72">
                  <c:v>0.10930194936836068</c:v>
                </c:pt>
                <c:pt idx="73">
                  <c:v>0.101729981318603</c:v>
                </c:pt>
                <c:pt idx="74">
                  <c:v>9.0563909470517068E-2</c:v>
                </c:pt>
                <c:pt idx="75">
                  <c:v>7.998086833311957E-2</c:v>
                </c:pt>
                <c:pt idx="76">
                  <c:v>8.8471716116338417E-2</c:v>
                </c:pt>
                <c:pt idx="77">
                  <c:v>0.10290203280833654</c:v>
                </c:pt>
                <c:pt idx="78">
                  <c:v>0.10415622540341229</c:v>
                </c:pt>
                <c:pt idx="79">
                  <c:v>0.1048741712116279</c:v>
                </c:pt>
                <c:pt idx="80">
                  <c:v>0.1297444770504661</c:v>
                </c:pt>
                <c:pt idx="81">
                  <c:v>0.1657060052082131</c:v>
                </c:pt>
                <c:pt idx="82">
                  <c:v>0.1722510150550649</c:v>
                </c:pt>
                <c:pt idx="83">
                  <c:v>0.1527554103759714</c:v>
                </c:pt>
                <c:pt idx="84">
                  <c:v>0.10695299620906407</c:v>
                </c:pt>
                <c:pt idx="85">
                  <c:v>4.7925809561468524E-2</c:v>
                </c:pt>
                <c:pt idx="86">
                  <c:v>5.3758716869608314E-2</c:v>
                </c:pt>
                <c:pt idx="87">
                  <c:v>9.4090678806995731E-2</c:v>
                </c:pt>
                <c:pt idx="88">
                  <c:v>9.5824140840024663E-2</c:v>
                </c:pt>
                <c:pt idx="89">
                  <c:v>7.6839393321470606E-2</c:v>
                </c:pt>
                <c:pt idx="90">
                  <c:v>6.4866156159885779E-2</c:v>
                </c:pt>
                <c:pt idx="91">
                  <c:v>6.6073281633709513E-2</c:v>
                </c:pt>
                <c:pt idx="92">
                  <c:v>7.1498125061626672E-2</c:v>
                </c:pt>
                <c:pt idx="93">
                  <c:v>7.614823483075539E-2</c:v>
                </c:pt>
                <c:pt idx="94">
                  <c:v>8.9239420137658065E-2</c:v>
                </c:pt>
                <c:pt idx="95">
                  <c:v>0.10743470441410818</c:v>
                </c:pt>
                <c:pt idx="96">
                  <c:v>0.12820664703224671</c:v>
                </c:pt>
                <c:pt idx="97">
                  <c:v>0.16984751152200661</c:v>
                </c:pt>
                <c:pt idx="98">
                  <c:v>0.19256899771086955</c:v>
                </c:pt>
                <c:pt idx="99">
                  <c:v>0.18721218544917995</c:v>
                </c:pt>
                <c:pt idx="100">
                  <c:v>0.2116294063132258</c:v>
                </c:pt>
                <c:pt idx="101">
                  <c:v>0.24367685197319955</c:v>
                </c:pt>
                <c:pt idx="102">
                  <c:v>0.19570035572063227</c:v>
                </c:pt>
                <c:pt idx="103">
                  <c:v>0.13005415973796763</c:v>
                </c:pt>
                <c:pt idx="104">
                  <c:v>9.1962564922407841E-2</c:v>
                </c:pt>
                <c:pt idx="105">
                  <c:v>5.3231726850368144E-2</c:v>
                </c:pt>
                <c:pt idx="106">
                  <c:v>6.7125103958019183E-2</c:v>
                </c:pt>
                <c:pt idx="107">
                  <c:v>9.4364408735038818E-2</c:v>
                </c:pt>
                <c:pt idx="108">
                  <c:v>6.6498261115469637E-2</c:v>
                </c:pt>
                <c:pt idx="109">
                  <c:v>2.7333066888146851E-2</c:v>
                </c:pt>
                <c:pt idx="110">
                  <c:v>2.4949471249741118E-2</c:v>
                </c:pt>
                <c:pt idx="111">
                  <c:v>3.6074988672881059E-2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PropertyType!$P$11:$P$122</c:f>
              <c:numCache>
                <c:formatCode>[$-409]mmm\-yy;@</c:formatCode>
                <c:ptCount val="112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</c:numCache>
            </c:numRef>
          </c:xVal>
          <c:yVal>
            <c:numRef>
              <c:f>PropertyType!$AC$11:$AC$122</c:f>
              <c:numCache>
                <c:formatCode>0%</c:formatCode>
                <c:ptCount val="112"/>
                <c:pt idx="0">
                  <c:v>0.10788045759867493</c:v>
                </c:pt>
                <c:pt idx="1">
                  <c:v>0.13799710472928317</c:v>
                </c:pt>
                <c:pt idx="2">
                  <c:v>0.13982939645835057</c:v>
                </c:pt>
                <c:pt idx="3">
                  <c:v>0.1074239989473007</c:v>
                </c:pt>
                <c:pt idx="4">
                  <c:v>9.1658378471488833E-2</c:v>
                </c:pt>
                <c:pt idx="5">
                  <c:v>9.2761114980071335E-2</c:v>
                </c:pt>
                <c:pt idx="6">
                  <c:v>6.6433148805316478E-2</c:v>
                </c:pt>
                <c:pt idx="7">
                  <c:v>4.1964621622640808E-2</c:v>
                </c:pt>
                <c:pt idx="8">
                  <c:v>5.4136908638520165E-2</c:v>
                </c:pt>
                <c:pt idx="9">
                  <c:v>7.9178474278086108E-2</c:v>
                </c:pt>
                <c:pt idx="10">
                  <c:v>0.10619922306062302</c:v>
                </c:pt>
                <c:pt idx="11">
                  <c:v>0.11162903668991175</c:v>
                </c:pt>
                <c:pt idx="12">
                  <c:v>9.3973036777132091E-2</c:v>
                </c:pt>
                <c:pt idx="13">
                  <c:v>7.3310867992707918E-2</c:v>
                </c:pt>
                <c:pt idx="14">
                  <c:v>5.5504033723114077E-2</c:v>
                </c:pt>
                <c:pt idx="15">
                  <c:v>5.4142730770803116E-2</c:v>
                </c:pt>
                <c:pt idx="16">
                  <c:v>6.5161199201591913E-2</c:v>
                </c:pt>
                <c:pt idx="17">
                  <c:v>7.54527823320299E-2</c:v>
                </c:pt>
                <c:pt idx="18">
                  <c:v>8.4499116030263055E-2</c:v>
                </c:pt>
                <c:pt idx="19">
                  <c:v>8.4510555255860043E-2</c:v>
                </c:pt>
                <c:pt idx="20">
                  <c:v>7.3702086671498801E-2</c:v>
                </c:pt>
                <c:pt idx="21">
                  <c:v>6.7312219328779177E-2</c:v>
                </c:pt>
                <c:pt idx="22">
                  <c:v>8.5896645703536167E-2</c:v>
                </c:pt>
                <c:pt idx="23">
                  <c:v>0.1141725508350242</c:v>
                </c:pt>
                <c:pt idx="24">
                  <c:v>0.13773374495299873</c:v>
                </c:pt>
                <c:pt idx="25">
                  <c:v>0.1465239631277091</c:v>
                </c:pt>
                <c:pt idx="26">
                  <c:v>0.1367463314398174</c:v>
                </c:pt>
                <c:pt idx="27">
                  <c:v>0.14170193243608731</c:v>
                </c:pt>
                <c:pt idx="28">
                  <c:v>0.16277990016384258</c:v>
                </c:pt>
                <c:pt idx="29">
                  <c:v>0.18094857349478932</c:v>
                </c:pt>
                <c:pt idx="30">
                  <c:v>0.17272110106257377</c:v>
                </c:pt>
                <c:pt idx="31">
                  <c:v>0.15436766051592921</c:v>
                </c:pt>
                <c:pt idx="32">
                  <c:v>0.16850014307376693</c:v>
                </c:pt>
                <c:pt idx="33">
                  <c:v>0.19708527482595084</c:v>
                </c:pt>
                <c:pt idx="34">
                  <c:v>0.17779065545347583</c:v>
                </c:pt>
                <c:pt idx="35">
                  <c:v>0.13769741777268729</c:v>
                </c:pt>
                <c:pt idx="36">
                  <c:v>0.10663794645313418</c:v>
                </c:pt>
                <c:pt idx="37">
                  <c:v>6.2983001337233446E-2</c:v>
                </c:pt>
                <c:pt idx="38">
                  <c:v>3.5054360900999892E-2</c:v>
                </c:pt>
                <c:pt idx="39">
                  <c:v>3.2322080697748889E-2</c:v>
                </c:pt>
                <c:pt idx="40">
                  <c:v>3.2735876442665734E-2</c:v>
                </c:pt>
                <c:pt idx="41">
                  <c:v>3.0115801608157078E-2</c:v>
                </c:pt>
                <c:pt idx="42">
                  <c:v>2.5152933323253857E-2</c:v>
                </c:pt>
                <c:pt idx="43">
                  <c:v>-4.7161364985282006E-5</c:v>
                </c:pt>
                <c:pt idx="44">
                  <c:v>-4.9042314225417938E-2</c:v>
                </c:pt>
                <c:pt idx="45">
                  <c:v>-8.9471000504090403E-2</c:v>
                </c:pt>
                <c:pt idx="46">
                  <c:v>-0.12832785036883398</c:v>
                </c:pt>
                <c:pt idx="47">
                  <c:v>-0.16127558629602079</c:v>
                </c:pt>
                <c:pt idx="48">
                  <c:v>-0.17662630057763584</c:v>
                </c:pt>
                <c:pt idx="49">
                  <c:v>-0.17970137553230825</c:v>
                </c:pt>
                <c:pt idx="50">
                  <c:v>-0.141912144446664</c:v>
                </c:pt>
                <c:pt idx="51">
                  <c:v>-0.10014069392015923</c:v>
                </c:pt>
                <c:pt idx="52">
                  <c:v>-9.6825561346634004E-2</c:v>
                </c:pt>
                <c:pt idx="53">
                  <c:v>-0.11081245284015495</c:v>
                </c:pt>
                <c:pt idx="54">
                  <c:v>-9.0515583778662756E-2</c:v>
                </c:pt>
                <c:pt idx="55">
                  <c:v>-5.1751190714305895E-2</c:v>
                </c:pt>
                <c:pt idx="56">
                  <c:v>-3.7882155167430098E-2</c:v>
                </c:pt>
                <c:pt idx="57">
                  <c:v>-2.0597748907746904E-2</c:v>
                </c:pt>
                <c:pt idx="58">
                  <c:v>-1.5218925017148388E-2</c:v>
                </c:pt>
                <c:pt idx="59">
                  <c:v>-1.9695212377624394E-2</c:v>
                </c:pt>
                <c:pt idx="60">
                  <c:v>-1.2248278613402608E-3</c:v>
                </c:pt>
                <c:pt idx="61">
                  <c:v>3.4381470266457326E-2</c:v>
                </c:pt>
                <c:pt idx="62">
                  <c:v>5.0254636914478734E-2</c:v>
                </c:pt>
                <c:pt idx="63">
                  <c:v>4.9334391700444735E-2</c:v>
                </c:pt>
                <c:pt idx="64">
                  <c:v>7.1158533725801831E-2</c:v>
                </c:pt>
                <c:pt idx="65">
                  <c:v>0.1135890625769278</c:v>
                </c:pt>
                <c:pt idx="66">
                  <c:v>0.1151919208524903</c:v>
                </c:pt>
                <c:pt idx="67">
                  <c:v>9.2803480887339251E-2</c:v>
                </c:pt>
                <c:pt idx="68">
                  <c:v>8.8021137309010955E-2</c:v>
                </c:pt>
                <c:pt idx="69">
                  <c:v>7.5733811865628997E-2</c:v>
                </c:pt>
                <c:pt idx="70">
                  <c:v>8.1077469671685387E-2</c:v>
                </c:pt>
                <c:pt idx="71">
                  <c:v>0.10166270355045248</c:v>
                </c:pt>
                <c:pt idx="72">
                  <c:v>9.9495762878488714E-2</c:v>
                </c:pt>
                <c:pt idx="73">
                  <c:v>7.3662707344509748E-2</c:v>
                </c:pt>
                <c:pt idx="74">
                  <c:v>5.408217605818022E-2</c:v>
                </c:pt>
                <c:pt idx="75">
                  <c:v>5.5821697749808497E-2</c:v>
                </c:pt>
                <c:pt idx="76">
                  <c:v>6.1844535559953728E-2</c:v>
                </c:pt>
                <c:pt idx="77">
                  <c:v>7.0407904816633948E-2</c:v>
                </c:pt>
                <c:pt idx="78">
                  <c:v>8.7474721638738151E-2</c:v>
                </c:pt>
                <c:pt idx="79">
                  <c:v>0.10272280052294702</c:v>
                </c:pt>
                <c:pt idx="80">
                  <c:v>0.11672605367261468</c:v>
                </c:pt>
                <c:pt idx="81">
                  <c:v>0.13250501287323413</c:v>
                </c:pt>
                <c:pt idx="82">
                  <c:v>0.11779827047488522</c:v>
                </c:pt>
                <c:pt idx="83">
                  <c:v>8.2546533504601616E-2</c:v>
                </c:pt>
                <c:pt idx="84">
                  <c:v>4.3744560516191022E-2</c:v>
                </c:pt>
                <c:pt idx="85">
                  <c:v>3.205809128478343E-3</c:v>
                </c:pt>
                <c:pt idx="86">
                  <c:v>9.107919847104462E-4</c:v>
                </c:pt>
                <c:pt idx="87">
                  <c:v>1.863441947773703E-2</c:v>
                </c:pt>
                <c:pt idx="88">
                  <c:v>1.9220541421292703E-2</c:v>
                </c:pt>
                <c:pt idx="89">
                  <c:v>1.6598672989916796E-2</c:v>
                </c:pt>
                <c:pt idx="90">
                  <c:v>1.5603930481027151E-2</c:v>
                </c:pt>
                <c:pt idx="91">
                  <c:v>1.6928905829202368E-2</c:v>
                </c:pt>
                <c:pt idx="92">
                  <c:v>1.4663987799098166E-2</c:v>
                </c:pt>
                <c:pt idx="93">
                  <c:v>-2.3331822832098892E-3</c:v>
                </c:pt>
                <c:pt idx="94">
                  <c:v>3.8872689223241608E-3</c:v>
                </c:pt>
                <c:pt idx="95">
                  <c:v>3.5364752247743159E-2</c:v>
                </c:pt>
                <c:pt idx="96">
                  <c:v>7.5091171775961252E-2</c:v>
                </c:pt>
                <c:pt idx="97">
                  <c:v>0.1427729892000793</c:v>
                </c:pt>
                <c:pt idx="98">
                  <c:v>0.17238854405629178</c:v>
                </c:pt>
                <c:pt idx="99">
                  <c:v>0.14797386468247398</c:v>
                </c:pt>
                <c:pt idx="100">
                  <c:v>0.13072886336855993</c:v>
                </c:pt>
                <c:pt idx="101">
                  <c:v>0.11153622645525818</c:v>
                </c:pt>
                <c:pt idx="102">
                  <c:v>7.4335800743716041E-2</c:v>
                </c:pt>
                <c:pt idx="103">
                  <c:v>4.9142725803720255E-2</c:v>
                </c:pt>
                <c:pt idx="104">
                  <c:v>3.6258449743281851E-2</c:v>
                </c:pt>
                <c:pt idx="105">
                  <c:v>3.0248844300061029E-2</c:v>
                </c:pt>
                <c:pt idx="106">
                  <c:v>3.9995486979177652E-2</c:v>
                </c:pt>
                <c:pt idx="107">
                  <c:v>4.2732722869434747E-2</c:v>
                </c:pt>
                <c:pt idx="108">
                  <c:v>3.6829776527515401E-2</c:v>
                </c:pt>
                <c:pt idx="109">
                  <c:v>1.8483498621587602E-2</c:v>
                </c:pt>
                <c:pt idx="110">
                  <c:v>-1.3286972824799737E-3</c:v>
                </c:pt>
                <c:pt idx="111">
                  <c:v>2.8206117763585059E-3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PropertyType!$P$11:$P$122</c:f>
              <c:numCache>
                <c:formatCode>[$-409]mmm\-yy;@</c:formatCode>
                <c:ptCount val="112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</c:numCache>
            </c:numRef>
          </c:xVal>
          <c:yVal>
            <c:numRef>
              <c:f>PropertyType!$AD$11:$AD$122</c:f>
              <c:numCache>
                <c:formatCode>0%</c:formatCode>
                <c:ptCount val="112"/>
                <c:pt idx="0">
                  <c:v>8.524409702979785E-2</c:v>
                </c:pt>
                <c:pt idx="1">
                  <c:v>0.12507306222950798</c:v>
                </c:pt>
                <c:pt idx="2">
                  <c:v>0.13068270744942145</c:v>
                </c:pt>
                <c:pt idx="3">
                  <c:v>0.12512578004009955</c:v>
                </c:pt>
                <c:pt idx="4">
                  <c:v>0.10715821673950909</c:v>
                </c:pt>
                <c:pt idx="5">
                  <c:v>9.1525402119539301E-2</c:v>
                </c:pt>
                <c:pt idx="6">
                  <c:v>0.10471088011633789</c:v>
                </c:pt>
                <c:pt idx="7">
                  <c:v>0.12399414122964436</c:v>
                </c:pt>
                <c:pt idx="8">
                  <c:v>0.13199362823422223</c:v>
                </c:pt>
                <c:pt idx="9">
                  <c:v>0.12246911362722379</c:v>
                </c:pt>
                <c:pt idx="10">
                  <c:v>0.10832340229270709</c:v>
                </c:pt>
                <c:pt idx="11">
                  <c:v>0.10934958804235184</c:v>
                </c:pt>
                <c:pt idx="12">
                  <c:v>0.13009676323293773</c:v>
                </c:pt>
                <c:pt idx="13">
                  <c:v>0.15538525332200548</c:v>
                </c:pt>
                <c:pt idx="14">
                  <c:v>0.13109416053786194</c:v>
                </c:pt>
                <c:pt idx="15">
                  <c:v>9.3388638740566687E-2</c:v>
                </c:pt>
                <c:pt idx="16">
                  <c:v>8.7448294727402454E-2</c:v>
                </c:pt>
                <c:pt idx="17">
                  <c:v>9.6722646500949638E-2</c:v>
                </c:pt>
                <c:pt idx="18">
                  <c:v>0.12265888781974255</c:v>
                </c:pt>
                <c:pt idx="19">
                  <c:v>0.13757315349111998</c:v>
                </c:pt>
                <c:pt idx="20">
                  <c:v>0.12406420773975513</c:v>
                </c:pt>
                <c:pt idx="21">
                  <c:v>0.11196274480675728</c:v>
                </c:pt>
                <c:pt idx="22">
                  <c:v>0.13206477449607634</c:v>
                </c:pt>
                <c:pt idx="23">
                  <c:v>0.15646749544061689</c:v>
                </c:pt>
                <c:pt idx="24">
                  <c:v>0.15841961664854631</c:v>
                </c:pt>
                <c:pt idx="25">
                  <c:v>0.14824435164251337</c:v>
                </c:pt>
                <c:pt idx="26">
                  <c:v>0.12551623951243873</c:v>
                </c:pt>
                <c:pt idx="27">
                  <c:v>0.11645508718763242</c:v>
                </c:pt>
                <c:pt idx="28">
                  <c:v>0.13328322751586597</c:v>
                </c:pt>
                <c:pt idx="29">
                  <c:v>0.15601404458094836</c:v>
                </c:pt>
                <c:pt idx="30">
                  <c:v>0.16064311507810158</c:v>
                </c:pt>
                <c:pt idx="31">
                  <c:v>0.1476708269898106</c:v>
                </c:pt>
                <c:pt idx="32">
                  <c:v>0.13313691018134866</c:v>
                </c:pt>
                <c:pt idx="33">
                  <c:v>0.13073131709836527</c:v>
                </c:pt>
                <c:pt idx="34">
                  <c:v>0.14052568066616922</c:v>
                </c:pt>
                <c:pt idx="35">
                  <c:v>0.13426464716745512</c:v>
                </c:pt>
                <c:pt idx="36">
                  <c:v>9.2562130348559313E-2</c:v>
                </c:pt>
                <c:pt idx="37">
                  <c:v>2.6968938720335345E-2</c:v>
                </c:pt>
                <c:pt idx="38">
                  <c:v>-1.8637205509219767E-2</c:v>
                </c:pt>
                <c:pt idx="39">
                  <c:v>-2.0210567359608356E-2</c:v>
                </c:pt>
                <c:pt idx="40">
                  <c:v>9.2250641845557091E-3</c:v>
                </c:pt>
                <c:pt idx="41">
                  <c:v>4.1404569946046577E-2</c:v>
                </c:pt>
                <c:pt idx="42">
                  <c:v>1.6549543642293996E-2</c:v>
                </c:pt>
                <c:pt idx="43">
                  <c:v>-4.1074403061806208E-2</c:v>
                </c:pt>
                <c:pt idx="44">
                  <c:v>-8.3890620668114146E-2</c:v>
                </c:pt>
                <c:pt idx="45">
                  <c:v>-0.11165342276002621</c:v>
                </c:pt>
                <c:pt idx="46">
                  <c:v>-0.12300760269622291</c:v>
                </c:pt>
                <c:pt idx="47">
                  <c:v>-0.1290151843389441</c:v>
                </c:pt>
                <c:pt idx="48">
                  <c:v>-0.15548726867740648</c:v>
                </c:pt>
                <c:pt idx="49">
                  <c:v>-0.20974650843246478</c:v>
                </c:pt>
                <c:pt idx="50">
                  <c:v>-0.22640589938725952</c:v>
                </c:pt>
                <c:pt idx="51">
                  <c:v>-0.19698360206763554</c:v>
                </c:pt>
                <c:pt idx="52">
                  <c:v>-0.14881204735686171</c:v>
                </c:pt>
                <c:pt idx="53">
                  <c:v>-8.5602771680924561E-2</c:v>
                </c:pt>
                <c:pt idx="54">
                  <c:v>-2.0097309722864498E-2</c:v>
                </c:pt>
                <c:pt idx="55">
                  <c:v>2.0975889324071684E-2</c:v>
                </c:pt>
                <c:pt idx="56">
                  <c:v>4.1882907754093868E-2</c:v>
                </c:pt>
                <c:pt idx="57">
                  <c:v>8.2331877142876042E-2</c:v>
                </c:pt>
                <c:pt idx="58">
                  <c:v>0.11765101669105338</c:v>
                </c:pt>
                <c:pt idx="59">
                  <c:v>0.1205033483505078</c:v>
                </c:pt>
                <c:pt idx="60">
                  <c:v>0.10506816559101573</c:v>
                </c:pt>
                <c:pt idx="61">
                  <c:v>9.4339351055476639E-2</c:v>
                </c:pt>
                <c:pt idx="62">
                  <c:v>0.10192638152066613</c:v>
                </c:pt>
                <c:pt idx="63">
                  <c:v>0.11267077334086784</c:v>
                </c:pt>
                <c:pt idx="64">
                  <c:v>0.12108581487632364</c:v>
                </c:pt>
                <c:pt idx="65">
                  <c:v>0.13559351049832191</c:v>
                </c:pt>
                <c:pt idx="66">
                  <c:v>0.13544615635216073</c:v>
                </c:pt>
                <c:pt idx="67">
                  <c:v>0.128355442004082</c:v>
                </c:pt>
                <c:pt idx="68">
                  <c:v>0.14159560110829661</c:v>
                </c:pt>
                <c:pt idx="69">
                  <c:v>0.16006666130051994</c:v>
                </c:pt>
                <c:pt idx="70">
                  <c:v>0.14691415385758</c:v>
                </c:pt>
                <c:pt idx="71">
                  <c:v>0.12309668702733023</c:v>
                </c:pt>
                <c:pt idx="72">
                  <c:v>0.11639312386582956</c:v>
                </c:pt>
                <c:pt idx="73">
                  <c:v>0.11637790350330501</c:v>
                </c:pt>
                <c:pt idx="74">
                  <c:v>0.11333763996588342</c:v>
                </c:pt>
                <c:pt idx="75">
                  <c:v>0.110050294390309</c:v>
                </c:pt>
                <c:pt idx="76">
                  <c:v>0.11419711140908517</c:v>
                </c:pt>
                <c:pt idx="77">
                  <c:v>0.11851873284628556</c:v>
                </c:pt>
                <c:pt idx="78">
                  <c:v>0.12226565118361576</c:v>
                </c:pt>
                <c:pt idx="79">
                  <c:v>0.12610919360365358</c:v>
                </c:pt>
                <c:pt idx="80">
                  <c:v>0.12785342070268935</c:v>
                </c:pt>
                <c:pt idx="81">
                  <c:v>0.11827500966770543</c:v>
                </c:pt>
                <c:pt idx="82">
                  <c:v>0.10091902386544271</c:v>
                </c:pt>
                <c:pt idx="83">
                  <c:v>9.2489394402779812E-2</c:v>
                </c:pt>
                <c:pt idx="84">
                  <c:v>9.1787616376598491E-2</c:v>
                </c:pt>
                <c:pt idx="85">
                  <c:v>9.2969394303692221E-2</c:v>
                </c:pt>
                <c:pt idx="86">
                  <c:v>9.5730478283191367E-2</c:v>
                </c:pt>
                <c:pt idx="87">
                  <c:v>9.5940269216187257E-2</c:v>
                </c:pt>
                <c:pt idx="88">
                  <c:v>7.9670214350458401E-2</c:v>
                </c:pt>
                <c:pt idx="89">
                  <c:v>6.1695503334717516E-2</c:v>
                </c:pt>
                <c:pt idx="90">
                  <c:v>8.2200068678954352E-2</c:v>
                </c:pt>
                <c:pt idx="91">
                  <c:v>0.10529140237372259</c:v>
                </c:pt>
                <c:pt idx="92">
                  <c:v>8.5640276391565129E-2</c:v>
                </c:pt>
                <c:pt idx="93">
                  <c:v>4.6065632174850712E-2</c:v>
                </c:pt>
                <c:pt idx="94">
                  <c:v>5.1737447082514709E-2</c:v>
                </c:pt>
                <c:pt idx="95">
                  <c:v>9.2545062293600822E-2</c:v>
                </c:pt>
                <c:pt idx="96">
                  <c:v>0.13786533473442186</c:v>
                </c:pt>
                <c:pt idx="97">
                  <c:v>0.21293614952301243</c:v>
                </c:pt>
                <c:pt idx="98">
                  <c:v>0.23187982750780067</c:v>
                </c:pt>
                <c:pt idx="99">
                  <c:v>0.19831399529237737</c:v>
                </c:pt>
                <c:pt idx="100">
                  <c:v>0.20547921151470216</c:v>
                </c:pt>
                <c:pt idx="101">
                  <c:v>0.21217028577521835</c:v>
                </c:pt>
                <c:pt idx="102">
                  <c:v>0.11679937547288666</c:v>
                </c:pt>
                <c:pt idx="103">
                  <c:v>1.78902052415848E-2</c:v>
                </c:pt>
                <c:pt idx="104">
                  <c:v>-4.4770440651410004E-2</c:v>
                </c:pt>
                <c:pt idx="105">
                  <c:v>-0.10529715025596664</c:v>
                </c:pt>
                <c:pt idx="106">
                  <c:v>-7.6049497221318041E-2</c:v>
                </c:pt>
                <c:pt idx="107">
                  <c:v>-2.0100868921637316E-2</c:v>
                </c:pt>
                <c:pt idx="108">
                  <c:v>-1.5241789390689542E-2</c:v>
                </c:pt>
                <c:pt idx="109">
                  <c:v>-2.85612954390283E-2</c:v>
                </c:pt>
                <c:pt idx="110">
                  <c:v>-4.5430635254876561E-2</c:v>
                </c:pt>
                <c:pt idx="111">
                  <c:v>-3.7750194025980566E-2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688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74F056-91AD-49BF-9054-003DB3FE5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99812C-750F-440B-BA44-2C428A18E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9524</xdr:colOff>
      <xdr:row>68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AFD2FC-4899-4F86-B6E3-B68261DA4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41CD5F-BD59-4CC0-88E9-442CA1A4B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4F90CD-6FB7-40B3-9BA0-676CB03C3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78633E-8B83-4F0D-8BB1-9B9C144E1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0EF2E1-317F-482F-A4A7-635A68609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8DA649-0EE9-4ABA-9AF9-089B30607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D5FF8C-7017-40E8-932D-BC322E0E4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052F2D-7472-4B93-9F97-1E92CB327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D16F80-F706-4BE7-BEF5-3269C89B2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28</xdr:row>
      <xdr:rowOff>0</xdr:rowOff>
    </xdr:from>
    <xdr:to>
      <xdr:col>14</xdr:col>
      <xdr:colOff>457200</xdr:colOff>
      <xdr:row>44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B8EC610-A4C2-42BB-82BC-B008FBF2C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48</xdr:row>
      <xdr:rowOff>0</xdr:rowOff>
    </xdr:from>
    <xdr:to>
      <xdr:col>14</xdr:col>
      <xdr:colOff>457200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C37F358-FC82-4EE1-919D-E95608999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DC44DD-6235-4B50-8813-11BF7CF63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7D2ED6-6EE4-440B-B20C-D306BF9BE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466718-4426-43F5-986B-E9D9D4FB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422312-A4B2-4224-B611-60433C53C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9B4BCD-205E-49A1-9543-AD17AED0C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8EE009-012C-4AFF-8F1D-02B631320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72B46A-1CDE-4023-844E-E01684390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E8AE888-0460-47D4-9E21-54AB2C722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4DEE6E-90B3-4044-8049-5FCCF9D27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DCCB52-2985-4AEA-8714-955C28DBE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87488A-3273-441E-BB09-41AC41F25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FB019-C3DF-46B1-A3D6-BECADFC71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2444D29-4132-42E8-9A30-E95E791CA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6045FE-4A3E-4B4C-AAAC-8858F6BB9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27D516-D3A8-4044-A8A3-B8F28B542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676D40-3341-4990-848F-EEA250845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34D0D1-6793-4C0F-80DE-8D73D2A43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0BB7EA-1396-4019-8502-8D1A3D05B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A27ACF-0C0F-47C7-AF45-FEC11291F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191874-E543-4DFC-9550-34027B7F8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78.374622427308097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45688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  <row r="292">
          <cell r="A292">
            <v>2024</v>
          </cell>
        </row>
        <row r="293">
          <cell r="A293">
            <v>2024</v>
          </cell>
        </row>
        <row r="294">
          <cell r="A294">
            <v>2024</v>
          </cell>
        </row>
        <row r="295">
          <cell r="A295">
            <v>2024</v>
          </cell>
        </row>
        <row r="296">
          <cell r="A296">
            <v>2024</v>
          </cell>
        </row>
        <row r="297">
          <cell r="A297">
            <v>2024</v>
          </cell>
        </row>
        <row r="298">
          <cell r="A298">
            <v>2024</v>
          </cell>
        </row>
        <row r="299">
          <cell r="A299">
            <v>2024</v>
          </cell>
        </row>
        <row r="300">
          <cell r="A300">
            <v>2024</v>
          </cell>
        </row>
        <row r="301">
          <cell r="A301">
            <v>2024</v>
          </cell>
        </row>
        <row r="302">
          <cell r="A302">
            <v>2025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  <row r="106">
          <cell r="A106" t="str">
            <v>Y2024Q1</v>
          </cell>
        </row>
        <row r="107">
          <cell r="A107" t="str">
            <v>Y2024Q2</v>
          </cell>
        </row>
        <row r="108">
          <cell r="A108" t="str">
            <v>Y2024Q3</v>
          </cell>
        </row>
        <row r="109">
          <cell r="A109" t="str">
            <v>Y2024Q4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  <row r="326">
          <cell r="A326" t="str">
            <v>Y2025JAN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  <row r="350">
          <cell r="A350" t="str">
            <v>Y2025JAN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  <row r="350">
          <cell r="A350" t="str">
            <v>Y2025JAN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  <row r="326">
          <cell r="A326" t="str">
            <v>Y2025JAN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  <row r="98">
          <cell r="A98" t="str">
            <v>Y2024Q1</v>
          </cell>
        </row>
        <row r="99">
          <cell r="A99" t="str">
            <v>Y2024Q2</v>
          </cell>
        </row>
        <row r="100">
          <cell r="A100" t="str">
            <v>Y2024Q3</v>
          </cell>
        </row>
        <row r="101">
          <cell r="A101" t="str">
            <v>Y2024Q4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07233-C2A2-4665-9C6C-A76BA94738D9}">
  <sheetPr codeName="Sheet3"/>
  <dimension ref="A1:U363"/>
  <sheetViews>
    <sheetView zoomScaleNormal="100" workbookViewId="0">
      <selection activeCell="X9" sqref="X9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29" t="s">
        <v>0</v>
      </c>
      <c r="M5" s="126" t="s">
        <v>1</v>
      </c>
      <c r="N5" s="126" t="s">
        <v>99</v>
      </c>
      <c r="O5" s="126" t="s">
        <v>100</v>
      </c>
      <c r="P5" s="126" t="s">
        <v>101</v>
      </c>
      <c r="Q5" s="133" t="s">
        <v>0</v>
      </c>
      <c r="R5" s="134" t="s">
        <v>2</v>
      </c>
      <c r="S5" s="119" t="s">
        <v>96</v>
      </c>
      <c r="T5" s="120" t="s">
        <v>97</v>
      </c>
      <c r="U5" s="121" t="s">
        <v>98</v>
      </c>
    </row>
    <row r="6" spans="1:21" x14ac:dyDescent="0.25">
      <c r="L6" s="130"/>
      <c r="M6" s="130"/>
      <c r="N6" s="127"/>
      <c r="O6" s="127"/>
      <c r="P6" s="127"/>
      <c r="Q6" s="135">
        <v>35079.5</v>
      </c>
      <c r="R6" s="136">
        <v>65.968424561209005</v>
      </c>
      <c r="S6" s="122"/>
      <c r="T6" s="123"/>
      <c r="U6" s="123"/>
    </row>
    <row r="7" spans="1:21" x14ac:dyDescent="0.25">
      <c r="A7" s="107" t="s">
        <v>73</v>
      </c>
      <c r="B7" s="107"/>
      <c r="C7" s="107"/>
      <c r="D7" s="107"/>
      <c r="E7" s="107"/>
      <c r="F7" s="107"/>
      <c r="G7" s="107"/>
      <c r="H7" s="107"/>
      <c r="I7" s="107"/>
      <c r="J7" s="107"/>
      <c r="L7" s="130"/>
      <c r="M7" s="130"/>
      <c r="N7" s="127"/>
      <c r="O7" s="127"/>
      <c r="P7" s="127"/>
      <c r="Q7" s="135">
        <v>35109.5</v>
      </c>
      <c r="R7" s="136">
        <v>65.130023181315494</v>
      </c>
      <c r="S7" s="124">
        <f>R7/R6-1</f>
        <v>-1.2709131459030076E-2</v>
      </c>
      <c r="T7" s="123"/>
      <c r="U7" s="123"/>
    </row>
    <row r="8" spans="1:21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L8" s="130"/>
      <c r="M8" s="130"/>
      <c r="N8" s="127"/>
      <c r="O8" s="127"/>
      <c r="P8" s="127"/>
      <c r="Q8" s="135">
        <v>35139.5</v>
      </c>
      <c r="R8" s="136">
        <v>64.408399756137797</v>
      </c>
      <c r="S8" s="124">
        <f t="shared" ref="S8:S71" si="0">R8/R7-1</f>
        <v>-1.1079735426606119E-2</v>
      </c>
      <c r="T8" s="123"/>
      <c r="U8" s="123"/>
    </row>
    <row r="9" spans="1:21" x14ac:dyDescent="0.25">
      <c r="L9" s="130"/>
      <c r="M9" s="130"/>
      <c r="N9" s="127"/>
      <c r="O9" s="127"/>
      <c r="P9" s="127"/>
      <c r="Q9" s="135">
        <v>35170</v>
      </c>
      <c r="R9" s="136">
        <v>64.088879135543493</v>
      </c>
      <c r="S9" s="124">
        <f t="shared" si="0"/>
        <v>-4.9608532707545727E-3</v>
      </c>
      <c r="T9" s="125">
        <f>R9/R6-1</f>
        <v>-2.8491591820895668E-2</v>
      </c>
      <c r="U9" s="123"/>
    </row>
    <row r="10" spans="1:21" x14ac:dyDescent="0.25">
      <c r="L10" s="130"/>
      <c r="M10" s="130"/>
      <c r="N10" s="127"/>
      <c r="O10" s="127"/>
      <c r="P10" s="127"/>
      <c r="Q10" s="135">
        <v>35200.5</v>
      </c>
      <c r="R10" s="136">
        <v>63.607458592883397</v>
      </c>
      <c r="S10" s="124">
        <f t="shared" si="0"/>
        <v>-7.5117641181073891E-3</v>
      </c>
      <c r="T10" s="125">
        <f t="shared" ref="T10:T73" si="1">R10/R7-1</f>
        <v>-2.3377307638804745E-2</v>
      </c>
      <c r="U10" s="123"/>
    </row>
    <row r="11" spans="1:21" x14ac:dyDescent="0.25">
      <c r="L11" s="130"/>
      <c r="M11" s="130"/>
      <c r="N11" s="127"/>
      <c r="O11" s="127"/>
      <c r="P11" s="127"/>
      <c r="Q11" s="135">
        <v>35231</v>
      </c>
      <c r="R11" s="136">
        <v>64.020712950362906</v>
      </c>
      <c r="S11" s="124">
        <f t="shared" si="0"/>
        <v>6.4969481035945797E-3</v>
      </c>
      <c r="T11" s="125">
        <f t="shared" si="1"/>
        <v>-6.0191963663550618E-3</v>
      </c>
      <c r="U11" s="123"/>
    </row>
    <row r="12" spans="1:21" x14ac:dyDescent="0.25">
      <c r="L12" s="130"/>
      <c r="M12" s="130"/>
      <c r="N12" s="127"/>
      <c r="O12" s="127"/>
      <c r="P12" s="127"/>
      <c r="Q12" s="135">
        <v>35261.5</v>
      </c>
      <c r="R12" s="136">
        <v>64.509858145607794</v>
      </c>
      <c r="S12" s="124">
        <f t="shared" si="0"/>
        <v>7.6404209310216853E-3</v>
      </c>
      <c r="T12" s="125">
        <f t="shared" si="1"/>
        <v>6.5686748737476819E-3</v>
      </c>
      <c r="U12" s="123"/>
    </row>
    <row r="13" spans="1:21" x14ac:dyDescent="0.25">
      <c r="L13" s="130"/>
      <c r="M13" s="130"/>
      <c r="N13" s="127"/>
      <c r="O13" s="127"/>
      <c r="P13" s="127"/>
      <c r="Q13" s="135">
        <v>35292.5</v>
      </c>
      <c r="R13" s="136">
        <v>64.877813284860395</v>
      </c>
      <c r="S13" s="124">
        <f t="shared" si="0"/>
        <v>5.7038590663471833E-3</v>
      </c>
      <c r="T13" s="125">
        <f t="shared" si="1"/>
        <v>1.9971788216030628E-2</v>
      </c>
      <c r="U13" s="123"/>
    </row>
    <row r="14" spans="1:21" x14ac:dyDescent="0.25">
      <c r="L14" s="130"/>
      <c r="M14" s="130"/>
      <c r="N14" s="127"/>
      <c r="O14" s="127"/>
      <c r="P14" s="127"/>
      <c r="Q14" s="135">
        <v>35323</v>
      </c>
      <c r="R14" s="136">
        <v>64.791218479410304</v>
      </c>
      <c r="S14" s="124">
        <f t="shared" si="0"/>
        <v>-1.3347368085585565E-3</v>
      </c>
      <c r="T14" s="125">
        <f t="shared" si="1"/>
        <v>1.2035253803636792E-2</v>
      </c>
      <c r="U14" s="123"/>
    </row>
    <row r="15" spans="1:21" x14ac:dyDescent="0.25">
      <c r="L15" s="130"/>
      <c r="M15" s="130"/>
      <c r="N15" s="127"/>
      <c r="O15" s="127"/>
      <c r="P15" s="127"/>
      <c r="Q15" s="135">
        <v>35353.5</v>
      </c>
      <c r="R15" s="136">
        <v>64.456556635532607</v>
      </c>
      <c r="S15" s="124">
        <f t="shared" si="0"/>
        <v>-5.1652346063540966E-3</v>
      </c>
      <c r="T15" s="125">
        <f t="shared" si="1"/>
        <v>-8.2625371698819006E-4</v>
      </c>
      <c r="U15" s="123"/>
    </row>
    <row r="16" spans="1:21" x14ac:dyDescent="0.25">
      <c r="L16" s="130"/>
      <c r="M16" s="130"/>
      <c r="N16" s="127"/>
      <c r="O16" s="127"/>
      <c r="P16" s="127"/>
      <c r="Q16" s="135">
        <v>35384</v>
      </c>
      <c r="R16" s="136">
        <v>65.346769770856199</v>
      </c>
      <c r="S16" s="124">
        <f t="shared" si="0"/>
        <v>1.3811056342293737E-2</v>
      </c>
      <c r="T16" s="125">
        <f t="shared" si="1"/>
        <v>7.2283029012822908E-3</v>
      </c>
      <c r="U16" s="123"/>
    </row>
    <row r="17" spans="12:21" x14ac:dyDescent="0.25">
      <c r="L17" s="130"/>
      <c r="M17" s="130"/>
      <c r="N17" s="127"/>
      <c r="O17" s="127"/>
      <c r="P17" s="127"/>
      <c r="Q17" s="135">
        <v>35414.5</v>
      </c>
      <c r="R17" s="136">
        <v>67.311258260813403</v>
      </c>
      <c r="S17" s="124">
        <f t="shared" si="0"/>
        <v>3.0062518726569731E-2</v>
      </c>
      <c r="T17" s="125">
        <f t="shared" si="1"/>
        <v>3.8894773713878061E-2</v>
      </c>
      <c r="U17" s="123"/>
    </row>
    <row r="18" spans="12:21" x14ac:dyDescent="0.25">
      <c r="L18" s="130"/>
      <c r="M18" s="130"/>
      <c r="N18" s="127"/>
      <c r="O18" s="127"/>
      <c r="P18" s="127"/>
      <c r="Q18" s="135">
        <v>35445.5</v>
      </c>
      <c r="R18" s="136">
        <v>69.630370925491206</v>
      </c>
      <c r="S18" s="124">
        <f t="shared" si="0"/>
        <v>3.4453562815478067E-2</v>
      </c>
      <c r="T18" s="125">
        <f t="shared" si="1"/>
        <v>8.0268238950674364E-2</v>
      </c>
      <c r="U18" s="125">
        <f>R18/R6-1</f>
        <v>5.5510592963827099E-2</v>
      </c>
    </row>
    <row r="19" spans="12:21" x14ac:dyDescent="0.25">
      <c r="L19" s="130"/>
      <c r="M19" s="130"/>
      <c r="N19" s="127"/>
      <c r="O19" s="127"/>
      <c r="P19" s="127"/>
      <c r="Q19" s="135">
        <v>35475</v>
      </c>
      <c r="R19" s="136">
        <v>70.878673692566196</v>
      </c>
      <c r="S19" s="124">
        <f t="shared" si="0"/>
        <v>1.7927561644196288E-2</v>
      </c>
      <c r="T19" s="125">
        <f t="shared" si="1"/>
        <v>8.4654588759445426E-2</v>
      </c>
      <c r="U19" s="125">
        <f t="shared" ref="U19:U82" si="2">R19/R7-1</f>
        <v>8.8264217183633198E-2</v>
      </c>
    </row>
    <row r="20" spans="12:21" x14ac:dyDescent="0.25">
      <c r="L20" s="130"/>
      <c r="M20" s="130"/>
      <c r="N20" s="127"/>
      <c r="O20" s="127"/>
      <c r="P20" s="127"/>
      <c r="Q20" s="135">
        <v>35504.5</v>
      </c>
      <c r="R20" s="136">
        <v>71.005802271444395</v>
      </c>
      <c r="S20" s="124">
        <f t="shared" si="0"/>
        <v>1.7936083204606046E-3</v>
      </c>
      <c r="T20" s="125">
        <f t="shared" si="1"/>
        <v>5.4887460227167395E-2</v>
      </c>
      <c r="U20" s="125">
        <f t="shared" si="2"/>
        <v>0.10243077828801206</v>
      </c>
    </row>
    <row r="21" spans="12:21" x14ac:dyDescent="0.25">
      <c r="L21" s="130"/>
      <c r="M21" s="130"/>
      <c r="N21" s="127"/>
      <c r="O21" s="127"/>
      <c r="P21" s="127"/>
      <c r="Q21" s="135">
        <v>35535</v>
      </c>
      <c r="R21" s="136">
        <v>70.897566743946797</v>
      </c>
      <c r="S21" s="124">
        <f t="shared" si="0"/>
        <v>-1.5243194786227487E-3</v>
      </c>
      <c r="T21" s="125">
        <f t="shared" si="1"/>
        <v>1.8198895131717352E-2</v>
      </c>
      <c r="U21" s="125">
        <f t="shared" si="2"/>
        <v>0.10623820700629527</v>
      </c>
    </row>
    <row r="22" spans="12:21" x14ac:dyDescent="0.25">
      <c r="L22" s="130"/>
      <c r="M22" s="130"/>
      <c r="N22" s="127"/>
      <c r="O22" s="127"/>
      <c r="P22" s="127"/>
      <c r="Q22" s="135">
        <v>35565.5</v>
      </c>
      <c r="R22" s="136">
        <v>71.411684897069094</v>
      </c>
      <c r="S22" s="124">
        <f t="shared" si="0"/>
        <v>7.2515627366886992E-3</v>
      </c>
      <c r="T22" s="125">
        <f t="shared" si="1"/>
        <v>7.5200504853520922E-3</v>
      </c>
      <c r="U22" s="125">
        <f t="shared" si="2"/>
        <v>0.12269357205632581</v>
      </c>
    </row>
    <row r="23" spans="12:21" x14ac:dyDescent="0.25">
      <c r="L23" s="130"/>
      <c r="M23" s="130"/>
      <c r="N23" s="127"/>
      <c r="O23" s="127"/>
      <c r="P23" s="127"/>
      <c r="Q23" s="135">
        <v>35596</v>
      </c>
      <c r="R23" s="136">
        <v>71.991886550259807</v>
      </c>
      <c r="S23" s="124">
        <f t="shared" si="0"/>
        <v>8.1247439270897281E-3</v>
      </c>
      <c r="T23" s="125">
        <f t="shared" si="1"/>
        <v>1.38873760632372E-2</v>
      </c>
      <c r="U23" s="125">
        <f t="shared" si="2"/>
        <v>0.12450929133009159</v>
      </c>
    </row>
    <row r="24" spans="12:21" x14ac:dyDescent="0.25">
      <c r="L24" s="130"/>
      <c r="M24" s="130"/>
      <c r="N24" s="127"/>
      <c r="O24" s="127"/>
      <c r="P24" s="127"/>
      <c r="Q24" s="135">
        <v>35626.5</v>
      </c>
      <c r="R24" s="136">
        <v>72.966320372304907</v>
      </c>
      <c r="S24" s="124">
        <f t="shared" si="0"/>
        <v>1.353532833682336E-2</v>
      </c>
      <c r="T24" s="125">
        <f t="shared" si="1"/>
        <v>2.9179472912372439E-2</v>
      </c>
      <c r="U24" s="125">
        <f t="shared" si="2"/>
        <v>0.1310879060935104</v>
      </c>
    </row>
    <row r="25" spans="12:21" x14ac:dyDescent="0.25">
      <c r="L25" s="130"/>
      <c r="M25" s="130"/>
      <c r="N25" s="127"/>
      <c r="O25" s="127"/>
      <c r="P25" s="127"/>
      <c r="Q25" s="135">
        <v>35657.5</v>
      </c>
      <c r="R25" s="136">
        <v>73.207217623155699</v>
      </c>
      <c r="S25" s="124">
        <f t="shared" si="0"/>
        <v>3.3014855295105949E-3</v>
      </c>
      <c r="T25" s="125">
        <f t="shared" si="1"/>
        <v>2.5143402353195343E-2</v>
      </c>
      <c r="U25" s="125">
        <f t="shared" si="2"/>
        <v>0.12838602160839185</v>
      </c>
    </row>
    <row r="26" spans="12:21" x14ac:dyDescent="0.25">
      <c r="L26" s="130"/>
      <c r="M26" s="130"/>
      <c r="N26" s="127"/>
      <c r="O26" s="127"/>
      <c r="P26" s="127"/>
      <c r="Q26" s="135">
        <v>35688</v>
      </c>
      <c r="R26" s="136">
        <v>74.743689018442097</v>
      </c>
      <c r="S26" s="124">
        <f t="shared" si="0"/>
        <v>2.0987976939590869E-2</v>
      </c>
      <c r="T26" s="125">
        <f t="shared" si="1"/>
        <v>3.8223786040961327E-2</v>
      </c>
      <c r="U26" s="125">
        <f t="shared" si="2"/>
        <v>0.15360832490277287</v>
      </c>
    </row>
    <row r="27" spans="12:21" x14ac:dyDescent="0.25">
      <c r="L27" s="130"/>
      <c r="M27" s="130"/>
      <c r="N27" s="127"/>
      <c r="O27" s="127"/>
      <c r="P27" s="127"/>
      <c r="Q27" s="135">
        <v>35718.5</v>
      </c>
      <c r="R27" s="136">
        <v>75.710869525075495</v>
      </c>
      <c r="S27" s="124">
        <f t="shared" si="0"/>
        <v>1.2939962147101802E-2</v>
      </c>
      <c r="T27" s="125">
        <f t="shared" si="1"/>
        <v>3.7613917472701708E-2</v>
      </c>
      <c r="U27" s="125">
        <f t="shared" si="2"/>
        <v>0.17460307340306769</v>
      </c>
    </row>
    <row r="28" spans="12:21" x14ac:dyDescent="0.25">
      <c r="L28" s="130"/>
      <c r="M28" s="130"/>
      <c r="N28" s="127"/>
      <c r="O28" s="127"/>
      <c r="P28" s="127"/>
      <c r="Q28" s="135">
        <v>35749</v>
      </c>
      <c r="R28" s="136">
        <v>78.590147205645295</v>
      </c>
      <c r="S28" s="124">
        <f t="shared" si="0"/>
        <v>3.8029911670954819E-2</v>
      </c>
      <c r="T28" s="125">
        <f t="shared" si="1"/>
        <v>7.3530039212786003E-2</v>
      </c>
      <c r="U28" s="125">
        <f t="shared" si="2"/>
        <v>0.20266307701555997</v>
      </c>
    </row>
    <row r="29" spans="12:21" x14ac:dyDescent="0.25">
      <c r="L29" s="130"/>
      <c r="M29" s="130"/>
      <c r="N29" s="127"/>
      <c r="O29" s="127"/>
      <c r="P29" s="127"/>
      <c r="Q29" s="135">
        <v>35779.5</v>
      </c>
      <c r="R29" s="136">
        <v>80.398397672969793</v>
      </c>
      <c r="S29" s="124">
        <f t="shared" si="0"/>
        <v>2.3008615349617401E-2</v>
      </c>
      <c r="T29" s="125">
        <f t="shared" si="1"/>
        <v>7.5654663675115863E-2</v>
      </c>
      <c r="U29" s="125">
        <f t="shared" si="2"/>
        <v>0.19442719910905804</v>
      </c>
    </row>
    <row r="30" spans="12:21" x14ac:dyDescent="0.25">
      <c r="L30" s="131">
        <v>35826</v>
      </c>
      <c r="M30" s="127">
        <v>78.374622427308097</v>
      </c>
      <c r="N30" s="127"/>
      <c r="O30" s="127"/>
      <c r="P30" s="127"/>
      <c r="Q30" s="135">
        <v>35810.5</v>
      </c>
      <c r="R30" s="136">
        <v>83.554339458697996</v>
      </c>
      <c r="S30" s="124">
        <f t="shared" si="0"/>
        <v>3.9253789591247479E-2</v>
      </c>
      <c r="T30" s="125">
        <f t="shared" si="1"/>
        <v>0.10359767339648296</v>
      </c>
      <c r="U30" s="125">
        <f t="shared" si="2"/>
        <v>0.19996975957669805</v>
      </c>
    </row>
    <row r="31" spans="12:21" x14ac:dyDescent="0.25">
      <c r="L31" s="131">
        <v>35854</v>
      </c>
      <c r="M31" s="127">
        <v>78.016757704689496</v>
      </c>
      <c r="N31" s="128">
        <f>M31/M30-1</f>
        <v>-4.5660790640557058E-3</v>
      </c>
      <c r="O31" s="127"/>
      <c r="P31" s="127"/>
      <c r="Q31" s="135">
        <v>35840</v>
      </c>
      <c r="R31" s="136">
        <v>82.884721413399404</v>
      </c>
      <c r="S31" s="124">
        <f t="shared" si="0"/>
        <v>-8.0141623958333019E-3</v>
      </c>
      <c r="T31" s="125">
        <f t="shared" si="1"/>
        <v>5.4645198672507611E-2</v>
      </c>
      <c r="U31" s="125">
        <f t="shared" si="2"/>
        <v>0.16938871871261352</v>
      </c>
    </row>
    <row r="32" spans="12:21" x14ac:dyDescent="0.25">
      <c r="L32" s="131">
        <v>35885</v>
      </c>
      <c r="M32" s="127">
        <v>77.829637962416101</v>
      </c>
      <c r="N32" s="128">
        <f t="shared" ref="N32:N95" si="3">M32/M31-1</f>
        <v>-2.398455764871521E-3</v>
      </c>
      <c r="O32" s="127"/>
      <c r="P32" s="127"/>
      <c r="Q32" s="135">
        <v>35869.5</v>
      </c>
      <c r="R32" s="136">
        <v>81.827728726687994</v>
      </c>
      <c r="S32" s="124">
        <f t="shared" si="0"/>
        <v>-1.2752563665377026E-2</v>
      </c>
      <c r="T32" s="125">
        <f t="shared" si="1"/>
        <v>1.7778103732019268E-2</v>
      </c>
      <c r="U32" s="125">
        <f t="shared" si="2"/>
        <v>0.15240904417744638</v>
      </c>
    </row>
    <row r="33" spans="12:21" x14ac:dyDescent="0.25">
      <c r="L33" s="131">
        <v>35915</v>
      </c>
      <c r="M33" s="127">
        <v>78.720825292293199</v>
      </c>
      <c r="N33" s="128">
        <f t="shared" si="3"/>
        <v>1.1450487927329833E-2</v>
      </c>
      <c r="O33" s="128">
        <f>M33/M30-1</f>
        <v>4.4172827155397609E-3</v>
      </c>
      <c r="P33" s="127"/>
      <c r="Q33" s="135">
        <v>35900</v>
      </c>
      <c r="R33" s="136">
        <v>80.348255500461804</v>
      </c>
      <c r="S33" s="124">
        <f t="shared" si="0"/>
        <v>-1.8080340848366516E-2</v>
      </c>
      <c r="T33" s="125">
        <f t="shared" si="1"/>
        <v>-3.8371244138923566E-2</v>
      </c>
      <c r="U33" s="125">
        <f t="shared" si="2"/>
        <v>0.13330060805396959</v>
      </c>
    </row>
    <row r="34" spans="12:21" x14ac:dyDescent="0.25">
      <c r="L34" s="131">
        <v>35946</v>
      </c>
      <c r="M34" s="127">
        <v>79.833578754254106</v>
      </c>
      <c r="N34" s="128">
        <f t="shared" si="3"/>
        <v>1.4135439482871437E-2</v>
      </c>
      <c r="O34" s="128">
        <f t="shared" ref="O34:O97" si="4">M34/M31-1</f>
        <v>2.3287574400895794E-2</v>
      </c>
      <c r="P34" s="127"/>
      <c r="Q34" s="135">
        <v>35930.5</v>
      </c>
      <c r="R34" s="136">
        <v>81.5770193408962</v>
      </c>
      <c r="S34" s="124">
        <f t="shared" si="0"/>
        <v>1.5292974723357E-2</v>
      </c>
      <c r="T34" s="125">
        <f t="shared" si="1"/>
        <v>-1.5777359810149494E-2</v>
      </c>
      <c r="U34" s="125">
        <f t="shared" si="2"/>
        <v>0.14234833498858279</v>
      </c>
    </row>
    <row r="35" spans="12:21" x14ac:dyDescent="0.25">
      <c r="L35" s="131">
        <v>35976</v>
      </c>
      <c r="M35" s="127">
        <v>81.022821500869398</v>
      </c>
      <c r="N35" s="128">
        <f t="shared" si="3"/>
        <v>1.4896523056745936E-2</v>
      </c>
      <c r="O35" s="128">
        <f t="shared" si="4"/>
        <v>4.102786062033692E-2</v>
      </c>
      <c r="P35" s="127"/>
      <c r="Q35" s="135">
        <v>35961</v>
      </c>
      <c r="R35" s="136">
        <v>83.812767521222895</v>
      </c>
      <c r="S35" s="124">
        <f t="shared" si="0"/>
        <v>2.7406593160555381E-2</v>
      </c>
      <c r="T35" s="125">
        <f t="shared" si="1"/>
        <v>2.4258754647402014E-2</v>
      </c>
      <c r="U35" s="125">
        <f t="shared" si="2"/>
        <v>0.16419740525497351</v>
      </c>
    </row>
    <row r="36" spans="12:21" x14ac:dyDescent="0.25">
      <c r="L36" s="131">
        <v>36007</v>
      </c>
      <c r="M36" s="127">
        <v>80.787634075704204</v>
      </c>
      <c r="N36" s="128">
        <f t="shared" si="3"/>
        <v>-2.9027306234042927E-3</v>
      </c>
      <c r="O36" s="128">
        <f t="shared" si="4"/>
        <v>2.6254917624870755E-2</v>
      </c>
      <c r="P36" s="127"/>
      <c r="Q36" s="135">
        <v>35991.5</v>
      </c>
      <c r="R36" s="136">
        <v>84.657777823398405</v>
      </c>
      <c r="S36" s="124">
        <f t="shared" si="0"/>
        <v>1.0082119075253582E-2</v>
      </c>
      <c r="T36" s="125">
        <f t="shared" si="1"/>
        <v>5.3635543125287066E-2</v>
      </c>
      <c r="U36" s="125">
        <f t="shared" si="2"/>
        <v>0.16023087626508725</v>
      </c>
    </row>
    <row r="37" spans="12:21" x14ac:dyDescent="0.25">
      <c r="L37" s="131">
        <v>36038</v>
      </c>
      <c r="M37" s="127">
        <v>80.031356425572397</v>
      </c>
      <c r="N37" s="128">
        <f t="shared" si="3"/>
        <v>-9.3613045954918928E-3</v>
      </c>
      <c r="O37" s="128">
        <f t="shared" si="4"/>
        <v>2.4773744883352933E-3</v>
      </c>
      <c r="P37" s="127"/>
      <c r="Q37" s="135">
        <v>36022.5</v>
      </c>
      <c r="R37" s="136">
        <v>85.532849552551099</v>
      </c>
      <c r="S37" s="124">
        <f t="shared" si="0"/>
        <v>1.0336578063484536E-2</v>
      </c>
      <c r="T37" s="125">
        <f t="shared" si="1"/>
        <v>4.8491968002951635E-2</v>
      </c>
      <c r="U37" s="125">
        <f t="shared" si="2"/>
        <v>0.16836634869587996</v>
      </c>
    </row>
    <row r="38" spans="12:21" x14ac:dyDescent="0.25">
      <c r="L38" s="131">
        <v>36068</v>
      </c>
      <c r="M38" s="127">
        <v>79.712213859680105</v>
      </c>
      <c r="N38" s="128">
        <f t="shared" si="3"/>
        <v>-3.9877190659524109E-3</v>
      </c>
      <c r="O38" s="128">
        <f t="shared" si="4"/>
        <v>-1.6175783771924412E-2</v>
      </c>
      <c r="P38" s="127"/>
      <c r="Q38" s="135">
        <v>36053</v>
      </c>
      <c r="R38" s="136">
        <v>85.678881141143293</v>
      </c>
      <c r="S38" s="124">
        <f t="shared" si="0"/>
        <v>1.7073158366187613E-3</v>
      </c>
      <c r="T38" s="125">
        <f t="shared" si="1"/>
        <v>2.2265266678467066E-2</v>
      </c>
      <c r="U38" s="125">
        <f t="shared" si="2"/>
        <v>0.14630254763051731</v>
      </c>
    </row>
    <row r="39" spans="12:21" x14ac:dyDescent="0.25">
      <c r="L39" s="131">
        <v>36099</v>
      </c>
      <c r="M39" s="127">
        <v>80.742939192540007</v>
      </c>
      <c r="N39" s="128">
        <f t="shared" si="3"/>
        <v>1.2930582190005646E-2</v>
      </c>
      <c r="O39" s="128">
        <f t="shared" si="4"/>
        <v>-5.5323916432947762E-4</v>
      </c>
      <c r="P39" s="127"/>
      <c r="Q39" s="135">
        <v>36083.5</v>
      </c>
      <c r="R39" s="136">
        <v>86.756273263503999</v>
      </c>
      <c r="S39" s="124">
        <f t="shared" si="0"/>
        <v>1.2574768811299819E-2</v>
      </c>
      <c r="T39" s="125">
        <f t="shared" si="1"/>
        <v>2.4787981613257015E-2</v>
      </c>
      <c r="U39" s="125">
        <f t="shared" si="2"/>
        <v>0.14588927333307478</v>
      </c>
    </row>
    <row r="40" spans="12:21" x14ac:dyDescent="0.25">
      <c r="L40" s="131">
        <v>36129</v>
      </c>
      <c r="M40" s="127">
        <v>82.552680437049901</v>
      </c>
      <c r="N40" s="128">
        <f t="shared" si="3"/>
        <v>2.2413616132976877E-2</v>
      </c>
      <c r="O40" s="128">
        <f t="shared" si="4"/>
        <v>3.1504201903941098E-2</v>
      </c>
      <c r="P40" s="127"/>
      <c r="Q40" s="135">
        <v>36114</v>
      </c>
      <c r="R40" s="136">
        <v>87.059042852773302</v>
      </c>
      <c r="S40" s="124">
        <f t="shared" si="0"/>
        <v>3.4898869889179451E-3</v>
      </c>
      <c r="T40" s="125">
        <f t="shared" si="1"/>
        <v>1.7843358524896491E-2</v>
      </c>
      <c r="U40" s="125">
        <f t="shared" si="2"/>
        <v>0.10776027209832817</v>
      </c>
    </row>
    <row r="41" spans="12:21" x14ac:dyDescent="0.25">
      <c r="L41" s="131">
        <v>36160</v>
      </c>
      <c r="M41" s="127">
        <v>83.903022745806297</v>
      </c>
      <c r="N41" s="128">
        <f t="shared" si="3"/>
        <v>1.6357340568560863E-2</v>
      </c>
      <c r="O41" s="128">
        <f t="shared" si="4"/>
        <v>5.2574237788745926E-2</v>
      </c>
      <c r="P41" s="127"/>
      <c r="Q41" s="135">
        <v>36144.5</v>
      </c>
      <c r="R41" s="136">
        <v>87.111757207648594</v>
      </c>
      <c r="S41" s="124">
        <f t="shared" si="0"/>
        <v>6.0550119950697479E-4</v>
      </c>
      <c r="T41" s="125">
        <f t="shared" si="1"/>
        <v>1.6723795262275409E-2</v>
      </c>
      <c r="U41" s="125">
        <f t="shared" si="2"/>
        <v>8.350116083141601E-2</v>
      </c>
    </row>
    <row r="42" spans="12:21" x14ac:dyDescent="0.25">
      <c r="L42" s="131">
        <v>36191</v>
      </c>
      <c r="M42" s="127">
        <v>84.168104673354307</v>
      </c>
      <c r="N42" s="128">
        <f t="shared" si="3"/>
        <v>3.1593847143160936E-3</v>
      </c>
      <c r="O42" s="128">
        <f t="shared" si="4"/>
        <v>4.2420619252497627E-2</v>
      </c>
      <c r="P42" s="128">
        <f>M42/M30-1</f>
        <v>7.3920384770205683E-2</v>
      </c>
      <c r="Q42" s="135">
        <v>36175.5</v>
      </c>
      <c r="R42" s="136">
        <v>86.950241153082899</v>
      </c>
      <c r="S42" s="124">
        <f t="shared" si="0"/>
        <v>-1.8541246295914471E-3</v>
      </c>
      <c r="T42" s="125">
        <f t="shared" si="1"/>
        <v>2.2357794114755691E-3</v>
      </c>
      <c r="U42" s="125">
        <f t="shared" si="2"/>
        <v>4.0643032024249903E-2</v>
      </c>
    </row>
    <row r="43" spans="12:21" x14ac:dyDescent="0.25">
      <c r="L43" s="131">
        <v>36219</v>
      </c>
      <c r="M43" s="127">
        <v>83.749488301558301</v>
      </c>
      <c r="N43" s="128">
        <f t="shared" si="3"/>
        <v>-4.9735748882620001E-3</v>
      </c>
      <c r="O43" s="128">
        <f t="shared" si="4"/>
        <v>1.4497504601574063E-2</v>
      </c>
      <c r="P43" s="128">
        <f t="shared" ref="P43:P106" si="5">M43/M31-1</f>
        <v>7.3480759333378609E-2</v>
      </c>
      <c r="Q43" s="135">
        <v>36205</v>
      </c>
      <c r="R43" s="136">
        <v>85.774827527257699</v>
      </c>
      <c r="S43" s="124">
        <f t="shared" si="0"/>
        <v>-1.3518233074889197E-2</v>
      </c>
      <c r="T43" s="125">
        <f t="shared" si="1"/>
        <v>-1.4751084820532112E-2</v>
      </c>
      <c r="U43" s="125">
        <f t="shared" si="2"/>
        <v>3.4868985074383962E-2</v>
      </c>
    </row>
    <row r="44" spans="12:21" x14ac:dyDescent="0.25">
      <c r="L44" s="131">
        <v>36250</v>
      </c>
      <c r="M44" s="127">
        <v>83.917610168146297</v>
      </c>
      <c r="N44" s="128">
        <f t="shared" si="3"/>
        <v>2.0074375377989728E-3</v>
      </c>
      <c r="O44" s="128">
        <f t="shared" si="4"/>
        <v>1.7386051017731496E-4</v>
      </c>
      <c r="P44" s="128">
        <f t="shared" si="5"/>
        <v>7.8221772130946832E-2</v>
      </c>
      <c r="Q44" s="135">
        <v>36234.5</v>
      </c>
      <c r="R44" s="136">
        <v>84.151161291805593</v>
      </c>
      <c r="S44" s="124">
        <f t="shared" si="0"/>
        <v>-1.892940250956654E-2</v>
      </c>
      <c r="T44" s="125">
        <f t="shared" si="1"/>
        <v>-3.3986180634444363E-2</v>
      </c>
      <c r="U44" s="125">
        <f t="shared" si="2"/>
        <v>2.8394195968435954E-2</v>
      </c>
    </row>
    <row r="45" spans="12:21" x14ac:dyDescent="0.25">
      <c r="L45" s="131">
        <v>36280</v>
      </c>
      <c r="M45" s="127">
        <v>85.071519299454593</v>
      </c>
      <c r="N45" s="128">
        <f t="shared" si="3"/>
        <v>1.3750500389563047E-2</v>
      </c>
      <c r="O45" s="128">
        <f t="shared" si="4"/>
        <v>1.0733455738445308E-2</v>
      </c>
      <c r="P45" s="128">
        <f t="shared" si="5"/>
        <v>8.0673620780537414E-2</v>
      </c>
      <c r="Q45" s="135">
        <v>36265</v>
      </c>
      <c r="R45" s="136">
        <v>82.793340372065899</v>
      </c>
      <c r="S45" s="124">
        <f t="shared" si="0"/>
        <v>-1.6135498297299322E-2</v>
      </c>
      <c r="T45" s="125">
        <f t="shared" si="1"/>
        <v>-4.7807811984080018E-2</v>
      </c>
      <c r="U45" s="125">
        <f t="shared" si="2"/>
        <v>3.0431088470739054E-2</v>
      </c>
    </row>
    <row r="46" spans="12:21" x14ac:dyDescent="0.25">
      <c r="L46" s="131">
        <v>36311</v>
      </c>
      <c r="M46" s="127">
        <v>86.617347048377397</v>
      </c>
      <c r="N46" s="128">
        <f t="shared" si="3"/>
        <v>1.8170919734975532E-2</v>
      </c>
      <c r="O46" s="128">
        <f t="shared" si="4"/>
        <v>3.4243298735064931E-2</v>
      </c>
      <c r="P46" s="128">
        <f t="shared" si="5"/>
        <v>8.497387189675254E-2</v>
      </c>
      <c r="Q46" s="135">
        <v>36295.5</v>
      </c>
      <c r="R46" s="136">
        <v>82.521512779693396</v>
      </c>
      <c r="S46" s="124">
        <f t="shared" si="0"/>
        <v>-3.2832060060741242E-3</v>
      </c>
      <c r="T46" s="125">
        <f t="shared" si="1"/>
        <v>-3.7928548985195709E-2</v>
      </c>
      <c r="U46" s="125">
        <f t="shared" si="2"/>
        <v>1.1577935139433393E-2</v>
      </c>
    </row>
    <row r="47" spans="12:21" x14ac:dyDescent="0.25">
      <c r="L47" s="131">
        <v>36341</v>
      </c>
      <c r="M47" s="127">
        <v>87.935976758464705</v>
      </c>
      <c r="N47" s="128">
        <f t="shared" si="3"/>
        <v>1.5223621537967746E-2</v>
      </c>
      <c r="O47" s="128">
        <f t="shared" si="4"/>
        <v>4.7884664282821898E-2</v>
      </c>
      <c r="P47" s="128">
        <f t="shared" si="5"/>
        <v>8.5323556123272359E-2</v>
      </c>
      <c r="Q47" s="135">
        <v>36326</v>
      </c>
      <c r="R47" s="136">
        <v>84.032991467040802</v>
      </c>
      <c r="S47" s="124">
        <f t="shared" si="0"/>
        <v>1.8316177641854114E-2</v>
      </c>
      <c r="T47" s="125">
        <f t="shared" si="1"/>
        <v>-1.4042566133463108E-3</v>
      </c>
      <c r="U47" s="125">
        <f t="shared" si="2"/>
        <v>2.6275703849314436E-3</v>
      </c>
    </row>
    <row r="48" spans="12:21" x14ac:dyDescent="0.25">
      <c r="L48" s="131">
        <v>36372</v>
      </c>
      <c r="M48" s="127">
        <v>88.482135459889705</v>
      </c>
      <c r="N48" s="128">
        <f t="shared" si="3"/>
        <v>6.2108675147276582E-3</v>
      </c>
      <c r="O48" s="128">
        <f t="shared" si="4"/>
        <v>4.0091163159195808E-2</v>
      </c>
      <c r="P48" s="128">
        <f t="shared" si="5"/>
        <v>9.5243553945089765E-2</v>
      </c>
      <c r="Q48" s="135">
        <v>36356.5</v>
      </c>
      <c r="R48" s="136">
        <v>85.854457730899099</v>
      </c>
      <c r="S48" s="124">
        <f t="shared" si="0"/>
        <v>2.1675608972848481E-2</v>
      </c>
      <c r="T48" s="125">
        <f t="shared" si="1"/>
        <v>3.6972990159314989E-2</v>
      </c>
      <c r="U48" s="125">
        <f t="shared" si="2"/>
        <v>1.4135498689760606E-2</v>
      </c>
    </row>
    <row r="49" spans="12:21" x14ac:dyDescent="0.25">
      <c r="L49" s="131">
        <v>36403</v>
      </c>
      <c r="M49" s="127">
        <v>88.686496913216004</v>
      </c>
      <c r="N49" s="128">
        <f t="shared" si="3"/>
        <v>2.3096351852736063E-3</v>
      </c>
      <c r="O49" s="128">
        <f t="shared" si="4"/>
        <v>2.3888400364917128E-2</v>
      </c>
      <c r="P49" s="128">
        <f t="shared" si="5"/>
        <v>0.10814686735558099</v>
      </c>
      <c r="Q49" s="135">
        <v>36387.5</v>
      </c>
      <c r="R49" s="136">
        <v>88.664854372648605</v>
      </c>
      <c r="S49" s="124">
        <f t="shared" si="0"/>
        <v>3.2734428893120171E-2</v>
      </c>
      <c r="T49" s="125">
        <f t="shared" si="1"/>
        <v>7.4445334144031206E-2</v>
      </c>
      <c r="U49" s="125">
        <f t="shared" si="2"/>
        <v>3.6617566659850498E-2</v>
      </c>
    </row>
    <row r="50" spans="12:21" x14ac:dyDescent="0.25">
      <c r="L50" s="131">
        <v>36433</v>
      </c>
      <c r="M50" s="127">
        <v>89.098430804920199</v>
      </c>
      <c r="N50" s="128">
        <f t="shared" si="3"/>
        <v>4.6448321451606489E-3</v>
      </c>
      <c r="O50" s="128">
        <f t="shared" si="4"/>
        <v>1.3219322617504137E-2</v>
      </c>
      <c r="P50" s="128">
        <f t="shared" si="5"/>
        <v>0.11775130172350923</v>
      </c>
      <c r="Q50" s="135">
        <v>36418</v>
      </c>
      <c r="R50" s="136">
        <v>90.250046822568393</v>
      </c>
      <c r="S50" s="124">
        <f t="shared" si="0"/>
        <v>1.7878475762869828E-2</v>
      </c>
      <c r="T50" s="125">
        <f t="shared" si="1"/>
        <v>7.3983506322823578E-2</v>
      </c>
      <c r="U50" s="125">
        <f t="shared" si="2"/>
        <v>5.335230363121557E-2</v>
      </c>
    </row>
    <row r="51" spans="12:21" x14ac:dyDescent="0.25">
      <c r="L51" s="131">
        <v>36464</v>
      </c>
      <c r="M51" s="127">
        <v>89.750938888582994</v>
      </c>
      <c r="N51" s="128">
        <f t="shared" si="3"/>
        <v>7.3234520267977388E-3</v>
      </c>
      <c r="O51" s="128">
        <f t="shared" si="4"/>
        <v>1.4339656497875275E-2</v>
      </c>
      <c r="P51" s="128">
        <f t="shared" si="5"/>
        <v>0.11156393099045436</v>
      </c>
      <c r="Q51" s="135">
        <v>36448.5</v>
      </c>
      <c r="R51" s="136">
        <v>91.476771596684202</v>
      </c>
      <c r="S51" s="124">
        <f t="shared" si="0"/>
        <v>1.359251122082572E-2</v>
      </c>
      <c r="T51" s="125">
        <f t="shared" si="1"/>
        <v>6.5486568949134849E-2</v>
      </c>
      <c r="U51" s="125">
        <f t="shared" si="2"/>
        <v>5.4411031682316313E-2</v>
      </c>
    </row>
    <row r="52" spans="12:21" x14ac:dyDescent="0.25">
      <c r="L52" s="131">
        <v>36494</v>
      </c>
      <c r="M52" s="127">
        <v>90.802257902953201</v>
      </c>
      <c r="N52" s="128">
        <f t="shared" si="3"/>
        <v>1.1713738345125568E-2</v>
      </c>
      <c r="O52" s="128">
        <f t="shared" si="4"/>
        <v>2.3856630528631406E-2</v>
      </c>
      <c r="P52" s="128">
        <f t="shared" si="5"/>
        <v>9.9931067316390454E-2</v>
      </c>
      <c r="Q52" s="135">
        <v>36479</v>
      </c>
      <c r="R52" s="136">
        <v>91.350287917522294</v>
      </c>
      <c r="S52" s="124">
        <f t="shared" si="0"/>
        <v>-1.3826863033554737E-3</v>
      </c>
      <c r="T52" s="125">
        <f t="shared" si="1"/>
        <v>3.0287463548827498E-2</v>
      </c>
      <c r="U52" s="125">
        <f t="shared" si="2"/>
        <v>4.9291204269336752E-2</v>
      </c>
    </row>
    <row r="53" spans="12:21" x14ac:dyDescent="0.25">
      <c r="L53" s="131">
        <v>36525</v>
      </c>
      <c r="M53" s="127">
        <v>91.386100043025706</v>
      </c>
      <c r="N53" s="128">
        <f t="shared" si="3"/>
        <v>6.4298196273544495E-3</v>
      </c>
      <c r="O53" s="128">
        <f t="shared" si="4"/>
        <v>2.5675752282487752E-2</v>
      </c>
      <c r="P53" s="128">
        <f t="shared" si="5"/>
        <v>8.9187219391251737E-2</v>
      </c>
      <c r="Q53" s="135">
        <v>36509.5</v>
      </c>
      <c r="R53" s="136">
        <v>91.181635914039106</v>
      </c>
      <c r="S53" s="124">
        <f t="shared" si="0"/>
        <v>-1.8462120626862033E-3</v>
      </c>
      <c r="T53" s="125">
        <f t="shared" si="1"/>
        <v>1.032231144768514E-2</v>
      </c>
      <c r="U53" s="125">
        <f t="shared" si="2"/>
        <v>4.6720199854184186E-2</v>
      </c>
    </row>
    <row r="54" spans="12:21" x14ac:dyDescent="0.25">
      <c r="L54" s="131">
        <v>36556</v>
      </c>
      <c r="M54" s="127">
        <v>92.410726459902605</v>
      </c>
      <c r="N54" s="128">
        <f t="shared" si="3"/>
        <v>1.1212059781460004E-2</v>
      </c>
      <c r="O54" s="128">
        <f t="shared" si="4"/>
        <v>2.9635206096523259E-2</v>
      </c>
      <c r="P54" s="128">
        <f t="shared" si="5"/>
        <v>9.7930466873845656E-2</v>
      </c>
      <c r="Q54" s="135">
        <v>36540.5</v>
      </c>
      <c r="R54" s="136">
        <v>91.438180565911196</v>
      </c>
      <c r="S54" s="124">
        <f t="shared" si="0"/>
        <v>2.8135561431903433E-3</v>
      </c>
      <c r="T54" s="125">
        <f t="shared" si="1"/>
        <v>-4.2186699529744853E-4</v>
      </c>
      <c r="U54" s="125">
        <f t="shared" si="2"/>
        <v>5.1615031232942865E-2</v>
      </c>
    </row>
    <row r="55" spans="12:21" x14ac:dyDescent="0.25">
      <c r="L55" s="131">
        <v>36585</v>
      </c>
      <c r="M55" s="127">
        <v>92.714320248543302</v>
      </c>
      <c r="N55" s="128">
        <f t="shared" si="3"/>
        <v>3.2852656858231022E-3</v>
      </c>
      <c r="O55" s="128">
        <f t="shared" si="4"/>
        <v>2.1057431717542263E-2</v>
      </c>
      <c r="P55" s="128">
        <f t="shared" si="5"/>
        <v>0.1070434235335882</v>
      </c>
      <c r="Q55" s="135">
        <v>36570.5</v>
      </c>
      <c r="R55" s="136">
        <v>89.693398544382106</v>
      </c>
      <c r="S55" s="124">
        <f t="shared" si="0"/>
        <v>-1.9081547890942629E-2</v>
      </c>
      <c r="T55" s="125">
        <f t="shared" si="1"/>
        <v>-1.8137757536529575E-2</v>
      </c>
      <c r="U55" s="125">
        <f t="shared" si="2"/>
        <v>4.5684394012674101E-2</v>
      </c>
    </row>
    <row r="56" spans="12:21" x14ac:dyDescent="0.25">
      <c r="L56" s="131">
        <v>36616</v>
      </c>
      <c r="M56" s="127">
        <v>93.291497855735699</v>
      </c>
      <c r="N56" s="128">
        <f t="shared" si="3"/>
        <v>6.2253339683140396E-3</v>
      </c>
      <c r="O56" s="128">
        <f t="shared" si="4"/>
        <v>2.0849974031202922E-2</v>
      </c>
      <c r="P56" s="128">
        <f t="shared" si="5"/>
        <v>0.1117034632993823</v>
      </c>
      <c r="Q56" s="135">
        <v>36600.5</v>
      </c>
      <c r="R56" s="136">
        <v>88.408349959213197</v>
      </c>
      <c r="S56" s="124">
        <f t="shared" si="0"/>
        <v>-1.4327125585870681E-2</v>
      </c>
      <c r="T56" s="125">
        <f t="shared" si="1"/>
        <v>-3.0414961598631662E-2</v>
      </c>
      <c r="U56" s="125">
        <f t="shared" si="2"/>
        <v>5.0589779178985106E-2</v>
      </c>
    </row>
    <row r="57" spans="12:21" x14ac:dyDescent="0.25">
      <c r="L57" s="131">
        <v>36646</v>
      </c>
      <c r="M57" s="127">
        <v>93.922057404277496</v>
      </c>
      <c r="N57" s="128">
        <f t="shared" si="3"/>
        <v>6.7590248097086914E-3</v>
      </c>
      <c r="O57" s="128">
        <f t="shared" si="4"/>
        <v>1.635449695366975E-2</v>
      </c>
      <c r="P57" s="128">
        <f t="shared" si="5"/>
        <v>0.10403644107575793</v>
      </c>
      <c r="Q57" s="135">
        <v>36631</v>
      </c>
      <c r="R57" s="136">
        <v>87.331023069199205</v>
      </c>
      <c r="S57" s="124">
        <f t="shared" si="0"/>
        <v>-1.2185804740287631E-2</v>
      </c>
      <c r="T57" s="125">
        <f t="shared" si="1"/>
        <v>-4.4917314313263623E-2</v>
      </c>
      <c r="U57" s="125">
        <f t="shared" si="2"/>
        <v>5.4807339294940416E-2</v>
      </c>
    </row>
    <row r="58" spans="12:21" x14ac:dyDescent="0.25">
      <c r="L58" s="131">
        <v>36677</v>
      </c>
      <c r="M58" s="127">
        <v>95.632117957544295</v>
      </c>
      <c r="N58" s="128">
        <f t="shared" si="3"/>
        <v>1.8207230554011744E-2</v>
      </c>
      <c r="O58" s="128">
        <f t="shared" si="4"/>
        <v>3.1470841841682251E-2</v>
      </c>
      <c r="P58" s="128">
        <f t="shared" si="5"/>
        <v>0.10407581409913158</v>
      </c>
      <c r="Q58" s="135">
        <v>36661.5</v>
      </c>
      <c r="R58" s="136">
        <v>89.988163704163796</v>
      </c>
      <c r="S58" s="124">
        <f t="shared" si="0"/>
        <v>3.0426079319592292E-2</v>
      </c>
      <c r="T58" s="125">
        <f t="shared" si="1"/>
        <v>3.2863640420073281E-3</v>
      </c>
      <c r="U58" s="125">
        <f t="shared" si="2"/>
        <v>9.0481265708301173E-2</v>
      </c>
    </row>
    <row r="59" spans="12:21" x14ac:dyDescent="0.25">
      <c r="L59" s="131">
        <v>36707</v>
      </c>
      <c r="M59" s="127">
        <v>97.632648331841395</v>
      </c>
      <c r="N59" s="128">
        <f t="shared" si="3"/>
        <v>2.0919021946008032E-2</v>
      </c>
      <c r="O59" s="128">
        <f t="shared" si="4"/>
        <v>4.6533184436793773E-2</v>
      </c>
      <c r="P59" s="128">
        <f t="shared" si="5"/>
        <v>0.11026967494783979</v>
      </c>
      <c r="Q59" s="135">
        <v>36692</v>
      </c>
      <c r="R59" s="136">
        <v>92.894001616214197</v>
      </c>
      <c r="S59" s="124">
        <f t="shared" si="0"/>
        <v>3.2291334687118978E-2</v>
      </c>
      <c r="T59" s="125">
        <f t="shared" si="1"/>
        <v>5.0737873278603685E-2</v>
      </c>
      <c r="U59" s="125">
        <f t="shared" si="2"/>
        <v>0.1054468012441141</v>
      </c>
    </row>
    <row r="60" spans="12:21" x14ac:dyDescent="0.25">
      <c r="L60" s="131">
        <v>36738</v>
      </c>
      <c r="M60" s="127">
        <v>98.167900293465493</v>
      </c>
      <c r="N60" s="128">
        <f t="shared" si="3"/>
        <v>5.4823050564483111E-3</v>
      </c>
      <c r="O60" s="128">
        <f t="shared" si="4"/>
        <v>4.5206025150324569E-2</v>
      </c>
      <c r="P60" s="128">
        <f t="shared" si="5"/>
        <v>0.10946576710918654</v>
      </c>
      <c r="Q60" s="135">
        <v>36722.5</v>
      </c>
      <c r="R60" s="136">
        <v>95.067088989938497</v>
      </c>
      <c r="S60" s="124">
        <f t="shared" si="0"/>
        <v>2.3393193703747261E-2</v>
      </c>
      <c r="T60" s="125">
        <f t="shared" si="1"/>
        <v>8.8583250818090153E-2</v>
      </c>
      <c r="U60" s="125">
        <f t="shared" si="2"/>
        <v>0.10730521748696309</v>
      </c>
    </row>
    <row r="61" spans="12:21" x14ac:dyDescent="0.25">
      <c r="L61" s="131">
        <v>36769</v>
      </c>
      <c r="M61" s="127">
        <v>97.783239971880107</v>
      </c>
      <c r="N61" s="128">
        <f t="shared" si="3"/>
        <v>-3.9183920653846904E-3</v>
      </c>
      <c r="O61" s="128">
        <f t="shared" si="4"/>
        <v>2.249371926794308E-2</v>
      </c>
      <c r="P61" s="128">
        <f t="shared" si="5"/>
        <v>0.10257190638125779</v>
      </c>
      <c r="Q61" s="135">
        <v>36753.5</v>
      </c>
      <c r="R61" s="136">
        <v>96.105312736854401</v>
      </c>
      <c r="S61" s="124">
        <f t="shared" si="0"/>
        <v>1.0920958640332268E-2</v>
      </c>
      <c r="T61" s="125">
        <f t="shared" si="1"/>
        <v>6.7977262574228536E-2</v>
      </c>
      <c r="U61" s="125">
        <f t="shared" si="2"/>
        <v>8.3916659163893348E-2</v>
      </c>
    </row>
    <row r="62" spans="12:21" x14ac:dyDescent="0.25">
      <c r="L62" s="131">
        <v>36799</v>
      </c>
      <c r="M62" s="127">
        <v>97.259869118553695</v>
      </c>
      <c r="N62" s="128">
        <f t="shared" si="3"/>
        <v>-5.3523574538634211E-3</v>
      </c>
      <c r="O62" s="128">
        <f t="shared" si="4"/>
        <v>-3.8181819264050398E-3</v>
      </c>
      <c r="P62" s="128">
        <f t="shared" si="5"/>
        <v>9.1600247500462251E-2</v>
      </c>
      <c r="Q62" s="135">
        <v>36784</v>
      </c>
      <c r="R62" s="136">
        <v>97.351195909419701</v>
      </c>
      <c r="S62" s="124">
        <f t="shared" si="0"/>
        <v>1.2963728404657981E-2</v>
      </c>
      <c r="T62" s="125">
        <f t="shared" si="1"/>
        <v>4.7981508123851935E-2</v>
      </c>
      <c r="U62" s="125">
        <f t="shared" si="2"/>
        <v>7.868305155355948E-2</v>
      </c>
    </row>
    <row r="63" spans="12:21" x14ac:dyDescent="0.25">
      <c r="L63" s="131">
        <v>36830</v>
      </c>
      <c r="M63" s="127">
        <v>98.262091760307101</v>
      </c>
      <c r="N63" s="128">
        <f t="shared" si="3"/>
        <v>1.0304585548349454E-2</v>
      </c>
      <c r="O63" s="128">
        <f t="shared" si="4"/>
        <v>9.5949354687263622E-4</v>
      </c>
      <c r="P63" s="128">
        <f t="shared" si="5"/>
        <v>9.4830794832017062E-2</v>
      </c>
      <c r="Q63" s="135">
        <v>36814.5</v>
      </c>
      <c r="R63" s="136">
        <v>98.778124111315606</v>
      </c>
      <c r="S63" s="124">
        <f t="shared" si="0"/>
        <v>1.465753130781855E-2</v>
      </c>
      <c r="T63" s="125">
        <f t="shared" si="1"/>
        <v>3.9035960402341363E-2</v>
      </c>
      <c r="U63" s="125">
        <f t="shared" si="2"/>
        <v>7.9816464739514981E-2</v>
      </c>
    </row>
    <row r="64" spans="12:21" x14ac:dyDescent="0.25">
      <c r="L64" s="131">
        <v>36860</v>
      </c>
      <c r="M64" s="127">
        <v>99.270405614559905</v>
      </c>
      <c r="N64" s="128">
        <f t="shared" si="3"/>
        <v>1.0261473536635091E-2</v>
      </c>
      <c r="O64" s="128">
        <f t="shared" si="4"/>
        <v>1.5208799003872953E-2</v>
      </c>
      <c r="P64" s="128">
        <f t="shared" si="5"/>
        <v>9.3259219618274436E-2</v>
      </c>
      <c r="Q64" s="135">
        <v>36845</v>
      </c>
      <c r="R64" s="136">
        <v>99.707499925514398</v>
      </c>
      <c r="S64" s="124">
        <f t="shared" si="0"/>
        <v>9.4087210357574058E-3</v>
      </c>
      <c r="T64" s="125">
        <f t="shared" si="1"/>
        <v>3.7481665540417541E-2</v>
      </c>
      <c r="U64" s="125">
        <f t="shared" si="2"/>
        <v>9.148533845386031E-2</v>
      </c>
    </row>
    <row r="65" spans="12:21" x14ac:dyDescent="0.25">
      <c r="L65" s="131">
        <v>36891</v>
      </c>
      <c r="M65" s="127">
        <v>100</v>
      </c>
      <c r="N65" s="128">
        <f t="shared" si="3"/>
        <v>7.3495658743745196E-3</v>
      </c>
      <c r="O65" s="128">
        <f t="shared" si="4"/>
        <v>2.8173293942090893E-2</v>
      </c>
      <c r="P65" s="128">
        <f t="shared" si="5"/>
        <v>9.4258316668714093E-2</v>
      </c>
      <c r="Q65" s="135">
        <v>36875.5</v>
      </c>
      <c r="R65" s="136">
        <v>100</v>
      </c>
      <c r="S65" s="124">
        <f t="shared" si="0"/>
        <v>2.9335814728492782E-3</v>
      </c>
      <c r="T65" s="125">
        <f t="shared" si="1"/>
        <v>2.7208747317751136E-2</v>
      </c>
      <c r="U65" s="125">
        <f t="shared" si="2"/>
        <v>9.6712062660011311E-2</v>
      </c>
    </row>
    <row r="66" spans="12:21" x14ac:dyDescent="0.25">
      <c r="L66" s="131">
        <v>36922</v>
      </c>
      <c r="M66" s="127">
        <v>100.178149240236</v>
      </c>
      <c r="N66" s="128">
        <f t="shared" si="3"/>
        <v>1.7814924023600298E-3</v>
      </c>
      <c r="O66" s="128">
        <f t="shared" si="4"/>
        <v>1.9499457477485604E-2</v>
      </c>
      <c r="P66" s="128">
        <f t="shared" si="5"/>
        <v>8.4053259593232399E-2</v>
      </c>
      <c r="Q66" s="135">
        <v>36906.5</v>
      </c>
      <c r="R66" s="136">
        <v>100.146498932306</v>
      </c>
      <c r="S66" s="124">
        <f t="shared" si="0"/>
        <v>1.4649893230600508E-3</v>
      </c>
      <c r="T66" s="125">
        <f t="shared" si="1"/>
        <v>1.3853014858313584E-2</v>
      </c>
      <c r="U66" s="125">
        <f t="shared" si="2"/>
        <v>9.5237222706084035E-2</v>
      </c>
    </row>
    <row r="67" spans="12:21" x14ac:dyDescent="0.25">
      <c r="L67" s="131">
        <v>36950</v>
      </c>
      <c r="M67" s="127">
        <v>100.376343455232</v>
      </c>
      <c r="N67" s="128">
        <f t="shared" si="3"/>
        <v>1.9784176140120735E-3</v>
      </c>
      <c r="O67" s="128">
        <f t="shared" si="4"/>
        <v>1.114066003685088E-2</v>
      </c>
      <c r="P67" s="128">
        <f t="shared" si="5"/>
        <v>8.2641205653547267E-2</v>
      </c>
      <c r="Q67" s="135">
        <v>36936</v>
      </c>
      <c r="R67" s="136">
        <v>99.9384078967703</v>
      </c>
      <c r="S67" s="124">
        <f t="shared" si="0"/>
        <v>-2.0778663034077827E-3</v>
      </c>
      <c r="T67" s="125">
        <f t="shared" si="1"/>
        <v>2.3158535860230423E-3</v>
      </c>
      <c r="U67" s="125">
        <f t="shared" si="2"/>
        <v>0.11422255727458874</v>
      </c>
    </row>
    <row r="68" spans="12:21" x14ac:dyDescent="0.25">
      <c r="L68" s="131">
        <v>36981</v>
      </c>
      <c r="M68" s="127">
        <v>100.48351976843399</v>
      </c>
      <c r="N68" s="128">
        <f t="shared" si="3"/>
        <v>1.0677447445552879E-3</v>
      </c>
      <c r="O68" s="128">
        <f t="shared" si="4"/>
        <v>4.8351976843399314E-3</v>
      </c>
      <c r="P68" s="128">
        <f t="shared" si="5"/>
        <v>7.7091933112917843E-2</v>
      </c>
      <c r="Q68" s="135">
        <v>36965.5</v>
      </c>
      <c r="R68" s="136">
        <v>99.601899281329096</v>
      </c>
      <c r="S68" s="124">
        <f t="shared" si="0"/>
        <v>-3.3671600591115292E-3</v>
      </c>
      <c r="T68" s="125">
        <f t="shared" si="1"/>
        <v>-3.981007186709018E-3</v>
      </c>
      <c r="U68" s="125">
        <f t="shared" si="2"/>
        <v>0.12661190178619997</v>
      </c>
    </row>
    <row r="69" spans="12:21" x14ac:dyDescent="0.25">
      <c r="L69" s="131">
        <v>37011</v>
      </c>
      <c r="M69" s="127">
        <v>100.522866384661</v>
      </c>
      <c r="N69" s="128">
        <f t="shared" si="3"/>
        <v>3.9157283022817069E-4</v>
      </c>
      <c r="O69" s="128">
        <f t="shared" si="4"/>
        <v>3.441041255397348E-3</v>
      </c>
      <c r="P69" s="128">
        <f t="shared" si="5"/>
        <v>7.0279646366465665E-2</v>
      </c>
      <c r="Q69" s="135">
        <v>36996</v>
      </c>
      <c r="R69" s="136">
        <v>99.326070353843505</v>
      </c>
      <c r="S69" s="124">
        <f t="shared" si="0"/>
        <v>-2.7693139335275285E-3</v>
      </c>
      <c r="T69" s="125">
        <f t="shared" si="1"/>
        <v>-8.192284175775999E-3</v>
      </c>
      <c r="U69" s="125">
        <f t="shared" si="2"/>
        <v>0.1373515030865915</v>
      </c>
    </row>
    <row r="70" spans="12:21" x14ac:dyDescent="0.25">
      <c r="L70" s="131">
        <v>37042</v>
      </c>
      <c r="M70" s="127">
        <v>100.832089755181</v>
      </c>
      <c r="N70" s="128">
        <f t="shared" si="3"/>
        <v>3.0761495532443117E-3</v>
      </c>
      <c r="O70" s="128">
        <f t="shared" si="4"/>
        <v>4.5403755931023859E-3</v>
      </c>
      <c r="P70" s="128">
        <f t="shared" si="5"/>
        <v>5.437474259375108E-2</v>
      </c>
      <c r="Q70" s="135">
        <v>37026.5</v>
      </c>
      <c r="R70" s="136">
        <v>99.731511021619895</v>
      </c>
      <c r="S70" s="124">
        <f t="shared" si="0"/>
        <v>4.081915919275092E-3</v>
      </c>
      <c r="T70" s="125">
        <f t="shared" si="1"/>
        <v>-2.0702438582382854E-3</v>
      </c>
      <c r="U70" s="125">
        <f t="shared" si="2"/>
        <v>0.10827365418286972</v>
      </c>
    </row>
    <row r="71" spans="12:21" x14ac:dyDescent="0.25">
      <c r="L71" s="131">
        <v>37072</v>
      </c>
      <c r="M71" s="127">
        <v>102.23980917527599</v>
      </c>
      <c r="N71" s="128">
        <f t="shared" si="3"/>
        <v>1.3961025934431381E-2</v>
      </c>
      <c r="O71" s="128">
        <f t="shared" si="4"/>
        <v>1.7478382633186129E-2</v>
      </c>
      <c r="P71" s="128">
        <f t="shared" si="5"/>
        <v>4.7188731660493533E-2</v>
      </c>
      <c r="Q71" s="135">
        <v>37057</v>
      </c>
      <c r="R71" s="136">
        <v>100.348373843261</v>
      </c>
      <c r="S71" s="124">
        <f t="shared" si="0"/>
        <v>6.1852348903785881E-3</v>
      </c>
      <c r="T71" s="125">
        <f t="shared" si="1"/>
        <v>7.4945816025402401E-3</v>
      </c>
      <c r="U71" s="125">
        <f t="shared" si="2"/>
        <v>8.0246001866127736E-2</v>
      </c>
    </row>
    <row r="72" spans="12:21" x14ac:dyDescent="0.25">
      <c r="L72" s="131">
        <v>37103</v>
      </c>
      <c r="M72" s="127">
        <v>104.002715209389</v>
      </c>
      <c r="N72" s="128">
        <f t="shared" si="3"/>
        <v>1.7242853330161623E-2</v>
      </c>
      <c r="O72" s="128">
        <f t="shared" si="4"/>
        <v>3.4617485054713848E-2</v>
      </c>
      <c r="P72" s="128">
        <f t="shared" si="5"/>
        <v>5.9437096021008662E-2</v>
      </c>
      <c r="Q72" s="135">
        <v>37087.5</v>
      </c>
      <c r="R72" s="136">
        <v>101.149879659036</v>
      </c>
      <c r="S72" s="124">
        <f t="shared" ref="S72:S135" si="6">R72/R71-1</f>
        <v>7.98723272812496E-3</v>
      </c>
      <c r="T72" s="125">
        <f t="shared" si="1"/>
        <v>1.8361838928040441E-2</v>
      </c>
      <c r="U72" s="125">
        <f t="shared" si="2"/>
        <v>6.3984189836098659E-2</v>
      </c>
    </row>
    <row r="73" spans="12:21" x14ac:dyDescent="0.25">
      <c r="L73" s="131">
        <v>37134</v>
      </c>
      <c r="M73" s="127">
        <v>105.944707575482</v>
      </c>
      <c r="N73" s="128">
        <f t="shared" si="3"/>
        <v>1.8672516022136376E-2</v>
      </c>
      <c r="O73" s="128">
        <f t="shared" si="4"/>
        <v>5.0704273140766754E-2</v>
      </c>
      <c r="P73" s="128">
        <f t="shared" si="5"/>
        <v>8.3464892408442459E-2</v>
      </c>
      <c r="Q73" s="135">
        <v>37118.5</v>
      </c>
      <c r="R73" s="136">
        <v>101.09818375245599</v>
      </c>
      <c r="S73" s="124">
        <f t="shared" si="6"/>
        <v>-5.1108223513729456E-4</v>
      </c>
      <c r="T73" s="125">
        <f t="shared" si="1"/>
        <v>1.3703519748536008E-2</v>
      </c>
      <c r="U73" s="125">
        <f t="shared" si="2"/>
        <v>5.1952081247293336E-2</v>
      </c>
    </row>
    <row r="74" spans="12:21" x14ac:dyDescent="0.25">
      <c r="L74" s="131">
        <v>37164</v>
      </c>
      <c r="M74" s="127">
        <v>106.927265916279</v>
      </c>
      <c r="N74" s="128">
        <f t="shared" si="3"/>
        <v>9.2742560084650982E-3</v>
      </c>
      <c r="O74" s="128">
        <f t="shared" si="4"/>
        <v>4.5847667154454541E-2</v>
      </c>
      <c r="P74" s="128">
        <f t="shared" si="5"/>
        <v>9.9397592093624532E-2</v>
      </c>
      <c r="Q74" s="135">
        <v>37149</v>
      </c>
      <c r="R74" s="136">
        <v>100.89087233224301</v>
      </c>
      <c r="S74" s="124">
        <f t="shared" si="6"/>
        <v>-2.0505949020864778E-3</v>
      </c>
      <c r="T74" s="125">
        <f t="shared" ref="T74:T137" si="7">R74/R71-1</f>
        <v>5.4061512728582617E-3</v>
      </c>
      <c r="U74" s="125">
        <f t="shared" si="2"/>
        <v>3.6359865841985028E-2</v>
      </c>
    </row>
    <row r="75" spans="12:21" x14ac:dyDescent="0.25">
      <c r="L75" s="131">
        <v>37195</v>
      </c>
      <c r="M75" s="127">
        <v>106.504176554533</v>
      </c>
      <c r="N75" s="128">
        <f t="shared" si="3"/>
        <v>-3.9567958473497589E-3</v>
      </c>
      <c r="O75" s="128">
        <f t="shared" si="4"/>
        <v>2.4051884992692729E-2</v>
      </c>
      <c r="P75" s="128">
        <f t="shared" si="5"/>
        <v>8.3878580707715811E-2</v>
      </c>
      <c r="Q75" s="135">
        <v>37179.5</v>
      </c>
      <c r="R75" s="136">
        <v>99.515286886194104</v>
      </c>
      <c r="S75" s="124">
        <f t="shared" si="6"/>
        <v>-1.3634389457145013E-2</v>
      </c>
      <c r="T75" s="125">
        <f t="shared" si="7"/>
        <v>-1.6160105957139126E-2</v>
      </c>
      <c r="U75" s="125">
        <f t="shared" si="2"/>
        <v>7.4628140745796046E-3</v>
      </c>
    </row>
    <row r="76" spans="12:21" x14ac:dyDescent="0.25">
      <c r="L76" s="131">
        <v>37225</v>
      </c>
      <c r="M76" s="127">
        <v>105.37015348301701</v>
      </c>
      <c r="N76" s="128">
        <f t="shared" si="3"/>
        <v>-1.0647686393174927E-2</v>
      </c>
      <c r="O76" s="128">
        <f t="shared" si="4"/>
        <v>-5.4231504868296199E-3</v>
      </c>
      <c r="P76" s="128">
        <f t="shared" si="5"/>
        <v>6.1445783672334109E-2</v>
      </c>
      <c r="Q76" s="135">
        <v>37210</v>
      </c>
      <c r="R76" s="136">
        <v>98.583979335449101</v>
      </c>
      <c r="S76" s="124">
        <f t="shared" si="6"/>
        <v>-9.3584370792202387E-3</v>
      </c>
      <c r="T76" s="125">
        <f t="shared" si="7"/>
        <v>-2.4868937538611524E-2</v>
      </c>
      <c r="U76" s="125">
        <f t="shared" si="2"/>
        <v>-1.1268165292526722E-2</v>
      </c>
    </row>
    <row r="77" spans="12:21" x14ac:dyDescent="0.25">
      <c r="L77" s="131">
        <v>37256</v>
      </c>
      <c r="M77" s="127">
        <v>104.10146473481799</v>
      </c>
      <c r="N77" s="128">
        <f t="shared" si="3"/>
        <v>-1.2040304642846444E-2</v>
      </c>
      <c r="O77" s="128">
        <f t="shared" si="4"/>
        <v>-2.6427321013459015E-2</v>
      </c>
      <c r="P77" s="128">
        <f t="shared" si="5"/>
        <v>4.1014647348180056E-2</v>
      </c>
      <c r="Q77" s="135">
        <v>37240.5</v>
      </c>
      <c r="R77" s="136">
        <v>97.663749760273603</v>
      </c>
      <c r="S77" s="124">
        <f t="shared" si="6"/>
        <v>-9.3344738301165409E-3</v>
      </c>
      <c r="T77" s="125">
        <f t="shared" si="7"/>
        <v>-3.1986268899947601E-2</v>
      </c>
      <c r="U77" s="125">
        <f t="shared" si="2"/>
        <v>-2.3362502397264007E-2</v>
      </c>
    </row>
    <row r="78" spans="12:21" x14ac:dyDescent="0.25">
      <c r="L78" s="131">
        <v>37287</v>
      </c>
      <c r="M78" s="127">
        <v>104.485274498715</v>
      </c>
      <c r="N78" s="128">
        <f t="shared" si="3"/>
        <v>3.6868814946524608E-3</v>
      </c>
      <c r="O78" s="128">
        <f t="shared" si="4"/>
        <v>-1.8956083424430559E-2</v>
      </c>
      <c r="P78" s="128">
        <f t="shared" si="5"/>
        <v>4.2994657928348667E-2</v>
      </c>
      <c r="Q78" s="135">
        <v>37271.5</v>
      </c>
      <c r="R78" s="136">
        <v>98.686743398405895</v>
      </c>
      <c r="S78" s="124">
        <f t="shared" si="6"/>
        <v>1.0474650427034993E-2</v>
      </c>
      <c r="T78" s="125">
        <f t="shared" si="7"/>
        <v>-8.3257910790703882E-3</v>
      </c>
      <c r="U78" s="125">
        <f t="shared" si="2"/>
        <v>-1.4576201359638441E-2</v>
      </c>
    </row>
    <row r="79" spans="12:21" x14ac:dyDescent="0.25">
      <c r="L79" s="131">
        <v>37315</v>
      </c>
      <c r="M79" s="127">
        <v>105.688748123335</v>
      </c>
      <c r="N79" s="128">
        <f t="shared" si="3"/>
        <v>1.1518117078161083E-2</v>
      </c>
      <c r="O79" s="128">
        <f t="shared" si="4"/>
        <v>3.0235757449983414E-3</v>
      </c>
      <c r="P79" s="128">
        <f t="shared" si="5"/>
        <v>5.2924867406356046E-2</v>
      </c>
      <c r="Q79" s="135">
        <v>37301</v>
      </c>
      <c r="R79" s="136">
        <v>99.992029168031095</v>
      </c>
      <c r="S79" s="124">
        <f t="shared" si="6"/>
        <v>1.3226556320291794E-2</v>
      </c>
      <c r="T79" s="125">
        <f t="shared" si="7"/>
        <v>1.4282744945716352E-2</v>
      </c>
      <c r="U79" s="125">
        <f t="shared" si="2"/>
        <v>5.3654318083773411E-4</v>
      </c>
    </row>
    <row r="80" spans="12:21" x14ac:dyDescent="0.25">
      <c r="L80" s="131">
        <v>37346</v>
      </c>
      <c r="M80" s="127">
        <v>107.65513056597599</v>
      </c>
      <c r="N80" s="128">
        <f t="shared" si="3"/>
        <v>1.8605409540344731E-2</v>
      </c>
      <c r="O80" s="128">
        <f t="shared" si="4"/>
        <v>3.4136559367444086E-2</v>
      </c>
      <c r="P80" s="128">
        <f t="shared" si="5"/>
        <v>7.1371015008919958E-2</v>
      </c>
      <c r="Q80" s="135">
        <v>37330.5</v>
      </c>
      <c r="R80" s="136">
        <v>101.21182160067499</v>
      </c>
      <c r="S80" s="124">
        <f t="shared" si="6"/>
        <v>1.2198896679995519E-2</v>
      </c>
      <c r="T80" s="125">
        <f t="shared" si="7"/>
        <v>3.632946563193129E-2</v>
      </c>
      <c r="U80" s="125">
        <f t="shared" si="2"/>
        <v>1.6163570483717526E-2</v>
      </c>
    </row>
    <row r="81" spans="12:21" x14ac:dyDescent="0.25">
      <c r="L81" s="131">
        <v>37376</v>
      </c>
      <c r="M81" s="127">
        <v>108.57963288396201</v>
      </c>
      <c r="N81" s="128">
        <f t="shared" si="3"/>
        <v>8.5876289697073283E-3</v>
      </c>
      <c r="O81" s="128">
        <f t="shared" si="4"/>
        <v>3.9185984866196177E-2</v>
      </c>
      <c r="P81" s="128">
        <f t="shared" si="5"/>
        <v>8.0148594932330841E-2</v>
      </c>
      <c r="Q81" s="135">
        <v>37361</v>
      </c>
      <c r="R81" s="136">
        <v>101.174253327245</v>
      </c>
      <c r="S81" s="124">
        <f t="shared" si="6"/>
        <v>-3.7118463867014118E-4</v>
      </c>
      <c r="T81" s="125">
        <f t="shared" si="7"/>
        <v>2.5206120327599058E-2</v>
      </c>
      <c r="U81" s="125">
        <f t="shared" si="2"/>
        <v>1.860722936906134E-2</v>
      </c>
    </row>
    <row r="82" spans="12:21" x14ac:dyDescent="0.25">
      <c r="L82" s="131">
        <v>37407</v>
      </c>
      <c r="M82" s="127">
        <v>109.219173869266</v>
      </c>
      <c r="N82" s="128">
        <f t="shared" si="3"/>
        <v>5.8900639863781468E-3</v>
      </c>
      <c r="O82" s="128">
        <f t="shared" si="4"/>
        <v>3.3403988680148933E-2</v>
      </c>
      <c r="P82" s="128">
        <f t="shared" si="5"/>
        <v>8.3178719537091217E-2</v>
      </c>
      <c r="Q82" s="135">
        <v>37391.5</v>
      </c>
      <c r="R82" s="136">
        <v>100.973045991372</v>
      </c>
      <c r="S82" s="124">
        <f t="shared" si="6"/>
        <v>-1.9887207392793593E-3</v>
      </c>
      <c r="T82" s="125">
        <f t="shared" si="7"/>
        <v>9.8109502477679023E-3</v>
      </c>
      <c r="U82" s="125">
        <f t="shared" si="2"/>
        <v>1.2448773281726E-2</v>
      </c>
    </row>
    <row r="83" spans="12:21" x14ac:dyDescent="0.25">
      <c r="L83" s="131">
        <v>37437</v>
      </c>
      <c r="M83" s="127">
        <v>109.695203693758</v>
      </c>
      <c r="N83" s="128">
        <f t="shared" si="3"/>
        <v>4.3584821934452567E-3</v>
      </c>
      <c r="O83" s="128">
        <f t="shared" si="4"/>
        <v>1.8950078059974729E-2</v>
      </c>
      <c r="P83" s="128">
        <f t="shared" si="5"/>
        <v>7.2920661517479557E-2</v>
      </c>
      <c r="Q83" s="135">
        <v>37422</v>
      </c>
      <c r="R83" s="136">
        <v>101.031417074202</v>
      </c>
      <c r="S83" s="124">
        <f t="shared" si="6"/>
        <v>5.7808578771578745E-4</v>
      </c>
      <c r="T83" s="125">
        <f t="shared" si="7"/>
        <v>-1.7824452086711018E-3</v>
      </c>
      <c r="U83" s="125">
        <f t="shared" ref="U83:U146" si="8">R83/R71-1</f>
        <v>6.8067194791603391E-3</v>
      </c>
    </row>
    <row r="84" spans="12:21" x14ac:dyDescent="0.25">
      <c r="L84" s="131">
        <v>37468</v>
      </c>
      <c r="M84" s="127">
        <v>110.701151132145</v>
      </c>
      <c r="N84" s="128">
        <f t="shared" si="3"/>
        <v>9.1703867125800809E-3</v>
      </c>
      <c r="O84" s="128">
        <f t="shared" si="4"/>
        <v>1.9538823182891463E-2</v>
      </c>
      <c r="P84" s="128">
        <f t="shared" si="5"/>
        <v>6.4406356211662574E-2</v>
      </c>
      <c r="Q84" s="135">
        <v>37452.5</v>
      </c>
      <c r="R84" s="136">
        <v>101.232345973363</v>
      </c>
      <c r="S84" s="124">
        <f t="shared" si="6"/>
        <v>1.9887764121275797E-3</v>
      </c>
      <c r="T84" s="125">
        <f t="shared" si="7"/>
        <v>5.7418408545206745E-4</v>
      </c>
      <c r="U84" s="125">
        <f t="shared" si="8"/>
        <v>8.1528830884414205E-4</v>
      </c>
    </row>
    <row r="85" spans="12:21" x14ac:dyDescent="0.25">
      <c r="L85" s="131">
        <v>37499</v>
      </c>
      <c r="M85" s="127">
        <v>111.84845818817</v>
      </c>
      <c r="N85" s="128">
        <f t="shared" si="3"/>
        <v>1.0364002942078177E-2</v>
      </c>
      <c r="O85" s="128">
        <f t="shared" si="4"/>
        <v>2.407346829093604E-2</v>
      </c>
      <c r="P85" s="128">
        <f t="shared" si="5"/>
        <v>5.5724828052234443E-2</v>
      </c>
      <c r="Q85" s="135">
        <v>37483.5</v>
      </c>
      <c r="R85" s="136">
        <v>101.411217932219</v>
      </c>
      <c r="S85" s="124">
        <f t="shared" si="6"/>
        <v>1.7669447164947449E-3</v>
      </c>
      <c r="T85" s="125">
        <f t="shared" si="7"/>
        <v>4.3394941347461025E-3</v>
      </c>
      <c r="U85" s="125">
        <f t="shared" si="8"/>
        <v>3.0963383133517652E-3</v>
      </c>
    </row>
    <row r="86" spans="12:21" x14ac:dyDescent="0.25">
      <c r="L86" s="131">
        <v>37529</v>
      </c>
      <c r="M86" s="127">
        <v>113.287304672825</v>
      </c>
      <c r="N86" s="128">
        <f t="shared" si="3"/>
        <v>1.2864249610256895E-2</v>
      </c>
      <c r="O86" s="128">
        <f t="shared" si="4"/>
        <v>3.2746199087202221E-2</v>
      </c>
      <c r="P86" s="128">
        <f t="shared" si="5"/>
        <v>5.9480046572272238E-2</v>
      </c>
      <c r="Q86" s="135">
        <v>37514</v>
      </c>
      <c r="R86" s="136">
        <v>101.61270729380701</v>
      </c>
      <c r="S86" s="124">
        <f t="shared" si="6"/>
        <v>1.9868547651471502E-3</v>
      </c>
      <c r="T86" s="125">
        <f t="shared" si="7"/>
        <v>5.7535590060870945E-3</v>
      </c>
      <c r="U86" s="125">
        <f t="shared" si="8"/>
        <v>7.1546111642977195E-3</v>
      </c>
    </row>
    <row r="87" spans="12:21" x14ac:dyDescent="0.25">
      <c r="L87" s="131">
        <v>37560</v>
      </c>
      <c r="M87" s="127">
        <v>115.047928302624</v>
      </c>
      <c r="N87" s="128">
        <f t="shared" si="3"/>
        <v>1.5541226220216808E-2</v>
      </c>
      <c r="O87" s="128">
        <f t="shared" si="4"/>
        <v>3.9265871456839907E-2</v>
      </c>
      <c r="P87" s="128">
        <f t="shared" si="5"/>
        <v>8.021987516814777E-2</v>
      </c>
      <c r="Q87" s="135">
        <v>37544.5</v>
      </c>
      <c r="R87" s="136">
        <v>102.31628749793801</v>
      </c>
      <c r="S87" s="124">
        <f t="shared" si="6"/>
        <v>6.9241359950842352E-3</v>
      </c>
      <c r="T87" s="125">
        <f t="shared" si="7"/>
        <v>1.0707462265669765E-2</v>
      </c>
      <c r="U87" s="125">
        <f t="shared" si="8"/>
        <v>2.8146435581772877E-2</v>
      </c>
    </row>
    <row r="88" spans="12:21" x14ac:dyDescent="0.25">
      <c r="L88" s="131">
        <v>37590</v>
      </c>
      <c r="M88" s="127">
        <v>116.78277385097201</v>
      </c>
      <c r="N88" s="128">
        <f t="shared" si="3"/>
        <v>1.5079328884433529E-2</v>
      </c>
      <c r="O88" s="128">
        <f t="shared" si="4"/>
        <v>4.4116081193543932E-2</v>
      </c>
      <c r="P88" s="128">
        <f t="shared" si="5"/>
        <v>0.10830980112214061</v>
      </c>
      <c r="Q88" s="135">
        <v>37575</v>
      </c>
      <c r="R88" s="136">
        <v>103.875934656784</v>
      </c>
      <c r="S88" s="124">
        <f t="shared" si="6"/>
        <v>1.524339083234838E-2</v>
      </c>
      <c r="T88" s="125">
        <f t="shared" si="7"/>
        <v>2.4304182267215868E-2</v>
      </c>
      <c r="U88" s="125">
        <f t="shared" si="8"/>
        <v>5.3679668410707038E-2</v>
      </c>
    </row>
    <row r="89" spans="12:21" x14ac:dyDescent="0.25">
      <c r="L89" s="131">
        <v>37621</v>
      </c>
      <c r="M89" s="127">
        <v>117.848780070061</v>
      </c>
      <c r="N89" s="128">
        <f t="shared" si="3"/>
        <v>9.1281118262298566E-3</v>
      </c>
      <c r="O89" s="128">
        <f t="shared" si="4"/>
        <v>4.0264665228019858E-2</v>
      </c>
      <c r="P89" s="128">
        <f t="shared" si="5"/>
        <v>0.13205688671395843</v>
      </c>
      <c r="Q89" s="135">
        <v>37605.5</v>
      </c>
      <c r="R89" s="136">
        <v>105.949169546341</v>
      </c>
      <c r="S89" s="124">
        <f t="shared" si="6"/>
        <v>1.9958760384752861E-2</v>
      </c>
      <c r="T89" s="125">
        <f t="shared" si="7"/>
        <v>4.2676377473098714E-2</v>
      </c>
      <c r="U89" s="125">
        <f t="shared" si="8"/>
        <v>8.4836183398700804E-2</v>
      </c>
    </row>
    <row r="90" spans="12:21" x14ac:dyDescent="0.25">
      <c r="L90" s="131">
        <v>37652</v>
      </c>
      <c r="M90" s="127">
        <v>117.741094587213</v>
      </c>
      <c r="N90" s="128">
        <f t="shared" si="3"/>
        <v>-9.137598436231853E-4</v>
      </c>
      <c r="O90" s="128">
        <f t="shared" si="4"/>
        <v>2.3409081104918794E-2</v>
      </c>
      <c r="P90" s="128">
        <f t="shared" si="5"/>
        <v>0.12686783043921679</v>
      </c>
      <c r="Q90" s="135">
        <v>37636.5</v>
      </c>
      <c r="R90" s="136">
        <v>108.252909524934</v>
      </c>
      <c r="S90" s="124">
        <f t="shared" si="6"/>
        <v>2.1743822895991416E-2</v>
      </c>
      <c r="T90" s="125">
        <f t="shared" si="7"/>
        <v>5.8022257962747403E-2</v>
      </c>
      <c r="U90" s="125">
        <f t="shared" si="8"/>
        <v>9.6934662114735781E-2</v>
      </c>
    </row>
    <row r="91" spans="12:21" x14ac:dyDescent="0.25">
      <c r="L91" s="131">
        <v>37680</v>
      </c>
      <c r="M91" s="127">
        <v>117.558973640511</v>
      </c>
      <c r="N91" s="128">
        <f t="shared" si="3"/>
        <v>-1.5467916901953371E-3</v>
      </c>
      <c r="O91" s="128">
        <f t="shared" si="4"/>
        <v>6.6465264006274616E-3</v>
      </c>
      <c r="P91" s="128">
        <f t="shared" si="5"/>
        <v>0.11231304872041692</v>
      </c>
      <c r="Q91" s="135">
        <v>37666</v>
      </c>
      <c r="R91" s="136">
        <v>109.30701148743699</v>
      </c>
      <c r="S91" s="124">
        <f t="shared" si="6"/>
        <v>9.7374007509720695E-3</v>
      </c>
      <c r="T91" s="125">
        <f t="shared" si="7"/>
        <v>5.2284264383254841E-2</v>
      </c>
      <c r="U91" s="125">
        <f t="shared" si="8"/>
        <v>9.3157248601811959E-2</v>
      </c>
    </row>
    <row r="92" spans="12:21" x14ac:dyDescent="0.25">
      <c r="L92" s="131">
        <v>37711</v>
      </c>
      <c r="M92" s="127">
        <v>118.471981939697</v>
      </c>
      <c r="N92" s="128">
        <f t="shared" si="3"/>
        <v>7.7663854226723839E-3</v>
      </c>
      <c r="O92" s="128">
        <f t="shared" si="4"/>
        <v>5.2881486704021707E-3</v>
      </c>
      <c r="P92" s="128">
        <f t="shared" si="5"/>
        <v>0.10047687757056734</v>
      </c>
      <c r="Q92" s="135">
        <v>37695.5</v>
      </c>
      <c r="R92" s="136">
        <v>109.563257101161</v>
      </c>
      <c r="S92" s="124">
        <f t="shared" si="6"/>
        <v>2.3442742623465129E-3</v>
      </c>
      <c r="T92" s="125">
        <f t="shared" si="7"/>
        <v>3.4111523198294025E-2</v>
      </c>
      <c r="U92" s="125">
        <f t="shared" si="8"/>
        <v>8.2514427350552699E-2</v>
      </c>
    </row>
    <row r="93" spans="12:21" x14ac:dyDescent="0.25">
      <c r="L93" s="131">
        <v>37741</v>
      </c>
      <c r="M93" s="127">
        <v>120.221796384314</v>
      </c>
      <c r="N93" s="128">
        <f t="shared" si="3"/>
        <v>1.4769858796720881E-2</v>
      </c>
      <c r="O93" s="128">
        <f t="shared" si="4"/>
        <v>2.1069124639940373E-2</v>
      </c>
      <c r="P93" s="128">
        <f t="shared" si="5"/>
        <v>0.10722235092463306</v>
      </c>
      <c r="Q93" s="135">
        <v>37726</v>
      </c>
      <c r="R93" s="136">
        <v>108.844304422166</v>
      </c>
      <c r="S93" s="124">
        <f t="shared" si="6"/>
        <v>-6.5619870932750457E-3</v>
      </c>
      <c r="T93" s="125">
        <f t="shared" si="7"/>
        <v>5.4630854711188448E-3</v>
      </c>
      <c r="U93" s="125">
        <f t="shared" si="8"/>
        <v>7.5810305909671083E-2</v>
      </c>
    </row>
    <row r="94" spans="12:21" x14ac:dyDescent="0.25">
      <c r="L94" s="131">
        <v>37772</v>
      </c>
      <c r="M94" s="127">
        <v>121.789455382879</v>
      </c>
      <c r="N94" s="128">
        <f t="shared" si="3"/>
        <v>1.3039723625104083E-2</v>
      </c>
      <c r="O94" s="128">
        <f t="shared" si="4"/>
        <v>3.5986038422762823E-2</v>
      </c>
      <c r="P94" s="128">
        <f t="shared" si="5"/>
        <v>0.11509225961239622</v>
      </c>
      <c r="Q94" s="135">
        <v>37756.5</v>
      </c>
      <c r="R94" s="136">
        <v>109.353914513563</v>
      </c>
      <c r="S94" s="124">
        <f t="shared" si="6"/>
        <v>4.6820097211555112E-3</v>
      </c>
      <c r="T94" s="125">
        <f t="shared" si="7"/>
        <v>4.2909439648708414E-4</v>
      </c>
      <c r="U94" s="125">
        <f t="shared" si="8"/>
        <v>8.3001046862616557E-2</v>
      </c>
    </row>
    <row r="95" spans="12:21" x14ac:dyDescent="0.25">
      <c r="L95" s="131">
        <v>37802</v>
      </c>
      <c r="M95" s="127">
        <v>122.673025025624</v>
      </c>
      <c r="N95" s="128">
        <f t="shared" si="3"/>
        <v>7.2548944403048043E-3</v>
      </c>
      <c r="O95" s="128">
        <f t="shared" si="4"/>
        <v>3.5460224579220379E-2</v>
      </c>
      <c r="P95" s="128">
        <f t="shared" si="5"/>
        <v>0.11830801069568064</v>
      </c>
      <c r="Q95" s="135">
        <v>37787</v>
      </c>
      <c r="R95" s="136">
        <v>109.732881593934</v>
      </c>
      <c r="S95" s="124">
        <f t="shared" si="6"/>
        <v>3.4655099641998088E-3</v>
      </c>
      <c r="T95" s="125">
        <f t="shared" si="7"/>
        <v>1.5481877525453935E-3</v>
      </c>
      <c r="U95" s="125">
        <f t="shared" si="8"/>
        <v>8.6126323590425935E-2</v>
      </c>
    </row>
    <row r="96" spans="12:21" x14ac:dyDescent="0.25">
      <c r="L96" s="131">
        <v>37833</v>
      </c>
      <c r="M96" s="127">
        <v>123.602163893982</v>
      </c>
      <c r="N96" s="128">
        <f t="shared" ref="N96:N159" si="9">M96/M95-1</f>
        <v>7.574109044461208E-3</v>
      </c>
      <c r="O96" s="128">
        <f t="shared" si="4"/>
        <v>2.8117759103032824E-2</v>
      </c>
      <c r="P96" s="128">
        <f t="shared" si="5"/>
        <v>0.11653910216739249</v>
      </c>
      <c r="Q96" s="135">
        <v>37817.5</v>
      </c>
      <c r="R96" s="136">
        <v>110.321044466847</v>
      </c>
      <c r="S96" s="124">
        <f t="shared" si="6"/>
        <v>5.3599510408328666E-3</v>
      </c>
      <c r="T96" s="125">
        <f t="shared" si="7"/>
        <v>1.3567453552307818E-2</v>
      </c>
      <c r="U96" s="125">
        <f t="shared" si="8"/>
        <v>8.9780577601900946E-2</v>
      </c>
    </row>
    <row r="97" spans="12:21" x14ac:dyDescent="0.25">
      <c r="L97" s="131">
        <v>37864</v>
      </c>
      <c r="M97" s="127">
        <v>124.796305471072</v>
      </c>
      <c r="N97" s="128">
        <f t="shared" si="9"/>
        <v>9.6611704801079501E-3</v>
      </c>
      <c r="O97" s="128">
        <f t="shared" si="4"/>
        <v>2.4688919732337444E-2</v>
      </c>
      <c r="P97" s="128">
        <f t="shared" si="5"/>
        <v>0.11576241186194092</v>
      </c>
      <c r="Q97" s="135">
        <v>37848.5</v>
      </c>
      <c r="R97" s="136">
        <v>108.747109910022</v>
      </c>
      <c r="S97" s="124">
        <f t="shared" si="6"/>
        <v>-1.4266856921373527E-2</v>
      </c>
      <c r="T97" s="125">
        <f t="shared" si="7"/>
        <v>-5.5489975483752341E-3</v>
      </c>
      <c r="U97" s="125">
        <f t="shared" si="8"/>
        <v>7.2338071935061032E-2</v>
      </c>
    </row>
    <row r="98" spans="12:21" x14ac:dyDescent="0.25">
      <c r="L98" s="131">
        <v>37894</v>
      </c>
      <c r="M98" s="127">
        <v>126.45124132650901</v>
      </c>
      <c r="N98" s="128">
        <f t="shared" si="9"/>
        <v>1.3261096546008044E-2</v>
      </c>
      <c r="O98" s="128">
        <f t="shared" ref="O98:O161" si="10">M98/M95-1</f>
        <v>3.0799079912603444E-2</v>
      </c>
      <c r="P98" s="128">
        <f t="shared" si="5"/>
        <v>0.11619957498063527</v>
      </c>
      <c r="Q98" s="135">
        <v>37879</v>
      </c>
      <c r="R98" s="136">
        <v>107.56980768186</v>
      </c>
      <c r="S98" s="124">
        <f t="shared" si="6"/>
        <v>-1.0826055323549411E-2</v>
      </c>
      <c r="T98" s="125">
        <f t="shared" si="7"/>
        <v>-1.9712176338159471E-2</v>
      </c>
      <c r="U98" s="125">
        <f t="shared" si="8"/>
        <v>5.8625545433293125E-2</v>
      </c>
    </row>
    <row r="99" spans="12:21" x14ac:dyDescent="0.25">
      <c r="L99" s="131">
        <v>37925</v>
      </c>
      <c r="M99" s="127">
        <v>127.55318669184101</v>
      </c>
      <c r="N99" s="128">
        <f t="shared" si="9"/>
        <v>8.7143894656334098E-3</v>
      </c>
      <c r="O99" s="128">
        <f t="shared" si="10"/>
        <v>3.1965644236195967E-2</v>
      </c>
      <c r="P99" s="128">
        <f t="shared" si="5"/>
        <v>0.10869607626764877</v>
      </c>
      <c r="Q99" s="135">
        <v>37909.5</v>
      </c>
      <c r="R99" s="136">
        <v>107.072961615251</v>
      </c>
      <c r="S99" s="124">
        <f t="shared" si="6"/>
        <v>-4.6188245318652399E-3</v>
      </c>
      <c r="T99" s="125">
        <f t="shared" si="7"/>
        <v>-2.9442096630730274E-2</v>
      </c>
      <c r="U99" s="125">
        <f t="shared" si="8"/>
        <v>4.648990139921616E-2</v>
      </c>
    </row>
    <row r="100" spans="12:21" x14ac:dyDescent="0.25">
      <c r="L100" s="131">
        <v>37955</v>
      </c>
      <c r="M100" s="127">
        <v>128.02543845391901</v>
      </c>
      <c r="N100" s="128">
        <f t="shared" si="9"/>
        <v>3.7023909345277328E-3</v>
      </c>
      <c r="O100" s="128">
        <f t="shared" si="10"/>
        <v>2.5875229003438083E-2</v>
      </c>
      <c r="P100" s="128">
        <f t="shared" si="5"/>
        <v>9.626988837663597E-2</v>
      </c>
      <c r="Q100" s="135">
        <v>37940</v>
      </c>
      <c r="R100" s="136">
        <v>107.83207981176901</v>
      </c>
      <c r="S100" s="124">
        <f t="shared" si="6"/>
        <v>7.0897282102437842E-3</v>
      </c>
      <c r="T100" s="125">
        <f t="shared" si="7"/>
        <v>-8.4142934833864036E-3</v>
      </c>
      <c r="U100" s="125">
        <f t="shared" si="8"/>
        <v>3.8085290573379504E-2</v>
      </c>
    </row>
    <row r="101" spans="12:21" x14ac:dyDescent="0.25">
      <c r="L101" s="131">
        <v>37986</v>
      </c>
      <c r="M101" s="127">
        <v>128.588445181444</v>
      </c>
      <c r="N101" s="128">
        <f t="shared" si="9"/>
        <v>4.3976160857097657E-3</v>
      </c>
      <c r="O101" s="128">
        <f t="shared" si="10"/>
        <v>1.6901406680670972E-2</v>
      </c>
      <c r="P101" s="128">
        <f t="shared" si="5"/>
        <v>9.113089762149662E-2</v>
      </c>
      <c r="Q101" s="135">
        <v>37970.5</v>
      </c>
      <c r="R101" s="136">
        <v>109.222984325985</v>
      </c>
      <c r="S101" s="124">
        <f t="shared" si="6"/>
        <v>1.289880077101313E-2</v>
      </c>
      <c r="T101" s="125">
        <f t="shared" si="7"/>
        <v>1.5368407546235474E-2</v>
      </c>
      <c r="U101" s="125">
        <f t="shared" si="8"/>
        <v>3.0899862581858839E-2</v>
      </c>
    </row>
    <row r="102" spans="12:21" x14ac:dyDescent="0.25">
      <c r="L102" s="131">
        <v>38017</v>
      </c>
      <c r="M102" s="127">
        <v>129.75899438658701</v>
      </c>
      <c r="N102" s="128">
        <f t="shared" si="9"/>
        <v>9.10306679182038E-3</v>
      </c>
      <c r="O102" s="128">
        <f t="shared" si="10"/>
        <v>1.7293238624253693E-2</v>
      </c>
      <c r="P102" s="128">
        <f t="shared" si="5"/>
        <v>0.10207056288636873</v>
      </c>
      <c r="Q102" s="135">
        <v>38001.5</v>
      </c>
      <c r="R102" s="136">
        <v>110.007492259834</v>
      </c>
      <c r="S102" s="124">
        <f t="shared" si="6"/>
        <v>7.1826267949937073E-3</v>
      </c>
      <c r="T102" s="125">
        <f t="shared" si="7"/>
        <v>2.7406831755786731E-2</v>
      </c>
      <c r="U102" s="125">
        <f t="shared" si="8"/>
        <v>1.6208180847978593E-2</v>
      </c>
    </row>
    <row r="103" spans="12:21" x14ac:dyDescent="0.25">
      <c r="L103" s="131">
        <v>38046</v>
      </c>
      <c r="M103" s="127">
        <v>132.19504482306601</v>
      </c>
      <c r="N103" s="128">
        <f t="shared" si="9"/>
        <v>1.8773653787893529E-2</v>
      </c>
      <c r="O103" s="128">
        <f t="shared" si="10"/>
        <v>3.2568577147640942E-2</v>
      </c>
      <c r="P103" s="128">
        <f t="shared" si="5"/>
        <v>0.12449982106267221</v>
      </c>
      <c r="Q103" s="135">
        <v>38031.5</v>
      </c>
      <c r="R103" s="136">
        <v>112.809927164648</v>
      </c>
      <c r="S103" s="124">
        <f t="shared" si="6"/>
        <v>2.5474945817278938E-2</v>
      </c>
      <c r="T103" s="125">
        <f t="shared" si="7"/>
        <v>4.616295411873983E-2</v>
      </c>
      <c r="U103" s="125">
        <f t="shared" si="8"/>
        <v>3.2046578069821363E-2</v>
      </c>
    </row>
    <row r="104" spans="12:21" x14ac:dyDescent="0.25">
      <c r="L104" s="131">
        <v>38077</v>
      </c>
      <c r="M104" s="127">
        <v>134.70631936316801</v>
      </c>
      <c r="N104" s="128">
        <f t="shared" si="9"/>
        <v>1.8996737309353584E-2</v>
      </c>
      <c r="O104" s="128">
        <f t="shared" si="10"/>
        <v>4.7577168952400051E-2</v>
      </c>
      <c r="P104" s="128">
        <f t="shared" si="5"/>
        <v>0.13703102757016739</v>
      </c>
      <c r="Q104" s="135">
        <v>38061.5</v>
      </c>
      <c r="R104" s="136">
        <v>114.33732403679301</v>
      </c>
      <c r="S104" s="124">
        <f t="shared" si="6"/>
        <v>1.3539560839497256E-2</v>
      </c>
      <c r="T104" s="125">
        <f t="shared" si="7"/>
        <v>4.6824757100060843E-2</v>
      </c>
      <c r="U104" s="125">
        <f t="shared" si="8"/>
        <v>4.3573612741578671E-2</v>
      </c>
    </row>
    <row r="105" spans="12:21" x14ac:dyDescent="0.25">
      <c r="L105" s="131">
        <v>38107</v>
      </c>
      <c r="M105" s="127">
        <v>137.29813927874201</v>
      </c>
      <c r="N105" s="128">
        <f t="shared" si="9"/>
        <v>1.9240522106364288E-2</v>
      </c>
      <c r="O105" s="128">
        <f t="shared" si="10"/>
        <v>5.8101135322410569E-2</v>
      </c>
      <c r="P105" s="128">
        <f t="shared" si="5"/>
        <v>0.14204032386806076</v>
      </c>
      <c r="Q105" s="135">
        <v>38092</v>
      </c>
      <c r="R105" s="136">
        <v>116.652805960371</v>
      </c>
      <c r="S105" s="124">
        <f t="shared" si="6"/>
        <v>2.0251321631708619E-2</v>
      </c>
      <c r="T105" s="125">
        <f t="shared" si="7"/>
        <v>6.0407828267196484E-2</v>
      </c>
      <c r="U105" s="125">
        <f t="shared" si="8"/>
        <v>7.1740102338462952E-2</v>
      </c>
    </row>
    <row r="106" spans="12:21" x14ac:dyDescent="0.25">
      <c r="L106" s="131">
        <v>38138</v>
      </c>
      <c r="M106" s="127">
        <v>138.836261333679</v>
      </c>
      <c r="N106" s="128">
        <f t="shared" si="9"/>
        <v>1.120278878517289E-2</v>
      </c>
      <c r="O106" s="128">
        <f t="shared" si="10"/>
        <v>5.0238013985333563E-2</v>
      </c>
      <c r="P106" s="128">
        <f t="shared" si="5"/>
        <v>0.13996947352468769</v>
      </c>
      <c r="Q106" s="135">
        <v>38122.5</v>
      </c>
      <c r="R106" s="136">
        <v>117.314235074991</v>
      </c>
      <c r="S106" s="124">
        <f t="shared" si="6"/>
        <v>5.6700660492017274E-3</v>
      </c>
      <c r="T106" s="125">
        <f t="shared" si="7"/>
        <v>3.99282937552905E-2</v>
      </c>
      <c r="U106" s="125">
        <f t="shared" si="8"/>
        <v>7.2794107068208325E-2</v>
      </c>
    </row>
    <row r="107" spans="12:21" x14ac:dyDescent="0.25">
      <c r="L107" s="131">
        <v>38168</v>
      </c>
      <c r="M107" s="127">
        <v>140.991243077523</v>
      </c>
      <c r="N107" s="128">
        <f t="shared" si="9"/>
        <v>1.5521750032325476E-2</v>
      </c>
      <c r="O107" s="128">
        <f t="shared" si="10"/>
        <v>4.665648756544849E-2</v>
      </c>
      <c r="P107" s="128">
        <f t="shared" ref="P107:P170" si="11">M107/M95-1</f>
        <v>0.14932555912820011</v>
      </c>
      <c r="Q107" s="135">
        <v>38153</v>
      </c>
      <c r="R107" s="136">
        <v>119.791366359772</v>
      </c>
      <c r="S107" s="124">
        <f t="shared" si="6"/>
        <v>2.1115351288763407E-2</v>
      </c>
      <c r="T107" s="125">
        <f t="shared" si="7"/>
        <v>4.7701329106004886E-2</v>
      </c>
      <c r="U107" s="125">
        <f t="shared" si="8"/>
        <v>9.1663361243527586E-2</v>
      </c>
    </row>
    <row r="108" spans="12:21" x14ac:dyDescent="0.25">
      <c r="L108" s="131">
        <v>38199</v>
      </c>
      <c r="M108" s="127">
        <v>142.905077999752</v>
      </c>
      <c r="N108" s="128">
        <f t="shared" si="9"/>
        <v>1.3574140354069231E-2</v>
      </c>
      <c r="O108" s="128">
        <f t="shared" si="10"/>
        <v>4.0837689064574967E-2</v>
      </c>
      <c r="P108" s="128">
        <f t="shared" si="11"/>
        <v>0.15616971012195879</v>
      </c>
      <c r="Q108" s="135">
        <v>38183.5</v>
      </c>
      <c r="R108" s="136">
        <v>122.517801801253</v>
      </c>
      <c r="S108" s="124">
        <f t="shared" si="6"/>
        <v>2.2759865959727232E-2</v>
      </c>
      <c r="T108" s="125">
        <f t="shared" si="7"/>
        <v>5.0277366177324812E-2</v>
      </c>
      <c r="U108" s="125">
        <f t="shared" si="8"/>
        <v>0.11055694218043133</v>
      </c>
    </row>
    <row r="109" spans="12:21" x14ac:dyDescent="0.25">
      <c r="L109" s="131">
        <v>38230</v>
      </c>
      <c r="M109" s="127">
        <v>145.09610172278701</v>
      </c>
      <c r="N109" s="128">
        <f t="shared" si="9"/>
        <v>1.5332021462797885E-2</v>
      </c>
      <c r="O109" s="128">
        <f t="shared" si="10"/>
        <v>4.5087935449825478E-2</v>
      </c>
      <c r="P109" s="128">
        <f t="shared" si="11"/>
        <v>0.16266343923474991</v>
      </c>
      <c r="Q109" s="135">
        <v>38214.5</v>
      </c>
      <c r="R109" s="136">
        <v>125.317789138705</v>
      </c>
      <c r="S109" s="124">
        <f t="shared" si="6"/>
        <v>2.2853718368160969E-2</v>
      </c>
      <c r="T109" s="125">
        <f t="shared" si="7"/>
        <v>6.8223213138608907E-2</v>
      </c>
      <c r="U109" s="125">
        <f t="shared" si="8"/>
        <v>0.15237811140354607</v>
      </c>
    </row>
    <row r="110" spans="12:21" x14ac:dyDescent="0.25">
      <c r="L110" s="131">
        <v>38260</v>
      </c>
      <c r="M110" s="127">
        <v>145.99559957529399</v>
      </c>
      <c r="N110" s="128">
        <f t="shared" si="9"/>
        <v>6.1993247359981574E-3</v>
      </c>
      <c r="O110" s="128">
        <f t="shared" si="10"/>
        <v>3.549409444542162E-2</v>
      </c>
      <c r="P110" s="128">
        <f t="shared" si="11"/>
        <v>0.15456043012120069</v>
      </c>
      <c r="Q110" s="135">
        <v>38245</v>
      </c>
      <c r="R110" s="136">
        <v>127.202471601894</v>
      </c>
      <c r="S110" s="124">
        <f t="shared" si="6"/>
        <v>1.5039225285908842E-2</v>
      </c>
      <c r="T110" s="125">
        <f t="shared" si="7"/>
        <v>6.1866772767780853E-2</v>
      </c>
      <c r="U110" s="125">
        <f t="shared" si="8"/>
        <v>0.18251091401128128</v>
      </c>
    </row>
    <row r="111" spans="12:21" x14ac:dyDescent="0.25">
      <c r="L111" s="131">
        <v>38291</v>
      </c>
      <c r="M111" s="127">
        <v>145.66065460851601</v>
      </c>
      <c r="N111" s="128">
        <f t="shared" si="9"/>
        <v>-2.2942127554005376E-3</v>
      </c>
      <c r="O111" s="128">
        <f t="shared" si="10"/>
        <v>1.9282566073465901E-2</v>
      </c>
      <c r="P111" s="128">
        <f t="shared" si="11"/>
        <v>0.14196013746345115</v>
      </c>
      <c r="Q111" s="135">
        <v>38275.5</v>
      </c>
      <c r="R111" s="136">
        <v>128.01909398964099</v>
      </c>
      <c r="S111" s="124">
        <f t="shared" si="6"/>
        <v>6.4198625817804E-3</v>
      </c>
      <c r="T111" s="125">
        <f t="shared" si="7"/>
        <v>4.4901982467103974E-2</v>
      </c>
      <c r="U111" s="125">
        <f t="shared" si="8"/>
        <v>0.19562485298255283</v>
      </c>
    </row>
    <row r="112" spans="12:21" x14ac:dyDescent="0.25">
      <c r="L112" s="131">
        <v>38321</v>
      </c>
      <c r="M112" s="127">
        <v>145.42432936645801</v>
      </c>
      <c r="N112" s="128">
        <f t="shared" si="9"/>
        <v>-1.6224370451524139E-3</v>
      </c>
      <c r="O112" s="128">
        <f t="shared" si="10"/>
        <v>2.2621396424424844E-3</v>
      </c>
      <c r="P112" s="128">
        <f t="shared" si="11"/>
        <v>0.13590182640773762</v>
      </c>
      <c r="Q112" s="135">
        <v>38306</v>
      </c>
      <c r="R112" s="136">
        <v>127.613422998638</v>
      </c>
      <c r="S112" s="124">
        <f t="shared" si="6"/>
        <v>-3.1688319168687862E-3</v>
      </c>
      <c r="T112" s="125">
        <f t="shared" si="7"/>
        <v>1.8318499517990583E-2</v>
      </c>
      <c r="U112" s="125">
        <f t="shared" si="8"/>
        <v>0.18344580964587887</v>
      </c>
    </row>
    <row r="113" spans="12:21" x14ac:dyDescent="0.25">
      <c r="L113" s="131">
        <v>38352</v>
      </c>
      <c r="M113" s="127">
        <v>146.67904103797099</v>
      </c>
      <c r="N113" s="128">
        <f t="shared" si="9"/>
        <v>8.6279350709688174E-3</v>
      </c>
      <c r="O113" s="128">
        <f t="shared" si="10"/>
        <v>4.6812470010408891E-3</v>
      </c>
      <c r="P113" s="128">
        <f t="shared" si="11"/>
        <v>0.14068601444710183</v>
      </c>
      <c r="Q113" s="135">
        <v>38336.5</v>
      </c>
      <c r="R113" s="136">
        <v>127.105599923486</v>
      </c>
      <c r="S113" s="124">
        <f t="shared" si="6"/>
        <v>-3.979386049047684E-3</v>
      </c>
      <c r="T113" s="125">
        <f t="shared" si="7"/>
        <v>-7.6155500115737684E-4</v>
      </c>
      <c r="U113" s="125">
        <f t="shared" si="8"/>
        <v>0.16372575523233146</v>
      </c>
    </row>
    <row r="114" spans="12:21" x14ac:dyDescent="0.25">
      <c r="L114" s="131">
        <v>38383</v>
      </c>
      <c r="M114" s="127">
        <v>149.889588971796</v>
      </c>
      <c r="N114" s="128">
        <f t="shared" si="9"/>
        <v>2.1888252821300469E-2</v>
      </c>
      <c r="O114" s="128">
        <f t="shared" si="10"/>
        <v>2.9032784279638513E-2</v>
      </c>
      <c r="P114" s="128">
        <f t="shared" si="11"/>
        <v>0.15513833688657086</v>
      </c>
      <c r="Q114" s="135">
        <v>38367.5</v>
      </c>
      <c r="R114" s="136">
        <v>127.15866397865901</v>
      </c>
      <c r="S114" s="124">
        <f t="shared" si="6"/>
        <v>4.1748007330077996E-4</v>
      </c>
      <c r="T114" s="125">
        <f t="shared" si="7"/>
        <v>-6.7211068612281766E-3</v>
      </c>
      <c r="U114" s="125">
        <f t="shared" si="8"/>
        <v>0.15590912370145227</v>
      </c>
    </row>
    <row r="115" spans="12:21" x14ac:dyDescent="0.25">
      <c r="L115" s="131">
        <v>38411</v>
      </c>
      <c r="M115" s="127">
        <v>153.57873764883601</v>
      </c>
      <c r="N115" s="128">
        <f t="shared" si="9"/>
        <v>2.4612441079775005E-2</v>
      </c>
      <c r="O115" s="128">
        <f t="shared" si="10"/>
        <v>5.6073205342618504E-2</v>
      </c>
      <c r="P115" s="128">
        <f t="shared" si="11"/>
        <v>0.16175865634291053</v>
      </c>
      <c r="Q115" s="135">
        <v>38397</v>
      </c>
      <c r="R115" s="136">
        <v>130.07112667905599</v>
      </c>
      <c r="S115" s="124">
        <f t="shared" si="6"/>
        <v>2.2904162479135293E-2</v>
      </c>
      <c r="T115" s="125">
        <f t="shared" si="7"/>
        <v>1.9258974664790651E-2</v>
      </c>
      <c r="U115" s="125">
        <f t="shared" si="8"/>
        <v>0.15301135235390206</v>
      </c>
    </row>
    <row r="116" spans="12:21" x14ac:dyDescent="0.25">
      <c r="L116" s="131">
        <v>38442</v>
      </c>
      <c r="M116" s="127">
        <v>156.95514928780199</v>
      </c>
      <c r="N116" s="128">
        <f t="shared" si="9"/>
        <v>2.1984889905048322E-2</v>
      </c>
      <c r="O116" s="128">
        <f t="shared" si="10"/>
        <v>7.0058463548113847E-2</v>
      </c>
      <c r="P116" s="128">
        <f t="shared" si="11"/>
        <v>0.16516545051350695</v>
      </c>
      <c r="Q116" s="135">
        <v>38426.5</v>
      </c>
      <c r="R116" s="136">
        <v>132.55954707292699</v>
      </c>
      <c r="S116" s="124">
        <f t="shared" si="6"/>
        <v>1.9131228101153086E-2</v>
      </c>
      <c r="T116" s="125">
        <f t="shared" si="7"/>
        <v>4.2908787281788596E-2</v>
      </c>
      <c r="U116" s="125">
        <f t="shared" si="8"/>
        <v>0.1593724812928996</v>
      </c>
    </row>
    <row r="117" spans="12:21" x14ac:dyDescent="0.25">
      <c r="L117" s="131">
        <v>38472</v>
      </c>
      <c r="M117" s="127">
        <v>159.156622576275</v>
      </c>
      <c r="N117" s="128">
        <f t="shared" si="9"/>
        <v>1.4026129747653382E-2</v>
      </c>
      <c r="O117" s="128">
        <f t="shared" si="10"/>
        <v>6.1825732314355175E-2</v>
      </c>
      <c r="P117" s="128">
        <f t="shared" si="11"/>
        <v>0.15920451225603283</v>
      </c>
      <c r="Q117" s="135">
        <v>38457</v>
      </c>
      <c r="R117" s="136">
        <v>134.45683196994401</v>
      </c>
      <c r="S117" s="124">
        <f t="shared" si="6"/>
        <v>1.4312699001402196E-2</v>
      </c>
      <c r="T117" s="125">
        <f t="shared" si="7"/>
        <v>5.7394185837858824E-2</v>
      </c>
      <c r="U117" s="125">
        <f t="shared" si="8"/>
        <v>0.15262406988839472</v>
      </c>
    </row>
    <row r="118" spans="12:21" x14ac:dyDescent="0.25">
      <c r="L118" s="131">
        <v>38503</v>
      </c>
      <c r="M118" s="127">
        <v>160.89139090718601</v>
      </c>
      <c r="N118" s="128">
        <f t="shared" si="9"/>
        <v>1.0899755868340577E-2</v>
      </c>
      <c r="O118" s="128">
        <f t="shared" si="10"/>
        <v>4.7615010842651184E-2</v>
      </c>
      <c r="P118" s="128">
        <f t="shared" si="11"/>
        <v>0.15885712681717723</v>
      </c>
      <c r="Q118" s="135">
        <v>38487.5</v>
      </c>
      <c r="R118" s="136">
        <v>134.410272354353</v>
      </c>
      <c r="S118" s="124">
        <f t="shared" si="6"/>
        <v>-3.4627928465114088E-4</v>
      </c>
      <c r="T118" s="125">
        <f t="shared" si="7"/>
        <v>3.3359791570066299E-2</v>
      </c>
      <c r="U118" s="125">
        <f t="shared" si="8"/>
        <v>0.1457285833081865</v>
      </c>
    </row>
    <row r="119" spans="12:21" x14ac:dyDescent="0.25">
      <c r="L119" s="131">
        <v>38533</v>
      </c>
      <c r="M119" s="127">
        <v>162.38273207977301</v>
      </c>
      <c r="N119" s="128">
        <f t="shared" si="9"/>
        <v>9.2692415932142946E-3</v>
      </c>
      <c r="O119" s="128">
        <f t="shared" si="10"/>
        <v>3.4580469749474041E-2</v>
      </c>
      <c r="P119" s="128">
        <f t="shared" si="11"/>
        <v>0.15172211078732079</v>
      </c>
      <c r="Q119" s="135">
        <v>38518</v>
      </c>
      <c r="R119" s="136">
        <v>135.39442523995899</v>
      </c>
      <c r="S119" s="124">
        <f t="shared" si="6"/>
        <v>7.3220064833394716E-3</v>
      </c>
      <c r="T119" s="125">
        <f t="shared" si="7"/>
        <v>2.1385695935370208E-2</v>
      </c>
      <c r="U119" s="125">
        <f t="shared" si="8"/>
        <v>0.13025194848622057</v>
      </c>
    </row>
    <row r="120" spans="12:21" x14ac:dyDescent="0.25">
      <c r="L120" s="131">
        <v>38564</v>
      </c>
      <c r="M120" s="127">
        <v>164.11388031970799</v>
      </c>
      <c r="N120" s="128">
        <f t="shared" si="9"/>
        <v>1.0660913372762648E-2</v>
      </c>
      <c r="O120" s="128">
        <f t="shared" si="10"/>
        <v>3.1147040337936582E-2</v>
      </c>
      <c r="P120" s="128">
        <f t="shared" si="11"/>
        <v>0.14841181724831909</v>
      </c>
      <c r="Q120" s="135">
        <v>38548.5</v>
      </c>
      <c r="R120" s="136">
        <v>137.40353384004001</v>
      </c>
      <c r="S120" s="124">
        <f t="shared" si="6"/>
        <v>1.4838931488651008E-2</v>
      </c>
      <c r="T120" s="125">
        <f t="shared" si="7"/>
        <v>2.1915597942651965E-2</v>
      </c>
      <c r="U120" s="125">
        <f t="shared" si="8"/>
        <v>0.12149852364258451</v>
      </c>
    </row>
    <row r="121" spans="12:21" x14ac:dyDescent="0.25">
      <c r="L121" s="131">
        <v>38595</v>
      </c>
      <c r="M121" s="127">
        <v>166.23587707376899</v>
      </c>
      <c r="N121" s="128">
        <f t="shared" si="9"/>
        <v>1.2930026088757263E-2</v>
      </c>
      <c r="O121" s="128">
        <f t="shared" si="10"/>
        <v>3.321797478689259E-2</v>
      </c>
      <c r="P121" s="128">
        <f t="shared" si="11"/>
        <v>0.14569499180185086</v>
      </c>
      <c r="Q121" s="135">
        <v>38579.5</v>
      </c>
      <c r="R121" s="136">
        <v>139.793327345318</v>
      </c>
      <c r="S121" s="124">
        <f t="shared" si="6"/>
        <v>1.7392518507275856E-2</v>
      </c>
      <c r="T121" s="125">
        <f t="shared" si="7"/>
        <v>4.0049431465873253E-2</v>
      </c>
      <c r="U121" s="125">
        <f t="shared" si="8"/>
        <v>0.11551064143488121</v>
      </c>
    </row>
    <row r="122" spans="12:21" x14ac:dyDescent="0.25">
      <c r="L122" s="131">
        <v>38625</v>
      </c>
      <c r="M122" s="127">
        <v>168.00326985644199</v>
      </c>
      <c r="N122" s="128">
        <f t="shared" si="9"/>
        <v>1.0631837204965633E-2</v>
      </c>
      <c r="O122" s="128">
        <f t="shared" si="10"/>
        <v>3.4612903137433371E-2</v>
      </c>
      <c r="P122" s="128">
        <f t="shared" si="11"/>
        <v>0.1507420110275175</v>
      </c>
      <c r="Q122" s="135">
        <v>38610</v>
      </c>
      <c r="R122" s="136">
        <v>142.41557552496201</v>
      </c>
      <c r="S122" s="124">
        <f t="shared" si="6"/>
        <v>1.8758035375798121E-2</v>
      </c>
      <c r="T122" s="125">
        <f t="shared" si="7"/>
        <v>5.1857011635150219E-2</v>
      </c>
      <c r="U122" s="125">
        <f t="shared" si="8"/>
        <v>0.11959754972906889</v>
      </c>
    </row>
    <row r="123" spans="12:21" x14ac:dyDescent="0.25">
      <c r="L123" s="131">
        <v>38656</v>
      </c>
      <c r="M123" s="127">
        <v>169.242756655406</v>
      </c>
      <c r="N123" s="128">
        <f t="shared" si="9"/>
        <v>7.3777540164732258E-3</v>
      </c>
      <c r="O123" s="128">
        <f t="shared" si="10"/>
        <v>3.1251935093524752E-2</v>
      </c>
      <c r="P123" s="128">
        <f t="shared" si="11"/>
        <v>0.16189754268419487</v>
      </c>
      <c r="Q123" s="135">
        <v>38640.5</v>
      </c>
      <c r="R123" s="136">
        <v>145.149437260534</v>
      </c>
      <c r="S123" s="124">
        <f t="shared" si="6"/>
        <v>1.9196367570714301E-2</v>
      </c>
      <c r="T123" s="125">
        <f t="shared" si="7"/>
        <v>5.637339305633482E-2</v>
      </c>
      <c r="U123" s="125">
        <f t="shared" si="8"/>
        <v>0.13381084599988768</v>
      </c>
    </row>
    <row r="124" spans="12:21" x14ac:dyDescent="0.25">
      <c r="L124" s="131">
        <v>38686</v>
      </c>
      <c r="M124" s="127">
        <v>169.23462979213099</v>
      </c>
      <c r="N124" s="128">
        <f t="shared" si="9"/>
        <v>-4.8018972484298317E-5</v>
      </c>
      <c r="O124" s="128">
        <f t="shared" si="10"/>
        <v>1.8039142759966653E-2</v>
      </c>
      <c r="P124" s="128">
        <f t="shared" si="11"/>
        <v>0.16372982794146407</v>
      </c>
      <c r="Q124" s="135">
        <v>38671</v>
      </c>
      <c r="R124" s="136">
        <v>147.18083871406401</v>
      </c>
      <c r="S124" s="124">
        <f t="shared" si="6"/>
        <v>1.3995241675541337E-2</v>
      </c>
      <c r="T124" s="125">
        <f t="shared" si="7"/>
        <v>5.2845951298500449E-2</v>
      </c>
      <c r="U124" s="125">
        <f t="shared" si="8"/>
        <v>0.15333352288210977</v>
      </c>
    </row>
    <row r="125" spans="12:21" x14ac:dyDescent="0.25">
      <c r="L125" s="131">
        <v>38717</v>
      </c>
      <c r="M125" s="127">
        <v>170.794205179242</v>
      </c>
      <c r="N125" s="128">
        <f t="shared" si="9"/>
        <v>9.215462515128392E-3</v>
      </c>
      <c r="O125" s="128">
        <f t="shared" si="10"/>
        <v>1.6612386920711986E-2</v>
      </c>
      <c r="P125" s="128">
        <f t="shared" si="11"/>
        <v>0.16440770249532988</v>
      </c>
      <c r="Q125" s="135">
        <v>38701.5</v>
      </c>
      <c r="R125" s="136">
        <v>147.697778703475</v>
      </c>
      <c r="S125" s="124">
        <f t="shared" si="6"/>
        <v>3.5122777796861016E-3</v>
      </c>
      <c r="T125" s="125">
        <f t="shared" si="7"/>
        <v>3.7090066581847658E-2</v>
      </c>
      <c r="U125" s="125">
        <f t="shared" si="8"/>
        <v>0.16200843072519944</v>
      </c>
    </row>
    <row r="126" spans="12:21" x14ac:dyDescent="0.25">
      <c r="L126" s="131">
        <v>38748</v>
      </c>
      <c r="M126" s="127">
        <v>172.49805677829499</v>
      </c>
      <c r="N126" s="128">
        <f t="shared" si="9"/>
        <v>9.9760504009187567E-3</v>
      </c>
      <c r="O126" s="128">
        <f t="shared" si="10"/>
        <v>1.9234501890778688E-2</v>
      </c>
      <c r="P126" s="128">
        <f t="shared" si="11"/>
        <v>0.15083414372930948</v>
      </c>
      <c r="Q126" s="135">
        <v>38732.5</v>
      </c>
      <c r="R126" s="136">
        <v>147.41838068375301</v>
      </c>
      <c r="S126" s="124">
        <f t="shared" si="6"/>
        <v>-1.8916873508498799E-3</v>
      </c>
      <c r="T126" s="125">
        <f t="shared" si="7"/>
        <v>1.5631775541412596E-2</v>
      </c>
      <c r="U126" s="125">
        <f t="shared" si="8"/>
        <v>0.15932627845550651</v>
      </c>
    </row>
    <row r="127" spans="12:21" x14ac:dyDescent="0.25">
      <c r="L127" s="131">
        <v>38776</v>
      </c>
      <c r="M127" s="127">
        <v>175.22291446619101</v>
      </c>
      <c r="N127" s="128">
        <f t="shared" si="9"/>
        <v>1.5796454399472859E-2</v>
      </c>
      <c r="O127" s="128">
        <f t="shared" si="10"/>
        <v>3.5384511322625656E-2</v>
      </c>
      <c r="P127" s="128">
        <f t="shared" si="11"/>
        <v>0.14093211826525942</v>
      </c>
      <c r="Q127" s="135">
        <v>38762</v>
      </c>
      <c r="R127" s="136">
        <v>148.34156054757199</v>
      </c>
      <c r="S127" s="124">
        <f t="shared" si="6"/>
        <v>6.2623117927160799E-3</v>
      </c>
      <c r="T127" s="125">
        <f t="shared" si="7"/>
        <v>7.8863651250349331E-3</v>
      </c>
      <c r="U127" s="125">
        <f t="shared" si="8"/>
        <v>0.1404649466410588</v>
      </c>
    </row>
    <row r="128" spans="12:21" x14ac:dyDescent="0.25">
      <c r="L128" s="131">
        <v>38807</v>
      </c>
      <c r="M128" s="127">
        <v>175.89628244284501</v>
      </c>
      <c r="N128" s="128">
        <f t="shared" si="9"/>
        <v>3.8429219072482201E-3</v>
      </c>
      <c r="O128" s="128">
        <f t="shared" si="10"/>
        <v>2.9872660247744154E-2</v>
      </c>
      <c r="P128" s="128">
        <f t="shared" si="11"/>
        <v>0.12067863489022246</v>
      </c>
      <c r="Q128" s="135">
        <v>38791.5</v>
      </c>
      <c r="R128" s="136">
        <v>150.35743017991001</v>
      </c>
      <c r="S128" s="124">
        <f t="shared" si="6"/>
        <v>1.3589378626575499E-2</v>
      </c>
      <c r="T128" s="125">
        <f t="shared" si="7"/>
        <v>1.8007389818466057E-2</v>
      </c>
      <c r="U128" s="125">
        <f t="shared" si="8"/>
        <v>0.13426330656660745</v>
      </c>
    </row>
    <row r="129" spans="12:21" x14ac:dyDescent="0.25">
      <c r="L129" s="131">
        <v>38837</v>
      </c>
      <c r="M129" s="127">
        <v>177.10358902913299</v>
      </c>
      <c r="N129" s="128">
        <f t="shared" si="9"/>
        <v>6.8637413453025431E-3</v>
      </c>
      <c r="O129" s="128">
        <f t="shared" si="10"/>
        <v>2.6699038452110191E-2</v>
      </c>
      <c r="P129" s="128">
        <f t="shared" si="11"/>
        <v>0.11276292599296012</v>
      </c>
      <c r="Q129" s="135">
        <v>38822</v>
      </c>
      <c r="R129" s="136">
        <v>152.31106897944099</v>
      </c>
      <c r="S129" s="124">
        <f t="shared" si="6"/>
        <v>1.2993297352803523E-2</v>
      </c>
      <c r="T129" s="125">
        <f t="shared" si="7"/>
        <v>3.3189133356334555E-2</v>
      </c>
      <c r="U129" s="125">
        <f t="shared" si="8"/>
        <v>0.13278787509650725</v>
      </c>
    </row>
    <row r="130" spans="12:21" x14ac:dyDescent="0.25">
      <c r="L130" s="131">
        <v>38868</v>
      </c>
      <c r="M130" s="127">
        <v>177.59913428953999</v>
      </c>
      <c r="N130" s="128">
        <f t="shared" si="9"/>
        <v>2.7980531796307773E-3</v>
      </c>
      <c r="O130" s="128">
        <f t="shared" si="10"/>
        <v>1.3561124871070751E-2</v>
      </c>
      <c r="P130" s="128">
        <f t="shared" si="11"/>
        <v>0.10384485638508933</v>
      </c>
      <c r="Q130" s="135">
        <v>38852.5</v>
      </c>
      <c r="R130" s="136">
        <v>153.18560848881</v>
      </c>
      <c r="S130" s="124">
        <f t="shared" si="6"/>
        <v>5.7417987755510325E-3</v>
      </c>
      <c r="T130" s="125">
        <f t="shared" si="7"/>
        <v>3.2654691802871838E-2</v>
      </c>
      <c r="U130" s="125">
        <f t="shared" si="8"/>
        <v>0.13968676504842259</v>
      </c>
    </row>
    <row r="131" spans="12:21" x14ac:dyDescent="0.25">
      <c r="L131" s="131">
        <v>38898</v>
      </c>
      <c r="M131" s="127">
        <v>179.264630637675</v>
      </c>
      <c r="N131" s="128">
        <f t="shared" si="9"/>
        <v>9.3778404652566927E-3</v>
      </c>
      <c r="O131" s="128">
        <f t="shared" si="10"/>
        <v>1.9149626973637091E-2</v>
      </c>
      <c r="P131" s="128">
        <f t="shared" si="11"/>
        <v>0.10396363173399803</v>
      </c>
      <c r="Q131" s="135">
        <v>38883</v>
      </c>
      <c r="R131" s="136">
        <v>153.944215284395</v>
      </c>
      <c r="S131" s="124">
        <f t="shared" si="6"/>
        <v>4.9522066927090158E-3</v>
      </c>
      <c r="T131" s="125">
        <f t="shared" si="7"/>
        <v>2.3855057247208933E-2</v>
      </c>
      <c r="U131" s="125">
        <f t="shared" si="8"/>
        <v>0.13700556733824376</v>
      </c>
    </row>
    <row r="132" spans="12:21" x14ac:dyDescent="0.25">
      <c r="L132" s="131">
        <v>38929</v>
      </c>
      <c r="M132" s="127">
        <v>178.985279528994</v>
      </c>
      <c r="N132" s="128">
        <f t="shared" si="9"/>
        <v>-1.5583169289296039E-3</v>
      </c>
      <c r="O132" s="128">
        <f t="shared" si="10"/>
        <v>1.0624801621335056E-2</v>
      </c>
      <c r="P132" s="128">
        <f t="shared" si="11"/>
        <v>9.0616340192037681E-2</v>
      </c>
      <c r="Q132" s="135">
        <v>38913.5</v>
      </c>
      <c r="R132" s="136">
        <v>155.226117580758</v>
      </c>
      <c r="S132" s="124">
        <f t="shared" si="6"/>
        <v>8.3270572654829955E-3</v>
      </c>
      <c r="T132" s="125">
        <f t="shared" si="7"/>
        <v>1.9138783680327842E-2</v>
      </c>
      <c r="U132" s="125">
        <f t="shared" si="8"/>
        <v>0.12970979160889962</v>
      </c>
    </row>
    <row r="133" spans="12:21" x14ac:dyDescent="0.25">
      <c r="L133" s="131">
        <v>38960</v>
      </c>
      <c r="M133" s="127">
        <v>178.18592401895901</v>
      </c>
      <c r="N133" s="128">
        <f t="shared" si="9"/>
        <v>-4.466040515390568E-3</v>
      </c>
      <c r="O133" s="128">
        <f t="shared" si="10"/>
        <v>3.3040123296006474E-3</v>
      </c>
      <c r="P133" s="128">
        <f t="shared" si="11"/>
        <v>7.188608834353527E-2</v>
      </c>
      <c r="Q133" s="135">
        <v>38944.5</v>
      </c>
      <c r="R133" s="136">
        <v>156.44017273157499</v>
      </c>
      <c r="S133" s="124">
        <f t="shared" si="6"/>
        <v>7.8212041229812623E-3</v>
      </c>
      <c r="T133" s="125">
        <f t="shared" si="7"/>
        <v>2.12458877493229E-2</v>
      </c>
      <c r="U133" s="125">
        <f t="shared" si="8"/>
        <v>0.11908183103143322</v>
      </c>
    </row>
    <row r="134" spans="12:21" x14ac:dyDescent="0.25">
      <c r="L134" s="131">
        <v>38990</v>
      </c>
      <c r="M134" s="127">
        <v>176.24946887441499</v>
      </c>
      <c r="N134" s="128">
        <f t="shared" si="9"/>
        <v>-1.0867610083151069E-2</v>
      </c>
      <c r="O134" s="128">
        <f t="shared" si="10"/>
        <v>-1.6819613286427781E-2</v>
      </c>
      <c r="P134" s="128">
        <f t="shared" si="11"/>
        <v>4.908356262958069E-2</v>
      </c>
      <c r="Q134" s="135">
        <v>38975</v>
      </c>
      <c r="R134" s="136">
        <v>156.57617992028099</v>
      </c>
      <c r="S134" s="124">
        <f t="shared" si="6"/>
        <v>8.6938787097468051E-4</v>
      </c>
      <c r="T134" s="125">
        <f t="shared" si="7"/>
        <v>1.7096872597802681E-2</v>
      </c>
      <c r="U134" s="125">
        <f t="shared" si="8"/>
        <v>9.9431570901716171E-2</v>
      </c>
    </row>
    <row r="135" spans="12:21" x14ac:dyDescent="0.25">
      <c r="L135" s="131">
        <v>39021</v>
      </c>
      <c r="M135" s="127">
        <v>175.03441570784801</v>
      </c>
      <c r="N135" s="128">
        <f t="shared" si="9"/>
        <v>-6.8939394502955942E-3</v>
      </c>
      <c r="O135" s="128">
        <f t="shared" si="10"/>
        <v>-2.2073680201761925E-2</v>
      </c>
      <c r="P135" s="128">
        <f t="shared" si="11"/>
        <v>3.4221015817145872E-2</v>
      </c>
      <c r="Q135" s="135">
        <v>39005.5</v>
      </c>
      <c r="R135" s="136">
        <v>158.09386762767201</v>
      </c>
      <c r="S135" s="124">
        <f t="shared" si="6"/>
        <v>9.6929667601020064E-3</v>
      </c>
      <c r="T135" s="125">
        <f t="shared" si="7"/>
        <v>1.8474661942259996E-2</v>
      </c>
      <c r="U135" s="125">
        <f t="shared" si="8"/>
        <v>8.9180024473009656E-2</v>
      </c>
    </row>
    <row r="136" spans="12:21" x14ac:dyDescent="0.25">
      <c r="L136" s="131">
        <v>39051</v>
      </c>
      <c r="M136" s="127">
        <v>175.39268340310699</v>
      </c>
      <c r="N136" s="128">
        <f t="shared" si="9"/>
        <v>2.0468414386400902E-3</v>
      </c>
      <c r="O136" s="128">
        <f t="shared" si="10"/>
        <v>-1.5675989173840832E-2</v>
      </c>
      <c r="P136" s="128">
        <f t="shared" si="11"/>
        <v>3.6387668519970662E-2</v>
      </c>
      <c r="Q136" s="135">
        <v>39036</v>
      </c>
      <c r="R136" s="136">
        <v>159.97689663992799</v>
      </c>
      <c r="S136" s="124">
        <f t="shared" ref="S136:S199" si="12">R136/R135-1</f>
        <v>1.1910828930383976E-2</v>
      </c>
      <c r="T136" s="125">
        <f t="shared" si="7"/>
        <v>2.2607517280241129E-2</v>
      </c>
      <c r="U136" s="125">
        <f t="shared" si="8"/>
        <v>8.6941058616492484E-2</v>
      </c>
    </row>
    <row r="137" spans="12:21" x14ac:dyDescent="0.25">
      <c r="L137" s="131">
        <v>39082</v>
      </c>
      <c r="M137" s="127">
        <v>177.061351884228</v>
      </c>
      <c r="N137" s="128">
        <f t="shared" si="9"/>
        <v>9.5139001738511197E-3</v>
      </c>
      <c r="O137" s="128">
        <f t="shared" si="10"/>
        <v>4.6064423058858051E-3</v>
      </c>
      <c r="P137" s="128">
        <f t="shared" si="11"/>
        <v>3.6694141340503084E-2</v>
      </c>
      <c r="Q137" s="135">
        <v>39066.5</v>
      </c>
      <c r="R137" s="136">
        <v>163.49839858622499</v>
      </c>
      <c r="S137" s="124">
        <f t="shared" si="12"/>
        <v>2.2012565690801678E-2</v>
      </c>
      <c r="T137" s="125">
        <f t="shared" si="7"/>
        <v>4.4209909000643366E-2</v>
      </c>
      <c r="U137" s="125">
        <f t="shared" si="8"/>
        <v>0.10697940091889979</v>
      </c>
    </row>
    <row r="138" spans="12:21" x14ac:dyDescent="0.25">
      <c r="L138" s="131">
        <v>39113</v>
      </c>
      <c r="M138" s="127">
        <v>179.82141715254301</v>
      </c>
      <c r="N138" s="128">
        <f t="shared" si="9"/>
        <v>1.5588185896827866E-2</v>
      </c>
      <c r="O138" s="128">
        <f t="shared" si="10"/>
        <v>2.7348915499481263E-2</v>
      </c>
      <c r="P138" s="128">
        <f t="shared" si="11"/>
        <v>4.2454741294045029E-2</v>
      </c>
      <c r="Q138" s="135">
        <v>39097.5</v>
      </c>
      <c r="R138" s="136">
        <v>163.81166160989</v>
      </c>
      <c r="S138" s="124">
        <f t="shared" si="12"/>
        <v>1.9160005625362686E-3</v>
      </c>
      <c r="T138" s="125">
        <f t="shared" ref="T138:T201" si="13">R138/R135-1</f>
        <v>3.6167082683333351E-2</v>
      </c>
      <c r="U138" s="125">
        <f t="shared" si="8"/>
        <v>0.11120242163902483</v>
      </c>
    </row>
    <row r="139" spans="12:21" x14ac:dyDescent="0.25">
      <c r="L139" s="131">
        <v>39141</v>
      </c>
      <c r="M139" s="127">
        <v>181.88456533497001</v>
      </c>
      <c r="N139" s="128">
        <f t="shared" si="9"/>
        <v>1.1473317333923649E-2</v>
      </c>
      <c r="O139" s="128">
        <f t="shared" si="10"/>
        <v>3.7013413592302813E-2</v>
      </c>
      <c r="P139" s="128">
        <f t="shared" si="11"/>
        <v>3.8018148990806466E-2</v>
      </c>
      <c r="Q139" s="135">
        <v>39127</v>
      </c>
      <c r="R139" s="136">
        <v>164.68188591423899</v>
      </c>
      <c r="S139" s="124">
        <f t="shared" si="12"/>
        <v>5.3123464825195477E-3</v>
      </c>
      <c r="T139" s="125">
        <f t="shared" si="13"/>
        <v>2.9410429712865893E-2</v>
      </c>
      <c r="U139" s="125">
        <f t="shared" si="8"/>
        <v>0.11015338726618551</v>
      </c>
    </row>
    <row r="140" spans="12:21" x14ac:dyDescent="0.25">
      <c r="L140" s="131">
        <v>39172</v>
      </c>
      <c r="M140" s="127">
        <v>183.56598336572301</v>
      </c>
      <c r="N140" s="128">
        <f t="shared" si="9"/>
        <v>9.2444239435951481E-3</v>
      </c>
      <c r="O140" s="128">
        <f t="shared" si="10"/>
        <v>3.673659673483165E-2</v>
      </c>
      <c r="P140" s="128">
        <f t="shared" si="11"/>
        <v>4.360354190754534E-2</v>
      </c>
      <c r="Q140" s="135">
        <v>39156.5</v>
      </c>
      <c r="R140" s="136">
        <v>164.173782981546</v>
      </c>
      <c r="S140" s="124">
        <f t="shared" si="12"/>
        <v>-3.0853601771211325E-3</v>
      </c>
      <c r="T140" s="125">
        <f t="shared" si="13"/>
        <v>4.1308318684529777E-3</v>
      </c>
      <c r="U140" s="125">
        <f t="shared" si="8"/>
        <v>9.1890056813980214E-2</v>
      </c>
    </row>
    <row r="141" spans="12:21" x14ac:dyDescent="0.25">
      <c r="L141" s="131">
        <v>39202</v>
      </c>
      <c r="M141" s="127">
        <v>185.12665854667</v>
      </c>
      <c r="N141" s="128">
        <f t="shared" si="9"/>
        <v>8.5019846941774002E-3</v>
      </c>
      <c r="O141" s="128">
        <f t="shared" si="10"/>
        <v>2.9502833856695387E-2</v>
      </c>
      <c r="P141" s="128">
        <f t="shared" si="11"/>
        <v>4.5301563686646951E-2</v>
      </c>
      <c r="Q141" s="135">
        <v>39187</v>
      </c>
      <c r="R141" s="136">
        <v>165.97313424202599</v>
      </c>
      <c r="S141" s="124">
        <f t="shared" si="12"/>
        <v>1.0960040195225673E-2</v>
      </c>
      <c r="T141" s="125">
        <f t="shared" si="13"/>
        <v>1.3194864217197511E-2</v>
      </c>
      <c r="U141" s="125">
        <f t="shared" si="8"/>
        <v>8.9698439871294777E-2</v>
      </c>
    </row>
    <row r="142" spans="12:21" x14ac:dyDescent="0.25">
      <c r="L142" s="131">
        <v>39233</v>
      </c>
      <c r="M142" s="127">
        <v>185.39673887128899</v>
      </c>
      <c r="N142" s="128">
        <f t="shared" si="9"/>
        <v>1.4588948276776925E-3</v>
      </c>
      <c r="O142" s="128">
        <f t="shared" si="10"/>
        <v>1.9309904223322905E-2</v>
      </c>
      <c r="P142" s="128">
        <f t="shared" si="11"/>
        <v>4.390564522142637E-2</v>
      </c>
      <c r="Q142" s="135">
        <v>39217.5</v>
      </c>
      <c r="R142" s="136">
        <v>167.72425720523901</v>
      </c>
      <c r="S142" s="124">
        <f t="shared" si="12"/>
        <v>1.05506410492886E-2</v>
      </c>
      <c r="T142" s="125">
        <f t="shared" si="13"/>
        <v>1.8474231541071751E-2</v>
      </c>
      <c r="U142" s="125">
        <f t="shared" si="8"/>
        <v>9.4908711463525197E-2</v>
      </c>
    </row>
    <row r="143" spans="12:21" x14ac:dyDescent="0.25">
      <c r="L143" s="131">
        <v>39263</v>
      </c>
      <c r="M143" s="127">
        <v>186.48885123661699</v>
      </c>
      <c r="N143" s="128">
        <f t="shared" si="9"/>
        <v>5.8906773224647324E-3</v>
      </c>
      <c r="O143" s="128">
        <f t="shared" si="10"/>
        <v>1.5922709737951068E-2</v>
      </c>
      <c r="P143" s="128">
        <f t="shared" si="11"/>
        <v>4.0299196630390499E-2</v>
      </c>
      <c r="Q143" s="135">
        <v>39248</v>
      </c>
      <c r="R143" s="136">
        <v>170.05214947769301</v>
      </c>
      <c r="S143" s="124">
        <f t="shared" si="12"/>
        <v>1.3879282050451636E-2</v>
      </c>
      <c r="T143" s="125">
        <f t="shared" si="13"/>
        <v>3.5805756494066809E-2</v>
      </c>
      <c r="U143" s="125">
        <f t="shared" si="8"/>
        <v>0.10463487805332838</v>
      </c>
    </row>
    <row r="144" spans="12:21" x14ac:dyDescent="0.25">
      <c r="L144" s="131">
        <v>39294</v>
      </c>
      <c r="M144" s="127">
        <v>186.402556940686</v>
      </c>
      <c r="N144" s="128">
        <f t="shared" si="9"/>
        <v>-4.6273166121613141E-4</v>
      </c>
      <c r="O144" s="128">
        <f t="shared" si="10"/>
        <v>6.8920295112135932E-3</v>
      </c>
      <c r="P144" s="128">
        <f t="shared" si="11"/>
        <v>4.1440711946875375E-2</v>
      </c>
      <c r="Q144" s="135">
        <v>39278.5</v>
      </c>
      <c r="R144" s="136">
        <v>171.70696951705401</v>
      </c>
      <c r="S144" s="124">
        <f t="shared" si="12"/>
        <v>9.7312503513993232E-3</v>
      </c>
      <c r="T144" s="125">
        <f t="shared" si="13"/>
        <v>3.4546767470612361E-2</v>
      </c>
      <c r="U144" s="125">
        <f t="shared" si="8"/>
        <v>0.1061731891073141</v>
      </c>
    </row>
    <row r="145" spans="12:21" x14ac:dyDescent="0.25">
      <c r="L145" s="131">
        <v>39325</v>
      </c>
      <c r="M145" s="127">
        <v>187.347647637292</v>
      </c>
      <c r="N145" s="128">
        <f t="shared" si="9"/>
        <v>5.070159509167782E-3</v>
      </c>
      <c r="O145" s="128">
        <f t="shared" si="10"/>
        <v>1.0522886097567241E-2</v>
      </c>
      <c r="P145" s="128">
        <f t="shared" si="11"/>
        <v>5.1416651841467376E-2</v>
      </c>
      <c r="Q145" s="135">
        <v>39309.5</v>
      </c>
      <c r="R145" s="136">
        <v>171.74535532165399</v>
      </c>
      <c r="S145" s="124">
        <f t="shared" si="12"/>
        <v>2.2355414406272089E-4</v>
      </c>
      <c r="T145" s="125">
        <f t="shared" si="13"/>
        <v>2.3974457740447708E-2</v>
      </c>
      <c r="U145" s="125">
        <f t="shared" si="8"/>
        <v>9.7834094164163998E-2</v>
      </c>
    </row>
    <row r="146" spans="12:21" x14ac:dyDescent="0.25">
      <c r="L146" s="131">
        <v>39355</v>
      </c>
      <c r="M146" s="127">
        <v>185.603914660979</v>
      </c>
      <c r="N146" s="128">
        <f t="shared" si="9"/>
        <v>-9.3074719555000796E-3</v>
      </c>
      <c r="O146" s="128">
        <f t="shared" si="10"/>
        <v>-4.7452518998853943E-3</v>
      </c>
      <c r="P146" s="128">
        <f t="shared" si="11"/>
        <v>5.3075029651462158E-2</v>
      </c>
      <c r="Q146" s="135">
        <v>39340</v>
      </c>
      <c r="R146" s="136">
        <v>171.66876815334501</v>
      </c>
      <c r="S146" s="124">
        <f t="shared" si="12"/>
        <v>-4.4593443686169465E-4</v>
      </c>
      <c r="T146" s="125">
        <f t="shared" si="13"/>
        <v>9.5066053596932765E-3</v>
      </c>
      <c r="U146" s="125">
        <f t="shared" si="8"/>
        <v>9.6391342800343116E-2</v>
      </c>
    </row>
    <row r="147" spans="12:21" x14ac:dyDescent="0.25">
      <c r="L147" s="131">
        <v>39386</v>
      </c>
      <c r="M147" s="127">
        <v>182.389185710524</v>
      </c>
      <c r="N147" s="128">
        <f t="shared" si="9"/>
        <v>-1.732037255963581E-2</v>
      </c>
      <c r="O147" s="128">
        <f t="shared" si="10"/>
        <v>-2.1530666188442127E-2</v>
      </c>
      <c r="P147" s="128">
        <f t="shared" si="11"/>
        <v>4.2018993652950698E-2</v>
      </c>
      <c r="Q147" s="135">
        <v>39370.5</v>
      </c>
      <c r="R147" s="136">
        <v>170.38058795450601</v>
      </c>
      <c r="S147" s="124">
        <f t="shared" si="12"/>
        <v>-7.5038704634282638E-3</v>
      </c>
      <c r="T147" s="125">
        <f t="shared" si="13"/>
        <v>-7.7246809857433041E-3</v>
      </c>
      <c r="U147" s="125">
        <f t="shared" ref="U147:U210" si="14">R147/R135-1</f>
        <v>7.7717880593386024E-2</v>
      </c>
    </row>
    <row r="148" spans="12:21" x14ac:dyDescent="0.25">
      <c r="L148" s="131">
        <v>39416</v>
      </c>
      <c r="M148" s="127">
        <v>179.38717436129201</v>
      </c>
      <c r="N148" s="128">
        <f t="shared" si="9"/>
        <v>-1.6459371412494761E-2</v>
      </c>
      <c r="O148" s="128">
        <f t="shared" si="10"/>
        <v>-4.2490382859845632E-2</v>
      </c>
      <c r="P148" s="128">
        <f t="shared" si="11"/>
        <v>2.2774558668473333E-2</v>
      </c>
      <c r="Q148" s="135">
        <v>39401</v>
      </c>
      <c r="R148" s="136">
        <v>170.41212841795499</v>
      </c>
      <c r="S148" s="124">
        <f t="shared" si="12"/>
        <v>1.8511770517770643E-4</v>
      </c>
      <c r="T148" s="125">
        <f t="shared" si="13"/>
        <v>-7.7628119910553295E-3</v>
      </c>
      <c r="U148" s="125">
        <f t="shared" si="14"/>
        <v>6.5229617508547832E-2</v>
      </c>
    </row>
    <row r="149" spans="12:21" x14ac:dyDescent="0.25">
      <c r="L149" s="131">
        <v>39447</v>
      </c>
      <c r="M149" s="127">
        <v>178.852054253906</v>
      </c>
      <c r="N149" s="128">
        <f t="shared" si="9"/>
        <v>-2.983045523133443E-3</v>
      </c>
      <c r="O149" s="128">
        <f t="shared" si="10"/>
        <v>-3.6377790950184563E-2</v>
      </c>
      <c r="P149" s="128">
        <f t="shared" si="11"/>
        <v>1.0113457005845428E-2</v>
      </c>
      <c r="Q149" s="135">
        <v>39431.5</v>
      </c>
      <c r="R149" s="136">
        <v>169.11877808239299</v>
      </c>
      <c r="S149" s="124">
        <f t="shared" si="12"/>
        <v>-7.5895439342785753E-3</v>
      </c>
      <c r="T149" s="125">
        <f t="shared" si="13"/>
        <v>-1.485412925357632E-2</v>
      </c>
      <c r="U149" s="125">
        <f t="shared" si="14"/>
        <v>3.4375746458482626E-2</v>
      </c>
    </row>
    <row r="150" spans="12:21" x14ac:dyDescent="0.25">
      <c r="L150" s="131">
        <v>39478</v>
      </c>
      <c r="M150" s="127">
        <v>180.58776851957501</v>
      </c>
      <c r="N150" s="128">
        <f t="shared" si="9"/>
        <v>9.7047488378574354E-3</v>
      </c>
      <c r="O150" s="128">
        <f t="shared" si="10"/>
        <v>-9.8767763227370908E-3</v>
      </c>
      <c r="P150" s="128">
        <f t="shared" si="11"/>
        <v>4.2617357774570319E-3</v>
      </c>
      <c r="Q150" s="135">
        <v>39462.5</v>
      </c>
      <c r="R150" s="136">
        <v>168.05524415455599</v>
      </c>
      <c r="S150" s="124">
        <f t="shared" si="12"/>
        <v>-6.2886802985228085E-3</v>
      </c>
      <c r="T150" s="125">
        <f t="shared" si="13"/>
        <v>-1.3647938581893615E-2</v>
      </c>
      <c r="U150" s="125">
        <f t="shared" si="14"/>
        <v>2.590525303852842E-2</v>
      </c>
    </row>
    <row r="151" spans="12:21" x14ac:dyDescent="0.25">
      <c r="L151" s="131">
        <v>39507</v>
      </c>
      <c r="M151" s="127">
        <v>180.50021123993099</v>
      </c>
      <c r="N151" s="128">
        <f t="shared" si="9"/>
        <v>-4.8484612419652517E-4</v>
      </c>
      <c r="O151" s="128">
        <f t="shared" si="10"/>
        <v>6.2046625273068923E-3</v>
      </c>
      <c r="P151" s="128">
        <f t="shared" si="11"/>
        <v>-7.6111686139475054E-3</v>
      </c>
      <c r="Q151" s="135">
        <v>39492.5</v>
      </c>
      <c r="R151" s="136">
        <v>163.23410762608501</v>
      </c>
      <c r="S151" s="124">
        <f t="shared" si="12"/>
        <v>-2.8687807707072244E-2</v>
      </c>
      <c r="T151" s="125">
        <f t="shared" si="13"/>
        <v>-4.2121537114219176E-2</v>
      </c>
      <c r="U151" s="125">
        <f t="shared" si="14"/>
        <v>-8.7913633009275571E-3</v>
      </c>
    </row>
    <row r="152" spans="12:21" x14ac:dyDescent="0.25">
      <c r="L152" s="131">
        <v>39538</v>
      </c>
      <c r="M152" s="127">
        <v>178.56411738217599</v>
      </c>
      <c r="N152" s="128">
        <f t="shared" si="9"/>
        <v>-1.0726269207416261E-2</v>
      </c>
      <c r="O152" s="128">
        <f t="shared" si="10"/>
        <v>-1.6099164917683373E-3</v>
      </c>
      <c r="P152" s="128">
        <f t="shared" si="11"/>
        <v>-2.724832723272963E-2</v>
      </c>
      <c r="Q152" s="135">
        <v>39522.5</v>
      </c>
      <c r="R152" s="136">
        <v>159.33156858724399</v>
      </c>
      <c r="S152" s="124">
        <f t="shared" si="12"/>
        <v>-2.3907620138926E-2</v>
      </c>
      <c r="T152" s="125">
        <f t="shared" si="13"/>
        <v>-5.7871808241074074E-2</v>
      </c>
      <c r="U152" s="125">
        <f t="shared" si="14"/>
        <v>-2.9494443670377568E-2</v>
      </c>
    </row>
    <row r="153" spans="12:21" x14ac:dyDescent="0.25">
      <c r="L153" s="131">
        <v>39568</v>
      </c>
      <c r="M153" s="127">
        <v>175.26874163353301</v>
      </c>
      <c r="N153" s="128">
        <f t="shared" si="9"/>
        <v>-1.8454859783446742E-2</v>
      </c>
      <c r="O153" s="128">
        <f t="shared" si="10"/>
        <v>-2.9453970939706475E-2</v>
      </c>
      <c r="P153" s="128">
        <f t="shared" si="11"/>
        <v>-5.3249580533274887E-2</v>
      </c>
      <c r="Q153" s="135">
        <v>39553</v>
      </c>
      <c r="R153" s="136">
        <v>155.17930479626099</v>
      </c>
      <c r="S153" s="124">
        <f t="shared" si="12"/>
        <v>-2.606052163924677E-2</v>
      </c>
      <c r="T153" s="125">
        <f t="shared" si="13"/>
        <v>-7.6617301787103576E-2</v>
      </c>
      <c r="U153" s="125">
        <f t="shared" si="14"/>
        <v>-6.5033594111834847E-2</v>
      </c>
    </row>
    <row r="154" spans="12:21" x14ac:dyDescent="0.25">
      <c r="L154" s="131">
        <v>39599</v>
      </c>
      <c r="M154" s="127">
        <v>173.637635829</v>
      </c>
      <c r="N154" s="128">
        <f t="shared" si="9"/>
        <v>-9.3063132041163454E-3</v>
      </c>
      <c r="O154" s="128">
        <f t="shared" si="10"/>
        <v>-3.801976387611461E-2</v>
      </c>
      <c r="P154" s="128">
        <f t="shared" si="11"/>
        <v>-6.3426698408393767E-2</v>
      </c>
      <c r="Q154" s="135">
        <v>39583.5</v>
      </c>
      <c r="R154" s="136">
        <v>156.85808517714301</v>
      </c>
      <c r="S154" s="124">
        <f t="shared" si="12"/>
        <v>1.0818326471343065E-2</v>
      </c>
      <c r="T154" s="125">
        <f t="shared" si="13"/>
        <v>-3.9060601621000335E-2</v>
      </c>
      <c r="U154" s="125">
        <f t="shared" si="14"/>
        <v>-6.4785930247402423E-2</v>
      </c>
    </row>
    <row r="155" spans="12:21" x14ac:dyDescent="0.25">
      <c r="L155" s="131">
        <v>39629</v>
      </c>
      <c r="M155" s="127">
        <v>173.09138476821499</v>
      </c>
      <c r="N155" s="128">
        <f t="shared" si="9"/>
        <v>-3.1459254681569515E-3</v>
      </c>
      <c r="O155" s="128">
        <f t="shared" si="10"/>
        <v>-3.0648557471643967E-2</v>
      </c>
      <c r="P155" s="128">
        <f t="shared" si="11"/>
        <v>-7.1840575881950697E-2</v>
      </c>
      <c r="Q155" s="135">
        <v>39614</v>
      </c>
      <c r="R155" s="136">
        <v>158.970541242243</v>
      </c>
      <c r="S155" s="124">
        <f t="shared" si="12"/>
        <v>1.3467307488258307E-2</v>
      </c>
      <c r="T155" s="125">
        <f t="shared" si="13"/>
        <v>-2.2658870944542997E-3</v>
      </c>
      <c r="U155" s="125">
        <f t="shared" si="14"/>
        <v>-6.5165940386443966E-2</v>
      </c>
    </row>
    <row r="156" spans="12:21" x14ac:dyDescent="0.25">
      <c r="L156" s="131">
        <v>39660</v>
      </c>
      <c r="M156" s="127">
        <v>172.839364178229</v>
      </c>
      <c r="N156" s="128">
        <f t="shared" si="9"/>
        <v>-1.4559973064139919E-3</v>
      </c>
      <c r="O156" s="128">
        <f t="shared" si="10"/>
        <v>-1.3860871212184267E-2</v>
      </c>
      <c r="P156" s="128">
        <f t="shared" si="11"/>
        <v>-7.27629115451075E-2</v>
      </c>
      <c r="Q156" s="135">
        <v>39644.5</v>
      </c>
      <c r="R156" s="136">
        <v>161.56829530072599</v>
      </c>
      <c r="S156" s="124">
        <f t="shared" si="12"/>
        <v>1.6341103440822291E-2</v>
      </c>
      <c r="T156" s="125">
        <f t="shared" si="13"/>
        <v>4.1171665982479233E-2</v>
      </c>
      <c r="U156" s="125">
        <f t="shared" si="14"/>
        <v>-5.9046375606326418E-2</v>
      </c>
    </row>
    <row r="157" spans="12:21" x14ac:dyDescent="0.25">
      <c r="L157" s="131">
        <v>39691</v>
      </c>
      <c r="M157" s="127">
        <v>171.747672586172</v>
      </c>
      <c r="N157" s="128">
        <f t="shared" si="9"/>
        <v>-6.3162208287880217E-3</v>
      </c>
      <c r="O157" s="128">
        <f t="shared" si="10"/>
        <v>-1.0884525315060456E-2</v>
      </c>
      <c r="P157" s="128">
        <f t="shared" si="11"/>
        <v>-8.3267525628727412E-2</v>
      </c>
      <c r="Q157" s="135">
        <v>39675.5</v>
      </c>
      <c r="R157" s="136">
        <v>159.05562914036099</v>
      </c>
      <c r="S157" s="124">
        <f t="shared" si="12"/>
        <v>-1.555172786646164E-2</v>
      </c>
      <c r="T157" s="125">
        <f t="shared" si="13"/>
        <v>1.4009758953363871E-2</v>
      </c>
      <c r="U157" s="125">
        <f t="shared" si="14"/>
        <v>-7.3886866736669443E-2</v>
      </c>
    </row>
    <row r="158" spans="12:21" x14ac:dyDescent="0.25">
      <c r="L158" s="131">
        <v>39721</v>
      </c>
      <c r="M158" s="127">
        <v>168.12571788738001</v>
      </c>
      <c r="N158" s="128">
        <f t="shared" si="9"/>
        <v>-2.1088813864273637E-2</v>
      </c>
      <c r="O158" s="128">
        <f t="shared" si="10"/>
        <v>-2.8688122678575012E-2</v>
      </c>
      <c r="P158" s="128">
        <f t="shared" si="11"/>
        <v>-9.4169332610922418E-2</v>
      </c>
      <c r="Q158" s="135">
        <v>39706</v>
      </c>
      <c r="R158" s="136">
        <v>156.77488205458499</v>
      </c>
      <c r="S158" s="124">
        <f t="shared" si="12"/>
        <v>-1.4339304418854115E-2</v>
      </c>
      <c r="T158" s="125">
        <f t="shared" si="13"/>
        <v>-1.3811736253147799E-2</v>
      </c>
      <c r="U158" s="125">
        <f t="shared" si="14"/>
        <v>-8.6759439465750043E-2</v>
      </c>
    </row>
    <row r="159" spans="12:21" x14ac:dyDescent="0.25">
      <c r="L159" s="131">
        <v>39752</v>
      </c>
      <c r="M159" s="127">
        <v>163.97693564596699</v>
      </c>
      <c r="N159" s="128">
        <f t="shared" si="9"/>
        <v>-2.4676666327706598E-2</v>
      </c>
      <c r="O159" s="128">
        <f t="shared" si="10"/>
        <v>-5.1275521490134812E-2</v>
      </c>
      <c r="P159" s="128">
        <f t="shared" si="11"/>
        <v>-0.10095033865538339</v>
      </c>
      <c r="Q159" s="135">
        <v>39736.5</v>
      </c>
      <c r="R159" s="136">
        <v>154.288936241165</v>
      </c>
      <c r="S159" s="124">
        <f t="shared" si="12"/>
        <v>-1.5856786373179665E-2</v>
      </c>
      <c r="T159" s="125">
        <f t="shared" si="13"/>
        <v>-4.5054378063542511E-2</v>
      </c>
      <c r="U159" s="125">
        <f t="shared" si="14"/>
        <v>-9.444533503803676E-2</v>
      </c>
    </row>
    <row r="160" spans="12:21" x14ac:dyDescent="0.25">
      <c r="L160" s="131">
        <v>39782</v>
      </c>
      <c r="M160" s="127">
        <v>158.09824020031499</v>
      </c>
      <c r="N160" s="128">
        <f t="shared" ref="N160:N223" si="15">M160/M159-1</f>
        <v>-3.5850745853333588E-2</v>
      </c>
      <c r="O160" s="128">
        <f t="shared" si="10"/>
        <v>-7.9473754609446612E-2</v>
      </c>
      <c r="P160" s="128">
        <f t="shared" si="11"/>
        <v>-0.11867589885830054</v>
      </c>
      <c r="Q160" s="135">
        <v>39767</v>
      </c>
      <c r="R160" s="136">
        <v>151.64340833919499</v>
      </c>
      <c r="S160" s="124">
        <f t="shared" si="12"/>
        <v>-1.714658203252406E-2</v>
      </c>
      <c r="T160" s="125">
        <f t="shared" si="13"/>
        <v>-4.6601436498830084E-2</v>
      </c>
      <c r="U160" s="125">
        <f t="shared" si="14"/>
        <v>-0.11013723173932544</v>
      </c>
    </row>
    <row r="161" spans="12:21" x14ac:dyDescent="0.25">
      <c r="L161" s="131">
        <v>39813</v>
      </c>
      <c r="M161" s="127">
        <v>155.35662441123</v>
      </c>
      <c r="N161" s="128">
        <f t="shared" si="15"/>
        <v>-1.7341216357698142E-2</v>
      </c>
      <c r="O161" s="128">
        <f t="shared" si="10"/>
        <v>-7.5949674068921835E-2</v>
      </c>
      <c r="P161" s="128">
        <f t="shared" si="11"/>
        <v>-0.13136796186484323</v>
      </c>
      <c r="Q161" s="135">
        <v>39797.5</v>
      </c>
      <c r="R161" s="136">
        <v>147.56499166630499</v>
      </c>
      <c r="S161" s="124">
        <f t="shared" si="12"/>
        <v>-2.6894783740071482E-2</v>
      </c>
      <c r="T161" s="125">
        <f t="shared" si="13"/>
        <v>-5.8745956415858447E-2</v>
      </c>
      <c r="U161" s="125">
        <f t="shared" si="14"/>
        <v>-0.12744762385633612</v>
      </c>
    </row>
    <row r="162" spans="12:21" x14ac:dyDescent="0.25">
      <c r="L162" s="131">
        <v>39844</v>
      </c>
      <c r="M162" s="127">
        <v>151.62560431694499</v>
      </c>
      <c r="N162" s="128">
        <f t="shared" si="15"/>
        <v>-2.4015841670252724E-2</v>
      </c>
      <c r="O162" s="128">
        <f t="shared" ref="O162:O225" si="16">M162/M159-1</f>
        <v>-7.5323589139932756E-2</v>
      </c>
      <c r="P162" s="128">
        <f t="shared" si="11"/>
        <v>-0.16037721956507056</v>
      </c>
      <c r="Q162" s="135">
        <v>39828.5</v>
      </c>
      <c r="R162" s="136">
        <v>144.35693160704599</v>
      </c>
      <c r="S162" s="124">
        <f t="shared" si="12"/>
        <v>-2.173998062164717E-2</v>
      </c>
      <c r="T162" s="125">
        <f t="shared" si="13"/>
        <v>-6.4372759810817248E-2</v>
      </c>
      <c r="U162" s="125">
        <f t="shared" si="14"/>
        <v>-0.14101501364465174</v>
      </c>
    </row>
    <row r="163" spans="12:21" x14ac:dyDescent="0.25">
      <c r="L163" s="131">
        <v>39872</v>
      </c>
      <c r="M163" s="127">
        <v>149.083422603396</v>
      </c>
      <c r="N163" s="128">
        <f t="shared" si="15"/>
        <v>-1.6766176959367773E-2</v>
      </c>
      <c r="O163" s="128">
        <f t="shared" si="16"/>
        <v>-5.7020353835039228E-2</v>
      </c>
      <c r="P163" s="128">
        <f t="shared" si="11"/>
        <v>-0.17405402697714312</v>
      </c>
      <c r="Q163" s="135">
        <v>39858</v>
      </c>
      <c r="R163" s="136">
        <v>143.24194724084799</v>
      </c>
      <c r="S163" s="124">
        <f t="shared" si="12"/>
        <v>-7.7238020632989235E-3</v>
      </c>
      <c r="T163" s="125">
        <f t="shared" si="13"/>
        <v>-5.5402745100233242E-2</v>
      </c>
      <c r="U163" s="125">
        <f t="shared" si="14"/>
        <v>-0.1224753862779242</v>
      </c>
    </row>
    <row r="164" spans="12:21" x14ac:dyDescent="0.25">
      <c r="L164" s="131">
        <v>39903</v>
      </c>
      <c r="M164" s="127">
        <v>144.331883786323</v>
      </c>
      <c r="N164" s="128">
        <f t="shared" si="15"/>
        <v>-3.1871677843843371E-2</v>
      </c>
      <c r="O164" s="128">
        <f t="shared" si="16"/>
        <v>-7.0964084516437764E-2</v>
      </c>
      <c r="P164" s="128">
        <f t="shared" si="11"/>
        <v>-0.19170835718682866</v>
      </c>
      <c r="Q164" s="135">
        <v>39887.5</v>
      </c>
      <c r="R164" s="136">
        <v>140.34461471526001</v>
      </c>
      <c r="S164" s="124">
        <f t="shared" si="12"/>
        <v>-2.0226844031353441E-2</v>
      </c>
      <c r="T164" s="125">
        <f t="shared" si="13"/>
        <v>-4.8930148468904644E-2</v>
      </c>
      <c r="U164" s="125">
        <f t="shared" si="14"/>
        <v>-0.1191663023237447</v>
      </c>
    </row>
    <row r="165" spans="12:21" x14ac:dyDescent="0.25">
      <c r="L165" s="131">
        <v>39933</v>
      </c>
      <c r="M165" s="127">
        <v>141.189127027235</v>
      </c>
      <c r="N165" s="128">
        <f t="shared" si="15"/>
        <v>-2.1774514934903233E-2</v>
      </c>
      <c r="O165" s="128">
        <f t="shared" si="16"/>
        <v>-6.8830573416178931E-2</v>
      </c>
      <c r="P165" s="128">
        <f t="shared" si="11"/>
        <v>-0.19444205674480508</v>
      </c>
      <c r="Q165" s="135">
        <v>39918</v>
      </c>
      <c r="R165" s="136">
        <v>135.336844031493</v>
      </c>
      <c r="S165" s="124">
        <f t="shared" si="12"/>
        <v>-3.5681958256304269E-2</v>
      </c>
      <c r="T165" s="125">
        <f t="shared" si="13"/>
        <v>-6.2484616950064908E-2</v>
      </c>
      <c r="U165" s="125">
        <f t="shared" si="14"/>
        <v>-0.12786795759150793</v>
      </c>
    </row>
    <row r="166" spans="12:21" x14ac:dyDescent="0.25">
      <c r="L166" s="131">
        <v>39964</v>
      </c>
      <c r="M166" s="127">
        <v>139.232173693893</v>
      </c>
      <c r="N166" s="128">
        <f t="shared" si="15"/>
        <v>-1.3860510186202268E-2</v>
      </c>
      <c r="O166" s="128">
        <f t="shared" si="16"/>
        <v>-6.6078768098248641E-2</v>
      </c>
      <c r="P166" s="128">
        <f t="shared" si="11"/>
        <v>-0.19814518880566789</v>
      </c>
      <c r="Q166" s="135">
        <v>39948.5</v>
      </c>
      <c r="R166" s="136">
        <v>126.121673679057</v>
      </c>
      <c r="S166" s="124">
        <f t="shared" si="12"/>
        <v>-6.8090625419723994E-2</v>
      </c>
      <c r="T166" s="125">
        <f t="shared" si="13"/>
        <v>-0.11951997226765465</v>
      </c>
      <c r="U166" s="125">
        <f t="shared" si="14"/>
        <v>-0.19595044439931009</v>
      </c>
    </row>
    <row r="167" spans="12:21" x14ac:dyDescent="0.25">
      <c r="L167" s="131">
        <v>39994</v>
      </c>
      <c r="M167" s="127">
        <v>139.67615183686499</v>
      </c>
      <c r="N167" s="128">
        <f t="shared" si="15"/>
        <v>3.1887611260603688E-3</v>
      </c>
      <c r="O167" s="128">
        <f t="shared" si="16"/>
        <v>-3.2257127304945454E-2</v>
      </c>
      <c r="P167" s="128">
        <f t="shared" si="11"/>
        <v>-0.19304965972798716</v>
      </c>
      <c r="Q167" s="135">
        <v>39979</v>
      </c>
      <c r="R167" s="136">
        <v>119.507345788946</v>
      </c>
      <c r="S167" s="124">
        <f t="shared" si="12"/>
        <v>-5.2444022483736918E-2</v>
      </c>
      <c r="T167" s="125">
        <f t="shared" si="13"/>
        <v>-0.14847216595086299</v>
      </c>
      <c r="U167" s="125">
        <f t="shared" si="14"/>
        <v>-0.24824219094254751</v>
      </c>
    </row>
    <row r="168" spans="12:21" x14ac:dyDescent="0.25">
      <c r="L168" s="131">
        <v>40025</v>
      </c>
      <c r="M168" s="127">
        <v>140.062503349194</v>
      </c>
      <c r="N168" s="128">
        <f t="shared" si="15"/>
        <v>2.7660520944208233E-3</v>
      </c>
      <c r="O168" s="128">
        <f t="shared" si="16"/>
        <v>-7.9795356892012892E-3</v>
      </c>
      <c r="P168" s="128">
        <f t="shared" si="11"/>
        <v>-0.1896377077344259</v>
      </c>
      <c r="Q168" s="135">
        <v>40009</v>
      </c>
      <c r="R168" s="136">
        <v>114.200441372393</v>
      </c>
      <c r="S168" s="124">
        <f t="shared" si="12"/>
        <v>-4.4406512265155351E-2</v>
      </c>
      <c r="T168" s="125">
        <f t="shared" si="13"/>
        <v>-0.15617626382791627</v>
      </c>
      <c r="U168" s="125">
        <f t="shared" si="14"/>
        <v>-0.2931754267764447</v>
      </c>
    </row>
    <row r="169" spans="12:21" x14ac:dyDescent="0.25">
      <c r="L169" s="131">
        <v>40056</v>
      </c>
      <c r="M169" s="127">
        <v>138.98984562132799</v>
      </c>
      <c r="N169" s="128">
        <f t="shared" si="15"/>
        <v>-7.6584217918177488E-3</v>
      </c>
      <c r="O169" s="128">
        <f t="shared" si="16"/>
        <v>-1.7404603126989215E-3</v>
      </c>
      <c r="P169" s="128">
        <f t="shared" si="11"/>
        <v>-0.19073229040939832</v>
      </c>
      <c r="Q169" s="135">
        <v>40040</v>
      </c>
      <c r="R169" s="136">
        <v>114.75551000978</v>
      </c>
      <c r="S169" s="124">
        <f t="shared" si="12"/>
        <v>4.8604771638052213E-3</v>
      </c>
      <c r="T169" s="125">
        <f t="shared" si="13"/>
        <v>-9.0120621917851973E-2</v>
      </c>
      <c r="U169" s="125">
        <f t="shared" si="14"/>
        <v>-0.27851965611030149</v>
      </c>
    </row>
    <row r="170" spans="12:21" x14ac:dyDescent="0.25">
      <c r="L170" s="131">
        <v>40086</v>
      </c>
      <c r="M170" s="127">
        <v>135.112510432969</v>
      </c>
      <c r="N170" s="128">
        <f t="shared" si="15"/>
        <v>-2.7896535685942303E-2</v>
      </c>
      <c r="O170" s="128">
        <f t="shared" si="16"/>
        <v>-3.2673017862248188E-2</v>
      </c>
      <c r="P170" s="128">
        <f t="shared" si="11"/>
        <v>-0.1963602467798834</v>
      </c>
      <c r="Q170" s="135">
        <v>40071</v>
      </c>
      <c r="R170" s="136">
        <v>114.957509946355</v>
      </c>
      <c r="S170" s="124">
        <f t="shared" si="12"/>
        <v>1.7602635076763296E-3</v>
      </c>
      <c r="T170" s="125">
        <f t="shared" si="13"/>
        <v>-3.8071599804635925E-2</v>
      </c>
      <c r="U170" s="125">
        <f t="shared" si="14"/>
        <v>-0.26673515272472192</v>
      </c>
    </row>
    <row r="171" spans="12:21" x14ac:dyDescent="0.25">
      <c r="L171" s="131">
        <v>40117</v>
      </c>
      <c r="M171" s="127">
        <v>130.43154235687101</v>
      </c>
      <c r="N171" s="128">
        <f t="shared" si="15"/>
        <v>-3.464496411988649E-2</v>
      </c>
      <c r="O171" s="128">
        <f t="shared" si="16"/>
        <v>-6.8761879603934872E-2</v>
      </c>
      <c r="P171" s="128">
        <f t="shared" ref="P171:P234" si="17">M171/M159-1</f>
        <v>-0.20457385154166974</v>
      </c>
      <c r="Q171" s="135">
        <v>40101</v>
      </c>
      <c r="R171" s="136">
        <v>114.73982858074</v>
      </c>
      <c r="S171" s="124">
        <f t="shared" si="12"/>
        <v>-1.8935810780573714E-3</v>
      </c>
      <c r="T171" s="125">
        <f t="shared" si="13"/>
        <v>4.7231622037966492E-3</v>
      </c>
      <c r="U171" s="125">
        <f t="shared" si="14"/>
        <v>-0.25633145592893858</v>
      </c>
    </row>
    <row r="172" spans="12:21" x14ac:dyDescent="0.25">
      <c r="L172" s="131">
        <v>40147</v>
      </c>
      <c r="M172" s="127">
        <v>128.44077253706001</v>
      </c>
      <c r="N172" s="128">
        <f t="shared" si="15"/>
        <v>-1.5262947779641323E-2</v>
      </c>
      <c r="O172" s="128">
        <f t="shared" si="16"/>
        <v>-7.5898156711451281E-2</v>
      </c>
      <c r="P172" s="128">
        <f t="shared" si="17"/>
        <v>-0.18758885377647538</v>
      </c>
      <c r="Q172" s="135">
        <v>40132</v>
      </c>
      <c r="R172" s="136">
        <v>111.615037896085</v>
      </c>
      <c r="S172" s="124">
        <f t="shared" si="12"/>
        <v>-2.7233705360263372E-2</v>
      </c>
      <c r="T172" s="125">
        <f t="shared" si="13"/>
        <v>-2.7366634625451525E-2</v>
      </c>
      <c r="U172" s="125">
        <f t="shared" si="14"/>
        <v>-0.26396380087669091</v>
      </c>
    </row>
    <row r="173" spans="12:21" x14ac:dyDescent="0.25">
      <c r="L173" s="131">
        <v>40178</v>
      </c>
      <c r="M173" s="127">
        <v>129.01999926106299</v>
      </c>
      <c r="N173" s="128">
        <f t="shared" si="15"/>
        <v>4.509679539928424E-3</v>
      </c>
      <c r="O173" s="128">
        <f t="shared" si="16"/>
        <v>-4.5092132122943385E-2</v>
      </c>
      <c r="P173" s="128">
        <f t="shared" si="17"/>
        <v>-0.1695236701362266</v>
      </c>
      <c r="Q173" s="135">
        <v>40162</v>
      </c>
      <c r="R173" s="136">
        <v>109.01399549832099</v>
      </c>
      <c r="S173" s="124">
        <f t="shared" si="12"/>
        <v>-2.3303691391348247E-2</v>
      </c>
      <c r="T173" s="125">
        <f t="shared" si="13"/>
        <v>-5.1701837059688893E-2</v>
      </c>
      <c r="U173" s="125">
        <f t="shared" si="14"/>
        <v>-0.2612475745952062</v>
      </c>
    </row>
    <row r="174" spans="12:21" x14ac:dyDescent="0.25">
      <c r="L174" s="131">
        <v>40209</v>
      </c>
      <c r="M174" s="127">
        <v>131.27109478297399</v>
      </c>
      <c r="N174" s="128">
        <f t="shared" si="15"/>
        <v>1.7447647921281284E-2</v>
      </c>
      <c r="O174" s="128">
        <f t="shared" si="16"/>
        <v>6.4367285008859465E-3</v>
      </c>
      <c r="P174" s="128">
        <f t="shared" si="17"/>
        <v>-0.13424190212243903</v>
      </c>
      <c r="Q174" s="135">
        <v>40193</v>
      </c>
      <c r="R174" s="136">
        <v>107.96511356209299</v>
      </c>
      <c r="S174" s="124">
        <f t="shared" si="12"/>
        <v>-9.6215346610624142E-3</v>
      </c>
      <c r="T174" s="125">
        <f t="shared" si="13"/>
        <v>-5.9044144500179141E-2</v>
      </c>
      <c r="U174" s="125">
        <f t="shared" si="14"/>
        <v>-0.25209609015530454</v>
      </c>
    </row>
    <row r="175" spans="12:21" x14ac:dyDescent="0.25">
      <c r="L175" s="131">
        <v>40237</v>
      </c>
      <c r="M175" s="127">
        <v>132.46838554327101</v>
      </c>
      <c r="N175" s="128">
        <f t="shared" si="15"/>
        <v>9.1207494100393749E-3</v>
      </c>
      <c r="O175" s="128">
        <f t="shared" si="16"/>
        <v>3.135774510425704E-2</v>
      </c>
      <c r="P175" s="128">
        <f t="shared" si="17"/>
        <v>-0.11144791801785825</v>
      </c>
      <c r="Q175" s="135">
        <v>40224</v>
      </c>
      <c r="R175" s="136">
        <v>109.00963306909399</v>
      </c>
      <c r="S175" s="124">
        <f t="shared" si="12"/>
        <v>9.6746020315190417E-3</v>
      </c>
      <c r="T175" s="125">
        <f t="shared" si="13"/>
        <v>-2.3342775992395093E-2</v>
      </c>
      <c r="U175" s="125">
        <f t="shared" si="14"/>
        <v>-0.23898246869121065</v>
      </c>
    </row>
    <row r="176" spans="12:21" x14ac:dyDescent="0.25">
      <c r="L176" s="131">
        <v>40268</v>
      </c>
      <c r="M176" s="127">
        <v>131.80832616841801</v>
      </c>
      <c r="N176" s="128">
        <f t="shared" si="15"/>
        <v>-4.9827690746437892E-3</v>
      </c>
      <c r="O176" s="128">
        <f t="shared" si="16"/>
        <v>2.161158675650765E-2</v>
      </c>
      <c r="P176" s="128">
        <f t="shared" si="17"/>
        <v>-8.6769169010816549E-2</v>
      </c>
      <c r="Q176" s="135">
        <v>40252</v>
      </c>
      <c r="R176" s="136">
        <v>111.29921356085801</v>
      </c>
      <c r="S176" s="124">
        <f t="shared" si="12"/>
        <v>2.1003469393505725E-2</v>
      </c>
      <c r="T176" s="125">
        <f t="shared" si="13"/>
        <v>2.0962611746234039E-2</v>
      </c>
      <c r="U176" s="125">
        <f t="shared" si="14"/>
        <v>-0.20695771771030291</v>
      </c>
    </row>
    <row r="177" spans="12:21" x14ac:dyDescent="0.25">
      <c r="L177" s="131">
        <v>40298</v>
      </c>
      <c r="M177" s="127">
        <v>129.288557655831</v>
      </c>
      <c r="N177" s="128">
        <f t="shared" si="15"/>
        <v>-1.9116914582219757E-2</v>
      </c>
      <c r="O177" s="128">
        <f t="shared" si="16"/>
        <v>-1.5102617452994127E-2</v>
      </c>
      <c r="P177" s="128">
        <f t="shared" si="17"/>
        <v>-8.4288143300924379E-2</v>
      </c>
      <c r="Q177" s="135">
        <v>40283</v>
      </c>
      <c r="R177" s="136">
        <v>114.461678474924</v>
      </c>
      <c r="S177" s="124">
        <f t="shared" si="12"/>
        <v>2.8414081401723079E-2</v>
      </c>
      <c r="T177" s="125">
        <f t="shared" si="13"/>
        <v>6.0172816000371165E-2</v>
      </c>
      <c r="U177" s="125">
        <f t="shared" si="14"/>
        <v>-0.15424599048365084</v>
      </c>
    </row>
    <row r="178" spans="12:21" x14ac:dyDescent="0.25">
      <c r="L178" s="131">
        <v>40329</v>
      </c>
      <c r="M178" s="127">
        <v>125.927348385765</v>
      </c>
      <c r="N178" s="128">
        <f t="shared" si="15"/>
        <v>-2.5997731980378469E-2</v>
      </c>
      <c r="O178" s="128">
        <f t="shared" si="16"/>
        <v>-4.9378099768335848E-2</v>
      </c>
      <c r="P178" s="128">
        <f t="shared" si="17"/>
        <v>-9.5558554859447531E-2</v>
      </c>
      <c r="Q178" s="135">
        <v>40313</v>
      </c>
      <c r="R178" s="136">
        <v>116.893563103967</v>
      </c>
      <c r="S178" s="124">
        <f t="shared" si="12"/>
        <v>2.1246277893572696E-2</v>
      </c>
      <c r="T178" s="125">
        <f t="shared" si="13"/>
        <v>7.2323241652193282E-2</v>
      </c>
      <c r="U178" s="125">
        <f t="shared" si="14"/>
        <v>-7.3168316799956723E-2</v>
      </c>
    </row>
    <row r="179" spans="12:21" x14ac:dyDescent="0.25">
      <c r="L179" s="131">
        <v>40359</v>
      </c>
      <c r="M179" s="127">
        <v>124.045408480354</v>
      </c>
      <c r="N179" s="128">
        <f t="shared" si="15"/>
        <v>-1.4944648081097411E-2</v>
      </c>
      <c r="O179" s="128">
        <f t="shared" si="16"/>
        <v>-5.8895503142532446E-2</v>
      </c>
      <c r="P179" s="128">
        <f t="shared" si="17"/>
        <v>-0.11190703030512283</v>
      </c>
      <c r="Q179" s="135">
        <v>40344</v>
      </c>
      <c r="R179" s="136">
        <v>118.080600497337</v>
      </c>
      <c r="S179" s="124">
        <f t="shared" si="12"/>
        <v>1.0154856793219924E-2</v>
      </c>
      <c r="T179" s="125">
        <f t="shared" si="13"/>
        <v>6.0929333815741282E-2</v>
      </c>
      <c r="U179" s="125">
        <f t="shared" si="14"/>
        <v>-1.1938557267673566E-2</v>
      </c>
    </row>
    <row r="180" spans="12:21" x14ac:dyDescent="0.25">
      <c r="L180" s="131">
        <v>40390</v>
      </c>
      <c r="M180" s="127">
        <v>123.89296139023</v>
      </c>
      <c r="N180" s="128">
        <f t="shared" si="15"/>
        <v>-1.2289619744220159E-3</v>
      </c>
      <c r="O180" s="128">
        <f t="shared" si="16"/>
        <v>-4.1732975937160632E-2</v>
      </c>
      <c r="P180" s="128">
        <f t="shared" si="17"/>
        <v>-0.11544518748641264</v>
      </c>
      <c r="Q180" s="135">
        <v>40374</v>
      </c>
      <c r="R180" s="136">
        <v>118.015574253265</v>
      </c>
      <c r="S180" s="124">
        <f t="shared" si="12"/>
        <v>-5.5069371089000452E-4</v>
      </c>
      <c r="T180" s="125">
        <f t="shared" si="13"/>
        <v>3.1048782664143681E-2</v>
      </c>
      <c r="U180" s="125">
        <f t="shared" si="14"/>
        <v>3.340733919259864E-2</v>
      </c>
    </row>
    <row r="181" spans="12:21" x14ac:dyDescent="0.25">
      <c r="L181" s="131">
        <v>40421</v>
      </c>
      <c r="M181" s="127">
        <v>124.696761791146</v>
      </c>
      <c r="N181" s="128">
        <f t="shared" si="15"/>
        <v>6.4878617146315598E-3</v>
      </c>
      <c r="O181" s="128">
        <f t="shared" si="16"/>
        <v>-9.7721949234508276E-3</v>
      </c>
      <c r="P181" s="128">
        <f t="shared" si="17"/>
        <v>-0.10283545367136315</v>
      </c>
      <c r="Q181" s="135">
        <v>40405</v>
      </c>
      <c r="R181" s="136">
        <v>119.298886905394</v>
      </c>
      <c r="S181" s="124">
        <f t="shared" si="12"/>
        <v>1.0874095730576849E-2</v>
      </c>
      <c r="T181" s="125">
        <f t="shared" si="13"/>
        <v>2.0577042375615306E-2</v>
      </c>
      <c r="U181" s="125">
        <f t="shared" si="14"/>
        <v>3.9591797337023671E-2</v>
      </c>
    </row>
    <row r="182" spans="12:21" x14ac:dyDescent="0.25">
      <c r="L182" s="131">
        <v>40451</v>
      </c>
      <c r="M182" s="127">
        <v>124.27205916696499</v>
      </c>
      <c r="N182" s="128">
        <f t="shared" si="15"/>
        <v>-3.405883345169336E-3</v>
      </c>
      <c r="O182" s="128">
        <f t="shared" si="16"/>
        <v>1.8271590169085528E-3</v>
      </c>
      <c r="P182" s="128">
        <f t="shared" si="17"/>
        <v>-8.0232772163478461E-2</v>
      </c>
      <c r="Q182" s="135">
        <v>40436</v>
      </c>
      <c r="R182" s="136">
        <v>121.39295078153</v>
      </c>
      <c r="S182" s="124">
        <f t="shared" si="12"/>
        <v>1.7553088133979156E-2</v>
      </c>
      <c r="T182" s="125">
        <f t="shared" si="13"/>
        <v>2.8051604329939916E-2</v>
      </c>
      <c r="U182" s="125">
        <f t="shared" si="14"/>
        <v>5.5981038891483426E-2</v>
      </c>
    </row>
    <row r="183" spans="12:21" x14ac:dyDescent="0.25">
      <c r="L183" s="131">
        <v>40482</v>
      </c>
      <c r="M183" s="127">
        <v>123.265133884204</v>
      </c>
      <c r="N183" s="128">
        <f t="shared" si="15"/>
        <v>-8.102587898766056E-3</v>
      </c>
      <c r="O183" s="128">
        <f t="shared" si="16"/>
        <v>-5.067499388028196E-3</v>
      </c>
      <c r="P183" s="128">
        <f t="shared" si="17"/>
        <v>-5.4943829867925231E-2</v>
      </c>
      <c r="Q183" s="135">
        <v>40466</v>
      </c>
      <c r="R183" s="136">
        <v>123.636286632368</v>
      </c>
      <c r="S183" s="124">
        <f t="shared" si="12"/>
        <v>1.8479951565518071E-2</v>
      </c>
      <c r="T183" s="125">
        <f t="shared" si="13"/>
        <v>4.7626869713320863E-2</v>
      </c>
      <c r="U183" s="125">
        <f t="shared" si="14"/>
        <v>7.753591897139489E-2</v>
      </c>
    </row>
    <row r="184" spans="12:21" x14ac:dyDescent="0.25">
      <c r="L184" s="131">
        <v>40512</v>
      </c>
      <c r="M184" s="127">
        <v>122.59718457412301</v>
      </c>
      <c r="N184" s="128">
        <f t="shared" si="15"/>
        <v>-5.4188016435245956E-3</v>
      </c>
      <c r="O184" s="128">
        <f t="shared" si="16"/>
        <v>-1.6837463835184141E-2</v>
      </c>
      <c r="P184" s="128">
        <f t="shared" si="17"/>
        <v>-4.5496362623098641E-2</v>
      </c>
      <c r="Q184" s="135">
        <v>40497</v>
      </c>
      <c r="R184" s="136">
        <v>123.699785685023</v>
      </c>
      <c r="S184" s="124">
        <f t="shared" si="12"/>
        <v>5.1359559870811644E-4</v>
      </c>
      <c r="T184" s="125">
        <f t="shared" si="13"/>
        <v>3.6889688527596887E-2</v>
      </c>
      <c r="U184" s="125">
        <f t="shared" si="14"/>
        <v>0.10827168109900254</v>
      </c>
    </row>
    <row r="185" spans="12:21" x14ac:dyDescent="0.25">
      <c r="L185" s="131">
        <v>40543</v>
      </c>
      <c r="M185" s="127">
        <v>123.14618572138799</v>
      </c>
      <c r="N185" s="128">
        <f t="shared" si="15"/>
        <v>4.4780893555762535E-3</v>
      </c>
      <c r="O185" s="128">
        <f t="shared" si="16"/>
        <v>-9.0597472442646154E-3</v>
      </c>
      <c r="P185" s="128">
        <f t="shared" si="17"/>
        <v>-4.5526380199318872E-2</v>
      </c>
      <c r="Q185" s="135">
        <v>40527</v>
      </c>
      <c r="R185" s="136">
        <v>124.22208279258901</v>
      </c>
      <c r="S185" s="124">
        <f t="shared" si="12"/>
        <v>4.2222959779083524E-3</v>
      </c>
      <c r="T185" s="125">
        <f t="shared" si="13"/>
        <v>2.3305570816468224E-2</v>
      </c>
      <c r="U185" s="125">
        <f t="shared" si="14"/>
        <v>0.13950582422696578</v>
      </c>
    </row>
    <row r="186" spans="12:21" x14ac:dyDescent="0.25">
      <c r="L186" s="131">
        <v>40574</v>
      </c>
      <c r="M186" s="127">
        <v>122.43597204263899</v>
      </c>
      <c r="N186" s="128">
        <f t="shared" si="15"/>
        <v>-5.7672405733769638E-3</v>
      </c>
      <c r="O186" s="128">
        <f t="shared" si="16"/>
        <v>-6.7266534780543452E-3</v>
      </c>
      <c r="P186" s="128">
        <f t="shared" si="17"/>
        <v>-6.7304403569893312E-2</v>
      </c>
      <c r="Q186" s="135">
        <v>40558</v>
      </c>
      <c r="R186" s="136">
        <v>125.34117781811401</v>
      </c>
      <c r="S186" s="124">
        <f t="shared" si="12"/>
        <v>9.008825165115919E-3</v>
      </c>
      <c r="T186" s="125">
        <f t="shared" si="13"/>
        <v>1.378956964968947E-2</v>
      </c>
      <c r="U186" s="125">
        <f t="shared" si="14"/>
        <v>0.16094147158033301</v>
      </c>
    </row>
    <row r="187" spans="12:21" x14ac:dyDescent="0.25">
      <c r="L187" s="131">
        <v>40602</v>
      </c>
      <c r="M187" s="127">
        <v>120.894063920695</v>
      </c>
      <c r="N187" s="128">
        <f t="shared" si="15"/>
        <v>-1.2593587458161526E-2</v>
      </c>
      <c r="O187" s="128">
        <f t="shared" si="16"/>
        <v>-1.3892004611233855E-2</v>
      </c>
      <c r="P187" s="128">
        <f t="shared" si="17"/>
        <v>-8.7374218196350273E-2</v>
      </c>
      <c r="Q187" s="135">
        <v>40589</v>
      </c>
      <c r="R187" s="136">
        <v>126.74042106026999</v>
      </c>
      <c r="S187" s="124">
        <f t="shared" si="12"/>
        <v>1.1163476093917657E-2</v>
      </c>
      <c r="T187" s="125">
        <f t="shared" si="13"/>
        <v>2.4580765103258795E-2</v>
      </c>
      <c r="U187" s="125">
        <f t="shared" si="14"/>
        <v>0.16265340495126357</v>
      </c>
    </row>
    <row r="188" spans="12:21" x14ac:dyDescent="0.25">
      <c r="L188" s="131">
        <v>40633</v>
      </c>
      <c r="M188" s="127">
        <v>119.64208719255799</v>
      </c>
      <c r="N188" s="128">
        <f t="shared" si="15"/>
        <v>-1.0355981820234672E-2</v>
      </c>
      <c r="O188" s="128">
        <f t="shared" si="16"/>
        <v>-2.8454787359454614E-2</v>
      </c>
      <c r="P188" s="128">
        <f t="shared" si="17"/>
        <v>-9.2302507205156425E-2</v>
      </c>
      <c r="Q188" s="135">
        <v>40617</v>
      </c>
      <c r="R188" s="136">
        <v>126.175747159045</v>
      </c>
      <c r="S188" s="124">
        <f t="shared" si="12"/>
        <v>-4.4553576238828274E-3</v>
      </c>
      <c r="T188" s="125">
        <f t="shared" si="13"/>
        <v>1.5727190548865622E-2</v>
      </c>
      <c r="U188" s="125">
        <f t="shared" si="14"/>
        <v>0.13366252215297614</v>
      </c>
    </row>
    <row r="189" spans="12:21" x14ac:dyDescent="0.25">
      <c r="L189" s="131">
        <v>40663</v>
      </c>
      <c r="M189" s="127">
        <v>120.194569913385</v>
      </c>
      <c r="N189" s="128">
        <f t="shared" si="15"/>
        <v>4.6177957422106619E-3</v>
      </c>
      <c r="O189" s="128">
        <f t="shared" si="16"/>
        <v>-1.8306728748585521E-2</v>
      </c>
      <c r="P189" s="128">
        <f t="shared" si="17"/>
        <v>-7.0338689728865256E-2</v>
      </c>
      <c r="Q189" s="135">
        <v>40648</v>
      </c>
      <c r="R189" s="136">
        <v>124.96087826079</v>
      </c>
      <c r="S189" s="124">
        <f t="shared" si="12"/>
        <v>-9.6283867986425298E-3</v>
      </c>
      <c r="T189" s="125">
        <f t="shared" si="13"/>
        <v>-3.0341150764984226E-3</v>
      </c>
      <c r="U189" s="125">
        <f t="shared" si="14"/>
        <v>9.1726767646222562E-2</v>
      </c>
    </row>
    <row r="190" spans="12:21" x14ac:dyDescent="0.25">
      <c r="L190" s="131">
        <v>40694</v>
      </c>
      <c r="M190" s="127">
        <v>120.93385101995101</v>
      </c>
      <c r="N190" s="128">
        <f t="shared" si="15"/>
        <v>6.1507030400687057E-3</v>
      </c>
      <c r="O190" s="128">
        <f t="shared" si="16"/>
        <v>3.2910713698974803E-4</v>
      </c>
      <c r="P190" s="128">
        <f t="shared" si="17"/>
        <v>-3.9653795857885865E-2</v>
      </c>
      <c r="Q190" s="135">
        <v>40678</v>
      </c>
      <c r="R190" s="136">
        <v>124.522243923351</v>
      </c>
      <c r="S190" s="124">
        <f t="shared" si="12"/>
        <v>-3.5101732921849482E-3</v>
      </c>
      <c r="T190" s="125">
        <f t="shared" si="13"/>
        <v>-1.750173400374111E-2</v>
      </c>
      <c r="U190" s="125">
        <f t="shared" si="14"/>
        <v>6.5261769911136414E-2</v>
      </c>
    </row>
    <row r="191" spans="12:21" x14ac:dyDescent="0.25">
      <c r="L191" s="131">
        <v>40724</v>
      </c>
      <c r="M191" s="127">
        <v>120.791327872792</v>
      </c>
      <c r="N191" s="128">
        <f t="shared" si="15"/>
        <v>-1.1785215302165808E-3</v>
      </c>
      <c r="O191" s="128">
        <f t="shared" si="16"/>
        <v>9.605655561527815E-3</v>
      </c>
      <c r="P191" s="128">
        <f t="shared" si="17"/>
        <v>-2.6232979095533238E-2</v>
      </c>
      <c r="Q191" s="135">
        <v>40709</v>
      </c>
      <c r="R191" s="136">
        <v>125.082921193701</v>
      </c>
      <c r="S191" s="124">
        <f t="shared" si="12"/>
        <v>4.5026274237005559E-3</v>
      </c>
      <c r="T191" s="125">
        <f t="shared" si="13"/>
        <v>-8.6611412252347586E-3</v>
      </c>
      <c r="U191" s="125">
        <f t="shared" si="14"/>
        <v>5.9301194835318594E-2</v>
      </c>
    </row>
    <row r="192" spans="12:21" x14ac:dyDescent="0.25">
      <c r="L192" s="131">
        <v>40755</v>
      </c>
      <c r="M192" s="127">
        <v>120.449711021602</v>
      </c>
      <c r="N192" s="128">
        <f t="shared" si="15"/>
        <v>-2.8281570970869474E-3</v>
      </c>
      <c r="O192" s="128">
        <f t="shared" si="16"/>
        <v>2.1227340669454087E-3</v>
      </c>
      <c r="P192" s="128">
        <f t="shared" si="17"/>
        <v>-2.779213871385855E-2</v>
      </c>
      <c r="Q192" s="135">
        <v>40739</v>
      </c>
      <c r="R192" s="136">
        <v>124.972873934562</v>
      </c>
      <c r="S192" s="124">
        <f t="shared" si="12"/>
        <v>-8.7979444426766751E-4</v>
      </c>
      <c r="T192" s="125">
        <f t="shared" si="13"/>
        <v>9.5995434242768241E-5</v>
      </c>
      <c r="U192" s="125">
        <f t="shared" si="14"/>
        <v>5.8952385948370045E-2</v>
      </c>
    </row>
    <row r="193" spans="12:21" x14ac:dyDescent="0.25">
      <c r="L193" s="131">
        <v>40786</v>
      </c>
      <c r="M193" s="127">
        <v>121.186462465522</v>
      </c>
      <c r="N193" s="128">
        <f t="shared" si="15"/>
        <v>6.1166725737338279E-3</v>
      </c>
      <c r="O193" s="128">
        <f t="shared" si="16"/>
        <v>2.0888398363276828E-3</v>
      </c>
      <c r="P193" s="128">
        <f t="shared" si="17"/>
        <v>-2.8150685512614904E-2</v>
      </c>
      <c r="Q193" s="135">
        <v>40770</v>
      </c>
      <c r="R193" s="136">
        <v>125.49569567997</v>
      </c>
      <c r="S193" s="124">
        <f t="shared" si="12"/>
        <v>4.183481814475698E-3</v>
      </c>
      <c r="T193" s="125">
        <f t="shared" si="13"/>
        <v>7.8174928908139041E-3</v>
      </c>
      <c r="U193" s="125">
        <f t="shared" si="14"/>
        <v>5.1943559033289066E-2</v>
      </c>
    </row>
    <row r="194" spans="12:21" x14ac:dyDescent="0.25">
      <c r="L194" s="131">
        <v>40816</v>
      </c>
      <c r="M194" s="127">
        <v>122.8051992812</v>
      </c>
      <c r="N194" s="128">
        <f t="shared" si="15"/>
        <v>1.3357406287344498E-2</v>
      </c>
      <c r="O194" s="128">
        <f t="shared" si="16"/>
        <v>1.6672317821763372E-2</v>
      </c>
      <c r="P194" s="128">
        <f t="shared" si="17"/>
        <v>-1.180361776893224E-2</v>
      </c>
      <c r="Q194" s="135">
        <v>40801</v>
      </c>
      <c r="R194" s="136">
        <v>127.41370856074499</v>
      </c>
      <c r="S194" s="124">
        <f t="shared" si="12"/>
        <v>1.5283495345260079E-2</v>
      </c>
      <c r="T194" s="125">
        <f t="shared" si="13"/>
        <v>1.8633937749459761E-2</v>
      </c>
      <c r="U194" s="125">
        <f t="shared" si="14"/>
        <v>4.9597260305917601E-2</v>
      </c>
    </row>
    <row r="195" spans="12:21" x14ac:dyDescent="0.25">
      <c r="L195" s="131">
        <v>40847</v>
      </c>
      <c r="M195" s="127">
        <v>123.999589674809</v>
      </c>
      <c r="N195" s="128">
        <f t="shared" si="15"/>
        <v>9.7258943481217663E-3</v>
      </c>
      <c r="O195" s="128">
        <f t="shared" si="16"/>
        <v>2.9471873557009642E-2</v>
      </c>
      <c r="P195" s="128">
        <f t="shared" si="17"/>
        <v>5.958341726176597E-3</v>
      </c>
      <c r="Q195" s="135">
        <v>40831</v>
      </c>
      <c r="R195" s="136">
        <v>130.26966244614101</v>
      </c>
      <c r="S195" s="124">
        <f t="shared" si="12"/>
        <v>2.2414808560685007E-2</v>
      </c>
      <c r="T195" s="125">
        <f t="shared" si="13"/>
        <v>4.2383505674619348E-2</v>
      </c>
      <c r="U195" s="125">
        <f t="shared" si="14"/>
        <v>5.3652337792199578E-2</v>
      </c>
    </row>
    <row r="196" spans="12:21" x14ac:dyDescent="0.25">
      <c r="L196" s="131">
        <v>40877</v>
      </c>
      <c r="M196" s="127">
        <v>124.09844615820499</v>
      </c>
      <c r="N196" s="128">
        <f t="shared" si="15"/>
        <v>7.9723234290729472E-4</v>
      </c>
      <c r="O196" s="128">
        <f t="shared" si="16"/>
        <v>2.4028952025160866E-2</v>
      </c>
      <c r="P196" s="128">
        <f t="shared" si="17"/>
        <v>1.2245481731877117E-2</v>
      </c>
      <c r="Q196" s="135">
        <v>40862</v>
      </c>
      <c r="R196" s="136">
        <v>132.65468790206401</v>
      </c>
      <c r="S196" s="124">
        <f t="shared" si="12"/>
        <v>1.8308372119326455E-2</v>
      </c>
      <c r="T196" s="125">
        <f t="shared" si="13"/>
        <v>5.7045719244031678E-2</v>
      </c>
      <c r="U196" s="125">
        <f t="shared" si="14"/>
        <v>7.2392220952127495E-2</v>
      </c>
    </row>
    <row r="197" spans="12:21" x14ac:dyDescent="0.25">
      <c r="L197" s="131">
        <v>40908</v>
      </c>
      <c r="M197" s="127">
        <v>123.60662654717299</v>
      </c>
      <c r="N197" s="128">
        <f t="shared" si="15"/>
        <v>-3.9631407665250418E-3</v>
      </c>
      <c r="O197" s="128">
        <f t="shared" si="16"/>
        <v>6.5260043602703988E-3</v>
      </c>
      <c r="P197" s="128">
        <f t="shared" si="17"/>
        <v>3.7389775662781677E-3</v>
      </c>
      <c r="Q197" s="135">
        <v>40892</v>
      </c>
      <c r="R197" s="136">
        <v>133.53190583252001</v>
      </c>
      <c r="S197" s="124">
        <f t="shared" si="12"/>
        <v>6.6127925392551745E-3</v>
      </c>
      <c r="T197" s="125">
        <f t="shared" si="13"/>
        <v>4.8018359569670155E-2</v>
      </c>
      <c r="U197" s="125">
        <f t="shared" si="14"/>
        <v>7.4944992312481418E-2</v>
      </c>
    </row>
    <row r="198" spans="12:21" x14ac:dyDescent="0.25">
      <c r="L198" s="131">
        <v>40939</v>
      </c>
      <c r="M198" s="127">
        <v>122.187786567019</v>
      </c>
      <c r="N198" s="128">
        <f t="shared" si="15"/>
        <v>-1.1478672461079586E-2</v>
      </c>
      <c r="O198" s="128">
        <f t="shared" si="16"/>
        <v>-1.4611363735488769E-2</v>
      </c>
      <c r="P198" s="128">
        <f t="shared" si="17"/>
        <v>-2.0270633824310824E-3</v>
      </c>
      <c r="Q198" s="135">
        <v>40923</v>
      </c>
      <c r="R198" s="136">
        <v>133.74524707621001</v>
      </c>
      <c r="S198" s="124">
        <f t="shared" si="12"/>
        <v>1.5976799129757691E-3</v>
      </c>
      <c r="T198" s="125">
        <f t="shared" si="13"/>
        <v>2.6679923512551884E-2</v>
      </c>
      <c r="U198" s="125">
        <f t="shared" si="14"/>
        <v>6.7049547518145847E-2</v>
      </c>
    </row>
    <row r="199" spans="12:21" x14ac:dyDescent="0.25">
      <c r="L199" s="131">
        <v>40968</v>
      </c>
      <c r="M199" s="127">
        <v>120.34788988749099</v>
      </c>
      <c r="N199" s="128">
        <f t="shared" si="15"/>
        <v>-1.5057942624395082E-2</v>
      </c>
      <c r="O199" s="128">
        <f t="shared" si="16"/>
        <v>-3.0222427329449908E-2</v>
      </c>
      <c r="P199" s="128">
        <f t="shared" si="17"/>
        <v>-4.5177903322225488E-3</v>
      </c>
      <c r="Q199" s="135">
        <v>40954</v>
      </c>
      <c r="R199" s="136">
        <v>132.83965465249901</v>
      </c>
      <c r="S199" s="124">
        <f t="shared" si="12"/>
        <v>-6.7710250906709568E-3</v>
      </c>
      <c r="T199" s="125">
        <f t="shared" si="13"/>
        <v>1.3943476356566009E-3</v>
      </c>
      <c r="U199" s="125">
        <f t="shared" si="14"/>
        <v>4.8123823017193423E-2</v>
      </c>
    </row>
    <row r="200" spans="12:21" x14ac:dyDescent="0.25">
      <c r="L200" s="131">
        <v>40999</v>
      </c>
      <c r="M200" s="127">
        <v>120.31481990251299</v>
      </c>
      <c r="N200" s="128">
        <f t="shared" si="15"/>
        <v>-2.7478657921564675E-4</v>
      </c>
      <c r="O200" s="128">
        <f t="shared" si="16"/>
        <v>-2.6631312063222778E-2</v>
      </c>
      <c r="P200" s="128">
        <f t="shared" si="17"/>
        <v>5.6228767463097906E-3</v>
      </c>
      <c r="Q200" s="135">
        <v>40983</v>
      </c>
      <c r="R200" s="136">
        <v>131.33655094154599</v>
      </c>
      <c r="S200" s="124">
        <f t="shared" ref="S200:S263" si="18">R200/R199-1</f>
        <v>-1.1315173280787683E-2</v>
      </c>
      <c r="T200" s="125">
        <f t="shared" si="13"/>
        <v>-1.644067668537208E-2</v>
      </c>
      <c r="U200" s="125">
        <f t="shared" si="14"/>
        <v>4.0901709708093037E-2</v>
      </c>
    </row>
    <row r="201" spans="12:21" x14ac:dyDescent="0.25">
      <c r="L201" s="131">
        <v>41029</v>
      </c>
      <c r="M201" s="127">
        <v>121.00574252529201</v>
      </c>
      <c r="N201" s="128">
        <f t="shared" si="15"/>
        <v>5.7426227570207544E-3</v>
      </c>
      <c r="O201" s="128">
        <f t="shared" si="16"/>
        <v>-9.6739950443299749E-3</v>
      </c>
      <c r="P201" s="128">
        <f t="shared" si="17"/>
        <v>6.7488291067687722E-3</v>
      </c>
      <c r="Q201" s="135">
        <v>41014</v>
      </c>
      <c r="R201" s="136">
        <v>130.708016747394</v>
      </c>
      <c r="S201" s="124">
        <f t="shared" si="18"/>
        <v>-4.7856761095526057E-3</v>
      </c>
      <c r="T201" s="125">
        <f t="shared" si="13"/>
        <v>-2.2709071127479774E-2</v>
      </c>
      <c r="U201" s="125">
        <f t="shared" si="14"/>
        <v>4.5991502033219334E-2</v>
      </c>
    </row>
    <row r="202" spans="12:21" x14ac:dyDescent="0.25">
      <c r="L202" s="131">
        <v>41060</v>
      </c>
      <c r="M202" s="127">
        <v>122.473497574227</v>
      </c>
      <c r="N202" s="128">
        <f t="shared" si="15"/>
        <v>1.2129631357191251E-2</v>
      </c>
      <c r="O202" s="128">
        <f t="shared" si="16"/>
        <v>1.7662193235985724E-2</v>
      </c>
      <c r="P202" s="128">
        <f t="shared" si="17"/>
        <v>1.2731311715377336E-2</v>
      </c>
      <c r="Q202" s="135">
        <v>41044</v>
      </c>
      <c r="R202" s="136">
        <v>130.64773743078601</v>
      </c>
      <c r="S202" s="124">
        <f t="shared" si="18"/>
        <v>-4.6117535946155197E-4</v>
      </c>
      <c r="T202" s="125">
        <f t="shared" ref="T202:T265" si="19">R202/R199-1</f>
        <v>-1.6500473653344949E-2</v>
      </c>
      <c r="U202" s="125">
        <f t="shared" si="14"/>
        <v>4.9191962130119782E-2</v>
      </c>
    </row>
    <row r="203" spans="12:21" x14ac:dyDescent="0.25">
      <c r="L203" s="131">
        <v>41090</v>
      </c>
      <c r="M203" s="127">
        <v>123.172796746133</v>
      </c>
      <c r="N203" s="128">
        <f t="shared" si="15"/>
        <v>5.7097999629036611E-3</v>
      </c>
      <c r="O203" s="128">
        <f t="shared" si="16"/>
        <v>2.375415469129849E-2</v>
      </c>
      <c r="P203" s="128">
        <f t="shared" si="17"/>
        <v>1.9715561665560877E-2</v>
      </c>
      <c r="Q203" s="135">
        <v>41075</v>
      </c>
      <c r="R203" s="136">
        <v>131.79822103814001</v>
      </c>
      <c r="S203" s="124">
        <f t="shared" si="18"/>
        <v>8.8059971797329606E-3</v>
      </c>
      <c r="T203" s="125">
        <f t="shared" si="19"/>
        <v>3.5151684225322999E-3</v>
      </c>
      <c r="U203" s="125">
        <f t="shared" si="14"/>
        <v>5.3686784577407165E-2</v>
      </c>
    </row>
    <row r="204" spans="12:21" x14ac:dyDescent="0.25">
      <c r="L204" s="131">
        <v>41121</v>
      </c>
      <c r="M204" s="127">
        <v>124.277209246879</v>
      </c>
      <c r="N204" s="128">
        <f t="shared" si="15"/>
        <v>8.9663670057136269E-3</v>
      </c>
      <c r="O204" s="128">
        <f t="shared" si="16"/>
        <v>2.7035631973443053E-2</v>
      </c>
      <c r="P204" s="128">
        <f t="shared" si="17"/>
        <v>3.1776732321014522E-2</v>
      </c>
      <c r="Q204" s="135">
        <v>41105</v>
      </c>
      <c r="R204" s="136">
        <v>133.298806866722</v>
      </c>
      <c r="S204" s="124">
        <f t="shared" si="18"/>
        <v>1.1385478626056322E-2</v>
      </c>
      <c r="T204" s="125">
        <f t="shared" si="19"/>
        <v>1.982120289021716E-2</v>
      </c>
      <c r="U204" s="125">
        <f t="shared" si="14"/>
        <v>6.6621920981985383E-2</v>
      </c>
    </row>
    <row r="205" spans="12:21" x14ac:dyDescent="0.25">
      <c r="L205" s="131">
        <v>41152</v>
      </c>
      <c r="M205" s="127">
        <v>125.504551526935</v>
      </c>
      <c r="N205" s="128">
        <f t="shared" si="15"/>
        <v>9.8758435878445461E-3</v>
      </c>
      <c r="O205" s="128">
        <f t="shared" si="16"/>
        <v>2.4748651853197856E-2</v>
      </c>
      <c r="P205" s="128">
        <f t="shared" si="17"/>
        <v>3.5631777457333813E-2</v>
      </c>
      <c r="Q205" s="135">
        <v>41136</v>
      </c>
      <c r="R205" s="136">
        <v>135.25082500157501</v>
      </c>
      <c r="S205" s="124">
        <f t="shared" si="18"/>
        <v>1.4643928034590026E-2</v>
      </c>
      <c r="T205" s="125">
        <f t="shared" si="19"/>
        <v>3.5232815059101918E-2</v>
      </c>
      <c r="U205" s="125">
        <f t="shared" si="14"/>
        <v>7.7732780146355207E-2</v>
      </c>
    </row>
    <row r="206" spans="12:21" x14ac:dyDescent="0.25">
      <c r="L206" s="131">
        <v>41182</v>
      </c>
      <c r="M206" s="127">
        <v>126.72301805322201</v>
      </c>
      <c r="N206" s="128">
        <f t="shared" si="15"/>
        <v>9.708544522590401E-3</v>
      </c>
      <c r="O206" s="128">
        <f t="shared" si="16"/>
        <v>2.8823095690570621E-2</v>
      </c>
      <c r="P206" s="128">
        <f t="shared" si="17"/>
        <v>3.1902710919029964E-2</v>
      </c>
      <c r="Q206" s="135">
        <v>41167</v>
      </c>
      <c r="R206" s="136">
        <v>136.7201533432</v>
      </c>
      <c r="S206" s="124">
        <f t="shared" si="18"/>
        <v>1.0863729234981578E-2</v>
      </c>
      <c r="T206" s="125">
        <f t="shared" si="19"/>
        <v>3.7344451740632056E-2</v>
      </c>
      <c r="U206" s="125">
        <f t="shared" si="14"/>
        <v>7.3041157718269467E-2</v>
      </c>
    </row>
    <row r="207" spans="12:21" x14ac:dyDescent="0.25">
      <c r="L207" s="131">
        <v>41213</v>
      </c>
      <c r="M207" s="127">
        <v>128.62477731593401</v>
      </c>
      <c r="N207" s="128">
        <f t="shared" si="15"/>
        <v>1.5007212516934265E-2</v>
      </c>
      <c r="O207" s="128">
        <f t="shared" si="16"/>
        <v>3.4982826661471789E-2</v>
      </c>
      <c r="P207" s="128">
        <f t="shared" si="17"/>
        <v>3.7300023760196588E-2</v>
      </c>
      <c r="Q207" s="135">
        <v>41197</v>
      </c>
      <c r="R207" s="136">
        <v>137.67666570064799</v>
      </c>
      <c r="S207" s="124">
        <f t="shared" si="18"/>
        <v>6.9961328601417794E-3</v>
      </c>
      <c r="T207" s="125">
        <f t="shared" si="19"/>
        <v>3.2842445756496197E-2</v>
      </c>
      <c r="U207" s="125">
        <f t="shared" si="14"/>
        <v>5.6859003972389521E-2</v>
      </c>
    </row>
    <row r="208" spans="12:21" x14ac:dyDescent="0.25">
      <c r="L208" s="131">
        <v>41243</v>
      </c>
      <c r="M208" s="127">
        <v>129.608186470748</v>
      </c>
      <c r="N208" s="128">
        <f t="shared" si="15"/>
        <v>7.6455654605216417E-3</v>
      </c>
      <c r="O208" s="128">
        <f t="shared" si="16"/>
        <v>3.2697100574334836E-2</v>
      </c>
      <c r="P208" s="128">
        <f t="shared" si="17"/>
        <v>4.4398141017164772E-2</v>
      </c>
      <c r="Q208" s="135">
        <v>41228</v>
      </c>
      <c r="R208" s="136">
        <v>138.04689330507301</v>
      </c>
      <c r="S208" s="124">
        <f t="shared" si="18"/>
        <v>2.6891093166798719E-3</v>
      </c>
      <c r="T208" s="125">
        <f t="shared" si="19"/>
        <v>2.0673207009757277E-2</v>
      </c>
      <c r="U208" s="125">
        <f t="shared" si="14"/>
        <v>4.0648434580690784E-2</v>
      </c>
    </row>
    <row r="209" spans="12:21" x14ac:dyDescent="0.25">
      <c r="L209" s="131">
        <v>41274</v>
      </c>
      <c r="M209" s="127">
        <v>130.39364181145299</v>
      </c>
      <c r="N209" s="128">
        <f t="shared" si="15"/>
        <v>6.0602293889997494E-3</v>
      </c>
      <c r="O209" s="128">
        <f t="shared" si="16"/>
        <v>2.8965722365366764E-2</v>
      </c>
      <c r="P209" s="128">
        <f t="shared" si="17"/>
        <v>5.490818294996358E-2</v>
      </c>
      <c r="Q209" s="135">
        <v>41258</v>
      </c>
      <c r="R209" s="136">
        <v>138.78239223490399</v>
      </c>
      <c r="S209" s="124">
        <f t="shared" si="18"/>
        <v>5.3278919374561973E-3</v>
      </c>
      <c r="T209" s="125">
        <f t="shared" si="19"/>
        <v>1.5083649639620278E-2</v>
      </c>
      <c r="U209" s="125">
        <f t="shared" si="14"/>
        <v>3.9320088855537838E-2</v>
      </c>
    </row>
    <row r="210" spans="12:21" x14ac:dyDescent="0.25">
      <c r="L210" s="131">
        <v>41305</v>
      </c>
      <c r="M210" s="127">
        <v>128.79173744721101</v>
      </c>
      <c r="N210" s="128">
        <f t="shared" si="15"/>
        <v>-1.2285141683198941E-2</v>
      </c>
      <c r="O210" s="128">
        <f t="shared" si="16"/>
        <v>1.2980401969280297E-3</v>
      </c>
      <c r="P210" s="128">
        <f t="shared" si="17"/>
        <v>5.4047553079863642E-2</v>
      </c>
      <c r="Q210" s="135">
        <v>41289</v>
      </c>
      <c r="R210" s="136">
        <v>138.640370996895</v>
      </c>
      <c r="S210" s="124">
        <f t="shared" si="18"/>
        <v>-1.023337584270867E-3</v>
      </c>
      <c r="T210" s="125">
        <f t="shared" si="19"/>
        <v>6.9997721933678925E-3</v>
      </c>
      <c r="U210" s="125">
        <f t="shared" si="14"/>
        <v>3.6600357976801057E-2</v>
      </c>
    </row>
    <row r="211" spans="12:21" x14ac:dyDescent="0.25">
      <c r="L211" s="131">
        <v>41333</v>
      </c>
      <c r="M211" s="127">
        <v>127.098443489519</v>
      </c>
      <c r="N211" s="128">
        <f t="shared" si="15"/>
        <v>-1.3147535635863683E-2</v>
      </c>
      <c r="O211" s="128">
        <f t="shared" si="16"/>
        <v>-1.9364077606281671E-2</v>
      </c>
      <c r="P211" s="128">
        <f t="shared" si="17"/>
        <v>5.6091998026212675E-2</v>
      </c>
      <c r="Q211" s="135">
        <v>41320</v>
      </c>
      <c r="R211" s="136">
        <v>139.50570844005401</v>
      </c>
      <c r="S211" s="124">
        <f t="shared" si="18"/>
        <v>6.241597861696313E-3</v>
      </c>
      <c r="T211" s="125">
        <f t="shared" si="19"/>
        <v>1.0567533249423722E-2</v>
      </c>
      <c r="U211" s="125">
        <f t="shared" ref="U211:U274" si="20">R211/R199-1</f>
        <v>5.018120383550384E-2</v>
      </c>
    </row>
    <row r="212" spans="12:21" x14ac:dyDescent="0.25">
      <c r="L212" s="131">
        <v>41364</v>
      </c>
      <c r="M212" s="127">
        <v>126.848681696363</v>
      </c>
      <c r="N212" s="128">
        <f t="shared" si="15"/>
        <v>-1.9651050500598677E-3</v>
      </c>
      <c r="O212" s="128">
        <f t="shared" si="16"/>
        <v>-2.7186602550881567E-2</v>
      </c>
      <c r="P212" s="128">
        <f t="shared" si="17"/>
        <v>5.4306375549946218E-2</v>
      </c>
      <c r="Q212" s="135">
        <v>41348</v>
      </c>
      <c r="R212" s="136">
        <v>140.35357982719901</v>
      </c>
      <c r="S212" s="124">
        <f t="shared" si="18"/>
        <v>6.0776823875228203E-3</v>
      </c>
      <c r="T212" s="125">
        <f t="shared" si="19"/>
        <v>1.1321231512104291E-2</v>
      </c>
      <c r="U212" s="125">
        <f t="shared" si="20"/>
        <v>6.8655898308660701E-2</v>
      </c>
    </row>
    <row r="213" spans="12:21" x14ac:dyDescent="0.25">
      <c r="L213" s="131">
        <v>41394</v>
      </c>
      <c r="M213" s="127">
        <v>129.22027407165001</v>
      </c>
      <c r="N213" s="128">
        <f t="shared" si="15"/>
        <v>1.8696231947950892E-2</v>
      </c>
      <c r="O213" s="128">
        <f t="shared" si="16"/>
        <v>3.3273611563369165E-3</v>
      </c>
      <c r="P213" s="128">
        <f t="shared" si="17"/>
        <v>6.7885468697000517E-2</v>
      </c>
      <c r="Q213" s="135">
        <v>41379</v>
      </c>
      <c r="R213" s="136">
        <v>141.87764617193201</v>
      </c>
      <c r="S213" s="124">
        <f t="shared" si="18"/>
        <v>1.0858763606951927E-2</v>
      </c>
      <c r="T213" s="125">
        <f t="shared" si="19"/>
        <v>2.3350162378817707E-2</v>
      </c>
      <c r="U213" s="125">
        <f t="shared" si="20"/>
        <v>8.5454815262972161E-2</v>
      </c>
    </row>
    <row r="214" spans="12:21" x14ac:dyDescent="0.25">
      <c r="L214" s="131">
        <v>41425</v>
      </c>
      <c r="M214" s="127">
        <v>132.06180263118199</v>
      </c>
      <c r="N214" s="128">
        <f t="shared" si="15"/>
        <v>2.1989804463318219E-2</v>
      </c>
      <c r="O214" s="128">
        <f t="shared" si="16"/>
        <v>3.9051297603595714E-2</v>
      </c>
      <c r="P214" s="128">
        <f t="shared" si="17"/>
        <v>7.8288815514098165E-2</v>
      </c>
      <c r="Q214" s="135">
        <v>41409</v>
      </c>
      <c r="R214" s="136">
        <v>143.91476404757799</v>
      </c>
      <c r="S214" s="124">
        <f t="shared" si="18"/>
        <v>1.4358272290317942E-2</v>
      </c>
      <c r="T214" s="125">
        <f t="shared" si="19"/>
        <v>3.1604840094543896E-2</v>
      </c>
      <c r="U214" s="125">
        <f t="shared" si="20"/>
        <v>0.10154807789013964</v>
      </c>
    </row>
    <row r="215" spans="12:21" x14ac:dyDescent="0.25">
      <c r="L215" s="131">
        <v>41455</v>
      </c>
      <c r="M215" s="127">
        <v>134.63600141741401</v>
      </c>
      <c r="N215" s="128">
        <f t="shared" si="15"/>
        <v>1.9492379590040576E-2</v>
      </c>
      <c r="O215" s="128">
        <f t="shared" si="16"/>
        <v>6.1390623985288828E-2</v>
      </c>
      <c r="P215" s="128">
        <f t="shared" si="17"/>
        <v>9.3066041967914348E-2</v>
      </c>
      <c r="Q215" s="135">
        <v>41440</v>
      </c>
      <c r="R215" s="136">
        <v>146.21841710829401</v>
      </c>
      <c r="S215" s="124">
        <f t="shared" si="18"/>
        <v>1.6007065543007348E-2</v>
      </c>
      <c r="T215" s="125">
        <f t="shared" si="19"/>
        <v>4.1786160982254072E-2</v>
      </c>
      <c r="U215" s="125">
        <f t="shared" si="20"/>
        <v>0.10941115863757411</v>
      </c>
    </row>
    <row r="216" spans="12:21" x14ac:dyDescent="0.25">
      <c r="L216" s="131">
        <v>41486</v>
      </c>
      <c r="M216" s="127">
        <v>135.60948028587899</v>
      </c>
      <c r="N216" s="128">
        <f t="shared" si="15"/>
        <v>7.2304499407025435E-3</v>
      </c>
      <c r="O216" s="128">
        <f t="shared" si="16"/>
        <v>4.9444301678901459E-2</v>
      </c>
      <c r="P216" s="128">
        <f t="shared" si="17"/>
        <v>9.1185432209764494E-2</v>
      </c>
      <c r="Q216" s="135">
        <v>41470</v>
      </c>
      <c r="R216" s="136">
        <v>149.44863364827401</v>
      </c>
      <c r="S216" s="124">
        <f t="shared" si="18"/>
        <v>2.2091721438808998E-2</v>
      </c>
      <c r="T216" s="125">
        <f t="shared" si="19"/>
        <v>5.336279308698999E-2</v>
      </c>
      <c r="U216" s="125">
        <f t="shared" si="20"/>
        <v>0.12115507378621415</v>
      </c>
    </row>
    <row r="217" spans="12:21" x14ac:dyDescent="0.25">
      <c r="L217" s="131">
        <v>41517</v>
      </c>
      <c r="M217" s="127">
        <v>136.312255429408</v>
      </c>
      <c r="N217" s="128">
        <f t="shared" si="15"/>
        <v>5.1823452316717145E-3</v>
      </c>
      <c r="O217" s="128">
        <f t="shared" si="16"/>
        <v>3.2185330758330855E-2</v>
      </c>
      <c r="P217" s="128">
        <f t="shared" si="17"/>
        <v>8.6114039458987435E-2</v>
      </c>
      <c r="Q217" s="135">
        <v>41501</v>
      </c>
      <c r="R217" s="136">
        <v>150.88092721739</v>
      </c>
      <c r="S217" s="124">
        <f t="shared" si="18"/>
        <v>9.583851883764094E-3</v>
      </c>
      <c r="T217" s="125">
        <f t="shared" si="19"/>
        <v>4.8404784706515658E-2</v>
      </c>
      <c r="U217" s="125">
        <f t="shared" si="20"/>
        <v>0.11556382163016732</v>
      </c>
    </row>
    <row r="218" spans="12:21" x14ac:dyDescent="0.25">
      <c r="L218" s="131">
        <v>41547</v>
      </c>
      <c r="M218" s="127">
        <v>136.92468130629399</v>
      </c>
      <c r="N218" s="128">
        <f t="shared" si="15"/>
        <v>4.4928159610941876E-3</v>
      </c>
      <c r="O218" s="128">
        <f t="shared" si="16"/>
        <v>1.699901857441799E-2</v>
      </c>
      <c r="P218" s="128">
        <f t="shared" si="17"/>
        <v>8.0503632329743224E-2</v>
      </c>
      <c r="Q218" s="135">
        <v>41532</v>
      </c>
      <c r="R218" s="136">
        <v>153.22960167636799</v>
      </c>
      <c r="S218" s="124">
        <f t="shared" si="18"/>
        <v>1.556641056158159E-2</v>
      </c>
      <c r="T218" s="125">
        <f t="shared" si="19"/>
        <v>4.7950078428774745E-2</v>
      </c>
      <c r="U218" s="125">
        <f t="shared" si="20"/>
        <v>0.12075358262454094</v>
      </c>
    </row>
    <row r="219" spans="12:21" x14ac:dyDescent="0.25">
      <c r="L219" s="131">
        <v>41578</v>
      </c>
      <c r="M219" s="127">
        <v>137.56430035393601</v>
      </c>
      <c r="N219" s="128">
        <f t="shared" si="15"/>
        <v>4.6713203312938045E-3</v>
      </c>
      <c r="O219" s="128">
        <f t="shared" si="16"/>
        <v>1.4415069388482582E-2</v>
      </c>
      <c r="P219" s="128">
        <f t="shared" si="17"/>
        <v>6.9500785342814009E-2</v>
      </c>
      <c r="Q219" s="135">
        <v>41562</v>
      </c>
      <c r="R219" s="136">
        <v>154.30601445381001</v>
      </c>
      <c r="S219" s="124">
        <f t="shared" si="18"/>
        <v>7.0248357084128354E-3</v>
      </c>
      <c r="T219" s="125">
        <f t="shared" si="19"/>
        <v>3.2502008797001158E-2</v>
      </c>
      <c r="U219" s="125">
        <f t="shared" si="20"/>
        <v>0.1207855279508252</v>
      </c>
    </row>
    <row r="220" spans="12:21" x14ac:dyDescent="0.25">
      <c r="L220" s="131">
        <v>41608</v>
      </c>
      <c r="M220" s="127">
        <v>138.43247284988999</v>
      </c>
      <c r="N220" s="128">
        <f t="shared" si="15"/>
        <v>6.3110305051550242E-3</v>
      </c>
      <c r="O220" s="128">
        <f t="shared" si="16"/>
        <v>1.5554121775792851E-2</v>
      </c>
      <c r="P220" s="128">
        <f t="shared" si="17"/>
        <v>6.8084328771420566E-2</v>
      </c>
      <c r="Q220" s="135">
        <v>41593</v>
      </c>
      <c r="R220" s="136">
        <v>155.78481601777</v>
      </c>
      <c r="S220" s="124">
        <f t="shared" si="18"/>
        <v>9.5835639925925253E-3</v>
      </c>
      <c r="T220" s="125">
        <f t="shared" si="19"/>
        <v>3.2501714370527734E-2</v>
      </c>
      <c r="U220" s="125">
        <f t="shared" si="20"/>
        <v>0.12849200940362726</v>
      </c>
    </row>
    <row r="221" spans="12:21" x14ac:dyDescent="0.25">
      <c r="L221" s="131">
        <v>41639</v>
      </c>
      <c r="M221" s="127">
        <v>139.823188553623</v>
      </c>
      <c r="N221" s="128">
        <f t="shared" si="15"/>
        <v>1.0046166734600126E-2</v>
      </c>
      <c r="O221" s="128">
        <f t="shared" si="16"/>
        <v>2.1168625113285433E-2</v>
      </c>
      <c r="P221" s="128">
        <f t="shared" si="17"/>
        <v>7.231600108082703E-2</v>
      </c>
      <c r="Q221" s="135">
        <v>41623</v>
      </c>
      <c r="R221" s="136">
        <v>155.02087711009199</v>
      </c>
      <c r="S221" s="124">
        <f t="shared" si="18"/>
        <v>-4.9038085174544221E-3</v>
      </c>
      <c r="T221" s="125">
        <f t="shared" si="19"/>
        <v>1.1690139595267546E-2</v>
      </c>
      <c r="U221" s="125">
        <f t="shared" si="20"/>
        <v>0.11700680910372707</v>
      </c>
    </row>
    <row r="222" spans="12:21" x14ac:dyDescent="0.25">
      <c r="L222" s="131">
        <v>41670</v>
      </c>
      <c r="M222" s="127">
        <v>141.94460154396401</v>
      </c>
      <c r="N222" s="128">
        <f t="shared" si="15"/>
        <v>1.5172111380705955E-2</v>
      </c>
      <c r="O222" s="128">
        <f t="shared" si="16"/>
        <v>3.1841845440699679E-2</v>
      </c>
      <c r="P222" s="128">
        <f t="shared" si="17"/>
        <v>0.10212506141664623</v>
      </c>
      <c r="Q222" s="135">
        <v>41654</v>
      </c>
      <c r="R222" s="136">
        <v>155.041642823334</v>
      </c>
      <c r="S222" s="124">
        <f t="shared" si="18"/>
        <v>1.3395430105367367E-4</v>
      </c>
      <c r="T222" s="125">
        <f t="shared" si="19"/>
        <v>4.767334391519773E-3</v>
      </c>
      <c r="U222" s="125">
        <f t="shared" si="20"/>
        <v>0.11830083624636534</v>
      </c>
    </row>
    <row r="223" spans="12:21" x14ac:dyDescent="0.25">
      <c r="L223" s="131">
        <v>41698</v>
      </c>
      <c r="M223" s="127">
        <v>142.65146511370301</v>
      </c>
      <c r="N223" s="128">
        <f t="shared" si="15"/>
        <v>4.9798552537418939E-3</v>
      </c>
      <c r="O223" s="128">
        <f t="shared" si="16"/>
        <v>3.047689734176684E-2</v>
      </c>
      <c r="P223" s="128">
        <f t="shared" si="17"/>
        <v>0.12236988272375315</v>
      </c>
      <c r="Q223" s="135">
        <v>41685</v>
      </c>
      <c r="R223" s="136">
        <v>154.58766029027601</v>
      </c>
      <c r="S223" s="124">
        <f t="shared" si="18"/>
        <v>-2.9281328860485401E-3</v>
      </c>
      <c r="T223" s="125">
        <f t="shared" si="19"/>
        <v>-7.6846752982487887E-3</v>
      </c>
      <c r="U223" s="125">
        <f t="shared" si="20"/>
        <v>0.10810992624508087</v>
      </c>
    </row>
    <row r="224" spans="12:21" x14ac:dyDescent="0.25">
      <c r="L224" s="131">
        <v>41729</v>
      </c>
      <c r="M224" s="127">
        <v>143.12483367802599</v>
      </c>
      <c r="N224" s="128">
        <f t="shared" ref="N224:N287" si="21">M224/M223-1</f>
        <v>3.318357536290728E-3</v>
      </c>
      <c r="O224" s="128">
        <f t="shared" si="16"/>
        <v>2.3613001237894116E-2</v>
      </c>
      <c r="P224" s="128">
        <f t="shared" si="17"/>
        <v>0.12831155802330785</v>
      </c>
      <c r="Q224" s="135">
        <v>41713</v>
      </c>
      <c r="R224" s="136">
        <v>155.35295486750999</v>
      </c>
      <c r="S224" s="124">
        <f t="shared" si="18"/>
        <v>4.9505541114793772E-3</v>
      </c>
      <c r="T224" s="125">
        <f t="shared" si="19"/>
        <v>2.14214861642259E-3</v>
      </c>
      <c r="U224" s="125">
        <f t="shared" si="20"/>
        <v>0.10686848927386072</v>
      </c>
    </row>
    <row r="225" spans="12:21" x14ac:dyDescent="0.25">
      <c r="L225" s="131">
        <v>41759</v>
      </c>
      <c r="M225" s="127">
        <v>143.46785684354799</v>
      </c>
      <c r="N225" s="128">
        <f t="shared" si="21"/>
        <v>2.3966711905054616E-3</v>
      </c>
      <c r="O225" s="128">
        <f t="shared" si="16"/>
        <v>1.0731336613123643E-2</v>
      </c>
      <c r="P225" s="128">
        <f t="shared" si="17"/>
        <v>0.11025810674258429</v>
      </c>
      <c r="Q225" s="135">
        <v>41744</v>
      </c>
      <c r="R225" s="136">
        <v>155.84520057232899</v>
      </c>
      <c r="S225" s="124">
        <f t="shared" si="18"/>
        <v>3.168563515504319E-3</v>
      </c>
      <c r="T225" s="125">
        <f t="shared" si="19"/>
        <v>5.1828510996276833E-3</v>
      </c>
      <c r="U225" s="125">
        <f t="shared" si="20"/>
        <v>9.8447886451898281E-2</v>
      </c>
    </row>
    <row r="226" spans="12:21" x14ac:dyDescent="0.25">
      <c r="L226" s="131">
        <v>41790</v>
      </c>
      <c r="M226" s="127">
        <v>145.50375226004201</v>
      </c>
      <c r="N226" s="128">
        <f t="shared" si="21"/>
        <v>1.4190603116865041E-2</v>
      </c>
      <c r="O226" s="128">
        <f t="shared" ref="O226:O289" si="22">M226/M223-1</f>
        <v>1.9994797418067423E-2</v>
      </c>
      <c r="P226" s="128">
        <f t="shared" si="17"/>
        <v>0.10178529568008599</v>
      </c>
      <c r="Q226" s="135">
        <v>41774</v>
      </c>
      <c r="R226" s="136">
        <v>155.998569181688</v>
      </c>
      <c r="S226" s="124">
        <f t="shared" si="18"/>
        <v>9.8410864624498551E-4</v>
      </c>
      <c r="T226" s="125">
        <f t="shared" si="19"/>
        <v>9.12691794909537E-3</v>
      </c>
      <c r="U226" s="125">
        <f t="shared" si="20"/>
        <v>8.3965013694599966E-2</v>
      </c>
    </row>
    <row r="227" spans="12:21" x14ac:dyDescent="0.25">
      <c r="L227" s="131">
        <v>41820</v>
      </c>
      <c r="M227" s="127">
        <v>147.85385448915099</v>
      </c>
      <c r="N227" s="128">
        <f t="shared" si="21"/>
        <v>1.6151488828335614E-2</v>
      </c>
      <c r="O227" s="128">
        <f t="shared" si="22"/>
        <v>3.3041231836561824E-2</v>
      </c>
      <c r="P227" s="128">
        <f t="shared" si="17"/>
        <v>9.8174729883409695E-2</v>
      </c>
      <c r="Q227" s="135">
        <v>41805</v>
      </c>
      <c r="R227" s="136">
        <v>156.385333493491</v>
      </c>
      <c r="S227" s="124">
        <f t="shared" si="18"/>
        <v>2.4792811487428512E-3</v>
      </c>
      <c r="T227" s="125">
        <f t="shared" si="19"/>
        <v>6.6453748939725443E-3</v>
      </c>
      <c r="U227" s="125">
        <f t="shared" si="20"/>
        <v>6.9532392610070826E-2</v>
      </c>
    </row>
    <row r="228" spans="12:21" x14ac:dyDescent="0.25">
      <c r="L228" s="131">
        <v>41851</v>
      </c>
      <c r="M228" s="127">
        <v>150.42310719328901</v>
      </c>
      <c r="N228" s="128">
        <f t="shared" si="21"/>
        <v>1.7376974804038881E-2</v>
      </c>
      <c r="O228" s="128">
        <f t="shared" si="22"/>
        <v>4.8479502675820463E-2</v>
      </c>
      <c r="P228" s="128">
        <f t="shared" si="17"/>
        <v>0.10923739900913532</v>
      </c>
      <c r="Q228" s="135">
        <v>41835</v>
      </c>
      <c r="R228" s="136">
        <v>156.673115452177</v>
      </c>
      <c r="S228" s="124">
        <f t="shared" si="18"/>
        <v>1.8402106659061168E-3</v>
      </c>
      <c r="T228" s="125">
        <f t="shared" si="19"/>
        <v>5.3124181996464515E-3</v>
      </c>
      <c r="U228" s="125">
        <f t="shared" si="20"/>
        <v>4.8340902339099046E-2</v>
      </c>
    </row>
    <row r="229" spans="12:21" x14ac:dyDescent="0.25">
      <c r="L229" s="131">
        <v>41882</v>
      </c>
      <c r="M229" s="127">
        <v>151.79606627371501</v>
      </c>
      <c r="N229" s="128">
        <f t="shared" si="21"/>
        <v>9.1273149853352553E-3</v>
      </c>
      <c r="O229" s="128">
        <f t="shared" si="22"/>
        <v>4.3245029189539208E-2</v>
      </c>
      <c r="P229" s="128">
        <f t="shared" si="17"/>
        <v>0.11359074644851441</v>
      </c>
      <c r="Q229" s="135">
        <v>41866</v>
      </c>
      <c r="R229" s="136">
        <v>160.010897785037</v>
      </c>
      <c r="S229" s="124">
        <f t="shared" si="18"/>
        <v>2.1304116684134122E-2</v>
      </c>
      <c r="T229" s="125">
        <f t="shared" si="19"/>
        <v>2.5720291053925814E-2</v>
      </c>
      <c r="U229" s="125">
        <f t="shared" si="20"/>
        <v>6.0511097963313221E-2</v>
      </c>
    </row>
    <row r="230" spans="12:21" x14ac:dyDescent="0.25">
      <c r="L230" s="131">
        <v>41912</v>
      </c>
      <c r="M230" s="127">
        <v>153.084383016456</v>
      </c>
      <c r="N230" s="128">
        <f t="shared" si="21"/>
        <v>8.4871549992469042E-3</v>
      </c>
      <c r="O230" s="128">
        <f t="shared" si="22"/>
        <v>3.5376342032996E-2</v>
      </c>
      <c r="P230" s="128">
        <f t="shared" si="17"/>
        <v>0.11801891051339042</v>
      </c>
      <c r="Q230" s="135">
        <v>41897</v>
      </c>
      <c r="R230" s="136">
        <v>162.68401176581699</v>
      </c>
      <c r="S230" s="124">
        <f t="shared" si="18"/>
        <v>1.6705824526846325E-2</v>
      </c>
      <c r="T230" s="125">
        <f t="shared" si="19"/>
        <v>4.0276655947331097E-2</v>
      </c>
      <c r="U230" s="125">
        <f t="shared" si="20"/>
        <v>6.1700937586572913E-2</v>
      </c>
    </row>
    <row r="231" spans="12:21" x14ac:dyDescent="0.25">
      <c r="L231" s="131">
        <v>41943</v>
      </c>
      <c r="M231" s="127">
        <v>153.63017610373601</v>
      </c>
      <c r="N231" s="128">
        <f t="shared" si="21"/>
        <v>3.5653087305538289E-3</v>
      </c>
      <c r="O231" s="128">
        <f t="shared" si="22"/>
        <v>2.132032086217972E-2</v>
      </c>
      <c r="P231" s="128">
        <f t="shared" si="17"/>
        <v>0.1167881180543533</v>
      </c>
      <c r="Q231" s="135">
        <v>41927</v>
      </c>
      <c r="R231" s="136">
        <v>165.75233410363401</v>
      </c>
      <c r="S231" s="124">
        <f t="shared" si="18"/>
        <v>1.8860626219581178E-2</v>
      </c>
      <c r="T231" s="125">
        <f t="shared" si="19"/>
        <v>5.7950074109736738E-2</v>
      </c>
      <c r="U231" s="125">
        <f t="shared" si="20"/>
        <v>7.4179348681514545E-2</v>
      </c>
    </row>
    <row r="232" spans="12:21" x14ac:dyDescent="0.25">
      <c r="L232" s="131">
        <v>41973</v>
      </c>
      <c r="M232" s="127">
        <v>154.57196065338599</v>
      </c>
      <c r="N232" s="128">
        <f t="shared" si="21"/>
        <v>6.1302054943559448E-3</v>
      </c>
      <c r="O232" s="128">
        <f t="shared" si="22"/>
        <v>1.8286998127247545E-2</v>
      </c>
      <c r="P232" s="128">
        <f t="shared" si="17"/>
        <v>0.11658744130791443</v>
      </c>
      <c r="Q232" s="135">
        <v>41958</v>
      </c>
      <c r="R232" s="136">
        <v>166.986654977368</v>
      </c>
      <c r="S232" s="124">
        <f t="shared" si="18"/>
        <v>7.4467782333746957E-3</v>
      </c>
      <c r="T232" s="125">
        <f t="shared" si="19"/>
        <v>4.3595513111253315E-2</v>
      </c>
      <c r="U232" s="125">
        <f t="shared" si="20"/>
        <v>7.1905845806694346E-2</v>
      </c>
    </row>
    <row r="233" spans="12:21" x14ac:dyDescent="0.25">
      <c r="L233" s="131">
        <v>42004</v>
      </c>
      <c r="M233" s="127">
        <v>155.54145659833</v>
      </c>
      <c r="N233" s="128">
        <f t="shared" si="21"/>
        <v>6.2721333212434338E-3</v>
      </c>
      <c r="O233" s="128">
        <f t="shared" si="22"/>
        <v>1.6050452263375981E-2</v>
      </c>
      <c r="P233" s="128">
        <f t="shared" si="17"/>
        <v>0.11241531685339123</v>
      </c>
      <c r="Q233" s="135">
        <v>41988</v>
      </c>
      <c r="R233" s="136">
        <v>169.98871125903599</v>
      </c>
      <c r="S233" s="124">
        <f t="shared" si="18"/>
        <v>1.7977821533552207E-2</v>
      </c>
      <c r="T233" s="125">
        <f t="shared" si="19"/>
        <v>4.4901151710802889E-2</v>
      </c>
      <c r="U233" s="125">
        <f t="shared" si="20"/>
        <v>9.6553667015535138E-2</v>
      </c>
    </row>
    <row r="234" spans="12:21" x14ac:dyDescent="0.25">
      <c r="L234" s="131">
        <v>42035</v>
      </c>
      <c r="M234" s="127">
        <v>157.20799691115201</v>
      </c>
      <c r="N234" s="128">
        <f t="shared" si="21"/>
        <v>1.0714444555612435E-2</v>
      </c>
      <c r="O234" s="128">
        <f t="shared" si="22"/>
        <v>2.3288528973631761E-2</v>
      </c>
      <c r="P234" s="128">
        <f t="shared" si="17"/>
        <v>0.10753065069868484</v>
      </c>
      <c r="Q234" s="135">
        <v>42019</v>
      </c>
      <c r="R234" s="136">
        <v>172.72521639564201</v>
      </c>
      <c r="S234" s="124">
        <f t="shared" si="18"/>
        <v>1.6098158026717435E-2</v>
      </c>
      <c r="T234" s="125">
        <f t="shared" si="19"/>
        <v>4.2068079039226713E-2</v>
      </c>
      <c r="U234" s="125">
        <f t="shared" si="20"/>
        <v>0.11405692851473459</v>
      </c>
    </row>
    <row r="235" spans="12:21" x14ac:dyDescent="0.25">
      <c r="L235" s="131">
        <v>42063</v>
      </c>
      <c r="M235" s="127">
        <v>157.736619579533</v>
      </c>
      <c r="N235" s="128">
        <f t="shared" si="21"/>
        <v>3.3625685637337366E-3</v>
      </c>
      <c r="O235" s="128">
        <f t="shared" si="22"/>
        <v>2.0473693370840262E-2</v>
      </c>
      <c r="P235" s="128">
        <f t="shared" ref="P235:P298" si="23">M235/M223-1</f>
        <v>0.10574833180862231</v>
      </c>
      <c r="Q235" s="135">
        <v>42050</v>
      </c>
      <c r="R235" s="136">
        <v>175.25010235956199</v>
      </c>
      <c r="S235" s="124">
        <f t="shared" si="18"/>
        <v>1.4617934871400173E-2</v>
      </c>
      <c r="T235" s="125">
        <f t="shared" si="19"/>
        <v>4.9485675267367579E-2</v>
      </c>
      <c r="U235" s="125">
        <f t="shared" si="20"/>
        <v>0.13366165210397263</v>
      </c>
    </row>
    <row r="236" spans="12:21" x14ac:dyDescent="0.25">
      <c r="L236" s="131">
        <v>42094</v>
      </c>
      <c r="M236" s="127">
        <v>158.68564848723801</v>
      </c>
      <c r="N236" s="128">
        <f t="shared" si="21"/>
        <v>6.0165414361914582E-3</v>
      </c>
      <c r="O236" s="128">
        <f t="shared" si="22"/>
        <v>2.0214494306990849E-2</v>
      </c>
      <c r="P236" s="128">
        <f t="shared" si="23"/>
        <v>0.10872197653845084</v>
      </c>
      <c r="Q236" s="135">
        <v>42078</v>
      </c>
      <c r="R236" s="136">
        <v>174.64747429070701</v>
      </c>
      <c r="S236" s="124">
        <f t="shared" si="18"/>
        <v>-3.4386745613338432E-3</v>
      </c>
      <c r="T236" s="125">
        <f t="shared" si="19"/>
        <v>2.7406308319920081E-2</v>
      </c>
      <c r="U236" s="125">
        <f t="shared" si="20"/>
        <v>0.12419795580748372</v>
      </c>
    </row>
    <row r="237" spans="12:21" x14ac:dyDescent="0.25">
      <c r="L237" s="131">
        <v>42124</v>
      </c>
      <c r="M237" s="127">
        <v>159.43297933214299</v>
      </c>
      <c r="N237" s="128">
        <f t="shared" si="21"/>
        <v>4.709504936516673E-3</v>
      </c>
      <c r="O237" s="128">
        <f t="shared" si="22"/>
        <v>1.4153112212532459E-2</v>
      </c>
      <c r="P237" s="128">
        <f t="shared" si="23"/>
        <v>0.11128013507586587</v>
      </c>
      <c r="Q237" s="135">
        <v>42109</v>
      </c>
      <c r="R237" s="136">
        <v>175.59098108260599</v>
      </c>
      <c r="S237" s="124">
        <f t="shared" si="18"/>
        <v>5.4023500524746915E-3</v>
      </c>
      <c r="T237" s="125">
        <f t="shared" si="19"/>
        <v>1.6591466763021367E-2</v>
      </c>
      <c r="U237" s="125">
        <f t="shared" si="20"/>
        <v>0.12670124224398438</v>
      </c>
    </row>
    <row r="238" spans="12:21" x14ac:dyDescent="0.25">
      <c r="L238" s="131">
        <v>42155</v>
      </c>
      <c r="M238" s="127">
        <v>161.54657224343899</v>
      </c>
      <c r="N238" s="128">
        <f t="shared" si="21"/>
        <v>1.3256936677403575E-2</v>
      </c>
      <c r="O238" s="128">
        <f t="shared" si="22"/>
        <v>2.4153888133661594E-2</v>
      </c>
      <c r="P238" s="128">
        <f t="shared" si="23"/>
        <v>0.11025708776723175</v>
      </c>
      <c r="Q238" s="135">
        <v>42139</v>
      </c>
      <c r="R238" s="136">
        <v>176.63634984473501</v>
      </c>
      <c r="S238" s="124">
        <f t="shared" si="18"/>
        <v>5.9534308407174219E-3</v>
      </c>
      <c r="T238" s="125">
        <f t="shared" si="19"/>
        <v>7.9101094179609976E-3</v>
      </c>
      <c r="U238" s="125">
        <f t="shared" si="20"/>
        <v>0.13229467918395232</v>
      </c>
    </row>
    <row r="239" spans="12:21" x14ac:dyDescent="0.25">
      <c r="L239" s="131">
        <v>42185</v>
      </c>
      <c r="M239" s="127">
        <v>163.75866897627901</v>
      </c>
      <c r="N239" s="128">
        <f t="shared" si="21"/>
        <v>1.369324462983057E-2</v>
      </c>
      <c r="O239" s="128">
        <f t="shared" si="22"/>
        <v>3.1968993651300348E-2</v>
      </c>
      <c r="P239" s="128">
        <f t="shared" si="23"/>
        <v>0.10757118603421367</v>
      </c>
      <c r="Q239" s="135">
        <v>42170</v>
      </c>
      <c r="R239" s="136">
        <v>178.98603058655601</v>
      </c>
      <c r="S239" s="124">
        <f t="shared" si="18"/>
        <v>1.3302362417964231E-2</v>
      </c>
      <c r="T239" s="125">
        <f t="shared" si="19"/>
        <v>2.4841792379014516E-2</v>
      </c>
      <c r="U239" s="125">
        <f t="shared" si="20"/>
        <v>0.14451928827459826</v>
      </c>
    </row>
    <row r="240" spans="12:21" x14ac:dyDescent="0.25">
      <c r="L240" s="131">
        <v>42216</v>
      </c>
      <c r="M240" s="127">
        <v>166.095856267866</v>
      </c>
      <c r="N240" s="128">
        <f t="shared" si="21"/>
        <v>1.4272143918839131E-2</v>
      </c>
      <c r="O240" s="128">
        <f t="shared" si="22"/>
        <v>4.1791083398387663E-2</v>
      </c>
      <c r="P240" s="128">
        <f t="shared" si="23"/>
        <v>0.10419110046994295</v>
      </c>
      <c r="Q240" s="135">
        <v>42200</v>
      </c>
      <c r="R240" s="136">
        <v>179.18696971834899</v>
      </c>
      <c r="S240" s="124">
        <f t="shared" si="18"/>
        <v>1.1226525954817212E-3</v>
      </c>
      <c r="T240" s="125">
        <f t="shared" si="19"/>
        <v>2.0479347023246497E-2</v>
      </c>
      <c r="U240" s="125">
        <f t="shared" si="20"/>
        <v>0.14369953773622468</v>
      </c>
    </row>
    <row r="241" spans="12:21" x14ac:dyDescent="0.25">
      <c r="L241" s="131">
        <v>42247</v>
      </c>
      <c r="M241" s="127">
        <v>167.24376322470101</v>
      </c>
      <c r="N241" s="128">
        <f t="shared" si="21"/>
        <v>6.9111113463526941E-3</v>
      </c>
      <c r="O241" s="128">
        <f t="shared" si="22"/>
        <v>3.5266554419222107E-2</v>
      </c>
      <c r="P241" s="128">
        <f t="shared" si="23"/>
        <v>0.10176612168019616</v>
      </c>
      <c r="Q241" s="135">
        <v>42231</v>
      </c>
      <c r="R241" s="136">
        <v>179.06275929636399</v>
      </c>
      <c r="S241" s="124">
        <f t="shared" si="18"/>
        <v>-6.9318891982061981E-4</v>
      </c>
      <c r="T241" s="125">
        <f t="shared" si="19"/>
        <v>1.3736750412708387E-2</v>
      </c>
      <c r="U241" s="125">
        <f t="shared" si="20"/>
        <v>0.11906602472115235</v>
      </c>
    </row>
    <row r="242" spans="12:21" x14ac:dyDescent="0.25">
      <c r="L242" s="131">
        <v>42277</v>
      </c>
      <c r="M242" s="127">
        <v>167.35843999632399</v>
      </c>
      <c r="N242" s="128">
        <f t="shared" si="21"/>
        <v>6.8568638621768763E-4</v>
      </c>
      <c r="O242" s="128">
        <f t="shared" si="22"/>
        <v>2.1982170730554973E-2</v>
      </c>
      <c r="P242" s="128">
        <f t="shared" si="23"/>
        <v>9.3243064371455686E-2</v>
      </c>
      <c r="Q242" s="135">
        <v>42262</v>
      </c>
      <c r="R242" s="136">
        <v>179.481670868093</v>
      </c>
      <c r="S242" s="124">
        <f t="shared" si="18"/>
        <v>2.3394678679986569E-3</v>
      </c>
      <c r="T242" s="125">
        <f t="shared" si="19"/>
        <v>2.7691562291913829E-3</v>
      </c>
      <c r="U242" s="125">
        <f t="shared" si="20"/>
        <v>0.10325328789196675</v>
      </c>
    </row>
    <row r="243" spans="12:21" x14ac:dyDescent="0.25">
      <c r="L243" s="131">
        <v>42308</v>
      </c>
      <c r="M243" s="127">
        <v>166.14610611637701</v>
      </c>
      <c r="N243" s="128">
        <f t="shared" si="21"/>
        <v>-7.2439363080440966E-3</v>
      </c>
      <c r="O243" s="128">
        <f t="shared" si="22"/>
        <v>3.0253523260670434E-4</v>
      </c>
      <c r="P243" s="128">
        <f t="shared" si="23"/>
        <v>8.1467914247457918E-2</v>
      </c>
      <c r="Q243" s="135">
        <v>42292</v>
      </c>
      <c r="R243" s="136">
        <v>179.002680795716</v>
      </c>
      <c r="S243" s="124">
        <f t="shared" si="18"/>
        <v>-2.6687408806720381E-3</v>
      </c>
      <c r="T243" s="125">
        <f t="shared" si="19"/>
        <v>-1.0284727897494905E-3</v>
      </c>
      <c r="U243" s="125">
        <f t="shared" si="20"/>
        <v>7.9940634101703933E-2</v>
      </c>
    </row>
    <row r="244" spans="12:21" x14ac:dyDescent="0.25">
      <c r="L244" s="131">
        <v>42338</v>
      </c>
      <c r="M244" s="127">
        <v>166.00436755131</v>
      </c>
      <c r="N244" s="128">
        <f t="shared" si="21"/>
        <v>-8.5309591888804714E-4</v>
      </c>
      <c r="O244" s="128">
        <f t="shared" si="22"/>
        <v>-7.4107138555942198E-3</v>
      </c>
      <c r="P244" s="128">
        <f t="shared" si="23"/>
        <v>7.3961712393363355E-2</v>
      </c>
      <c r="Q244" s="135">
        <v>42323</v>
      </c>
      <c r="R244" s="136">
        <v>179.64912672815501</v>
      </c>
      <c r="S244" s="124">
        <f t="shared" si="18"/>
        <v>3.6113757043492178E-3</v>
      </c>
      <c r="T244" s="125">
        <f t="shared" si="19"/>
        <v>3.2746475821949783E-3</v>
      </c>
      <c r="U244" s="125">
        <f t="shared" si="20"/>
        <v>7.5829243675209712E-2</v>
      </c>
    </row>
    <row r="245" spans="12:21" x14ac:dyDescent="0.25">
      <c r="L245" s="131">
        <v>42369</v>
      </c>
      <c r="M245" s="127">
        <v>167.36925417268299</v>
      </c>
      <c r="N245" s="128">
        <f t="shared" si="21"/>
        <v>8.2219922373494292E-3</v>
      </c>
      <c r="O245" s="128">
        <f t="shared" si="22"/>
        <v>6.4616856844779136E-5</v>
      </c>
      <c r="P245" s="128">
        <f t="shared" si="23"/>
        <v>7.6042733770309567E-2</v>
      </c>
      <c r="Q245" s="135">
        <v>42353</v>
      </c>
      <c r="R245" s="136">
        <v>179.934293464695</v>
      </c>
      <c r="S245" s="124">
        <f t="shared" si="18"/>
        <v>1.5873538699218148E-3</v>
      </c>
      <c r="T245" s="125">
        <f t="shared" si="19"/>
        <v>2.5218318640161108E-3</v>
      </c>
      <c r="U245" s="125">
        <f t="shared" si="20"/>
        <v>5.8507309879557212E-2</v>
      </c>
    </row>
    <row r="246" spans="12:21" x14ac:dyDescent="0.25">
      <c r="L246" s="131">
        <v>42400</v>
      </c>
      <c r="M246" s="127">
        <v>170.70910941981199</v>
      </c>
      <c r="N246" s="128">
        <f t="shared" si="21"/>
        <v>1.995501063584304E-2</v>
      </c>
      <c r="O246" s="128">
        <f t="shared" si="22"/>
        <v>2.7463799243292675E-2</v>
      </c>
      <c r="P246" s="128">
        <f t="shared" si="23"/>
        <v>8.5880570797491229E-2</v>
      </c>
      <c r="Q246" s="135">
        <v>42384</v>
      </c>
      <c r="R246" s="136">
        <v>182.042989652768</v>
      </c>
      <c r="S246" s="124">
        <f t="shared" si="18"/>
        <v>1.1719256776845377E-2</v>
      </c>
      <c r="T246" s="125">
        <f t="shared" si="19"/>
        <v>1.6984711310115586E-2</v>
      </c>
      <c r="U246" s="125">
        <f t="shared" si="20"/>
        <v>5.3945645294679156E-2</v>
      </c>
    </row>
    <row r="247" spans="12:21" x14ac:dyDescent="0.25">
      <c r="L247" s="131">
        <v>42429</v>
      </c>
      <c r="M247" s="127">
        <v>172.10039889176099</v>
      </c>
      <c r="N247" s="128">
        <f t="shared" si="21"/>
        <v>8.1500599275432517E-3</v>
      </c>
      <c r="O247" s="128">
        <f t="shared" si="22"/>
        <v>3.6722114185139043E-2</v>
      </c>
      <c r="P247" s="128">
        <f t="shared" si="23"/>
        <v>9.1061792439298239E-2</v>
      </c>
      <c r="Q247" s="135">
        <v>42415</v>
      </c>
      <c r="R247" s="136">
        <v>181.89696369380101</v>
      </c>
      <c r="S247" s="124">
        <f t="shared" si="18"/>
        <v>-8.021509603062249E-4</v>
      </c>
      <c r="T247" s="125">
        <f t="shared" si="19"/>
        <v>1.2512373461449844E-2</v>
      </c>
      <c r="U247" s="125">
        <f t="shared" si="20"/>
        <v>3.7927859925591445E-2</v>
      </c>
    </row>
    <row r="248" spans="12:21" x14ac:dyDescent="0.25">
      <c r="L248" s="131">
        <v>42460</v>
      </c>
      <c r="M248" s="127">
        <v>172.230829362848</v>
      </c>
      <c r="N248" s="128">
        <f t="shared" si="21"/>
        <v>7.5787431015217344E-4</v>
      </c>
      <c r="O248" s="128">
        <f t="shared" si="22"/>
        <v>2.9047002773574526E-2</v>
      </c>
      <c r="P248" s="128">
        <f t="shared" si="23"/>
        <v>8.5358575301151651E-2</v>
      </c>
      <c r="Q248" s="135">
        <v>42444</v>
      </c>
      <c r="R248" s="136">
        <v>182.05441941744101</v>
      </c>
      <c r="S248" s="124">
        <f t="shared" si="18"/>
        <v>8.6563140166018293E-4</v>
      </c>
      <c r="T248" s="125">
        <f t="shared" si="19"/>
        <v>1.1782778657265736E-2</v>
      </c>
      <c r="U248" s="125">
        <f t="shared" si="20"/>
        <v>4.2410834492830229E-2</v>
      </c>
    </row>
    <row r="249" spans="12:21" x14ac:dyDescent="0.25">
      <c r="L249" s="131">
        <v>42490</v>
      </c>
      <c r="M249" s="127">
        <v>170.95161628367001</v>
      </c>
      <c r="N249" s="128">
        <f t="shared" si="21"/>
        <v>-7.4273176521899575E-3</v>
      </c>
      <c r="O249" s="128">
        <f t="shared" si="22"/>
        <v>1.420585372873262E-3</v>
      </c>
      <c r="P249" s="128">
        <f t="shared" si="23"/>
        <v>7.224751741940727E-2</v>
      </c>
      <c r="Q249" s="135">
        <v>42475</v>
      </c>
      <c r="R249" s="136">
        <v>181.371229442285</v>
      </c>
      <c r="S249" s="124">
        <f t="shared" si="18"/>
        <v>-3.7526689950300174E-3</v>
      </c>
      <c r="T249" s="125">
        <f t="shared" si="19"/>
        <v>-3.6901185360904698E-3</v>
      </c>
      <c r="U249" s="125">
        <f t="shared" si="20"/>
        <v>3.2918822618570154E-2</v>
      </c>
    </row>
    <row r="250" spans="12:21" x14ac:dyDescent="0.25">
      <c r="L250" s="131">
        <v>42521</v>
      </c>
      <c r="M250" s="127">
        <v>172.29327540369101</v>
      </c>
      <c r="N250" s="128">
        <f t="shared" si="21"/>
        <v>7.8481803751695445E-3</v>
      </c>
      <c r="O250" s="128">
        <f t="shared" si="22"/>
        <v>1.1207208883421416E-3</v>
      </c>
      <c r="P250" s="128">
        <f t="shared" si="23"/>
        <v>6.6523869934284496E-2</v>
      </c>
      <c r="Q250" s="135">
        <v>42505</v>
      </c>
      <c r="R250" s="136">
        <v>183.35139290558399</v>
      </c>
      <c r="S250" s="124">
        <f t="shared" si="18"/>
        <v>1.0917737445944375E-2</v>
      </c>
      <c r="T250" s="125">
        <f t="shared" si="19"/>
        <v>7.9958960405259738E-3</v>
      </c>
      <c r="U250" s="125">
        <f t="shared" si="20"/>
        <v>3.8016201459957433E-2</v>
      </c>
    </row>
    <row r="251" spans="12:21" x14ac:dyDescent="0.25">
      <c r="L251" s="131">
        <v>42551</v>
      </c>
      <c r="M251" s="127">
        <v>174.90571620074201</v>
      </c>
      <c r="N251" s="128">
        <f t="shared" si="21"/>
        <v>1.5162755429252384E-2</v>
      </c>
      <c r="O251" s="128">
        <f t="shared" si="22"/>
        <v>1.5530824811037069E-2</v>
      </c>
      <c r="P251" s="128">
        <f t="shared" si="23"/>
        <v>6.8069967191035641E-2</v>
      </c>
      <c r="Q251" s="135">
        <v>42536</v>
      </c>
      <c r="R251" s="136">
        <v>185.16136733181099</v>
      </c>
      <c r="S251" s="124">
        <f t="shared" si="18"/>
        <v>9.8716153585973743E-3</v>
      </c>
      <c r="T251" s="125">
        <f t="shared" si="19"/>
        <v>1.7066039507922737E-2</v>
      </c>
      <c r="U251" s="125">
        <f t="shared" si="20"/>
        <v>3.450178053012154E-2</v>
      </c>
    </row>
    <row r="252" spans="12:21" x14ac:dyDescent="0.25">
      <c r="L252" s="131">
        <v>42582</v>
      </c>
      <c r="M252" s="127">
        <v>179.23288520588301</v>
      </c>
      <c r="N252" s="128">
        <f t="shared" si="21"/>
        <v>2.4740009069655899E-2</v>
      </c>
      <c r="O252" s="128">
        <f t="shared" si="22"/>
        <v>4.844217973623266E-2</v>
      </c>
      <c r="P252" s="128">
        <f t="shared" si="23"/>
        <v>7.9093056462713029E-2</v>
      </c>
      <c r="Q252" s="135">
        <v>42566</v>
      </c>
      <c r="R252" s="136">
        <v>188.104565126463</v>
      </c>
      <c r="S252" s="124">
        <f t="shared" si="18"/>
        <v>1.5895312489120794E-2</v>
      </c>
      <c r="T252" s="125">
        <f t="shared" si="19"/>
        <v>3.7124607386094022E-2</v>
      </c>
      <c r="U252" s="125">
        <f t="shared" si="20"/>
        <v>4.9766985970748578E-2</v>
      </c>
    </row>
    <row r="253" spans="12:21" x14ac:dyDescent="0.25">
      <c r="L253" s="131">
        <v>42613</v>
      </c>
      <c r="M253" s="127">
        <v>181.750913443862</v>
      </c>
      <c r="N253" s="128">
        <f t="shared" si="21"/>
        <v>1.4048918729878013E-2</v>
      </c>
      <c r="O253" s="128">
        <f t="shared" si="22"/>
        <v>5.4892670755787298E-2</v>
      </c>
      <c r="P253" s="128">
        <f t="shared" si="23"/>
        <v>8.6742548358409444E-2</v>
      </c>
      <c r="Q253" s="135">
        <v>42597</v>
      </c>
      <c r="R253" s="136">
        <v>189.53656349336401</v>
      </c>
      <c r="S253" s="124">
        <f t="shared" si="18"/>
        <v>7.6127783817383499E-3</v>
      </c>
      <c r="T253" s="125">
        <f t="shared" si="19"/>
        <v>3.3733971091046255E-2</v>
      </c>
      <c r="U253" s="125">
        <f t="shared" si="20"/>
        <v>5.8492364566241184E-2</v>
      </c>
    </row>
    <row r="254" spans="12:21" x14ac:dyDescent="0.25">
      <c r="L254" s="131">
        <v>42643</v>
      </c>
      <c r="M254" s="127">
        <v>183.258098580904</v>
      </c>
      <c r="N254" s="128">
        <f t="shared" si="21"/>
        <v>8.2925863121317001E-3</v>
      </c>
      <c r="O254" s="128">
        <f t="shared" si="22"/>
        <v>4.7753627277543398E-2</v>
      </c>
      <c r="P254" s="128">
        <f t="shared" si="23"/>
        <v>9.5003625660762925E-2</v>
      </c>
      <c r="Q254" s="135">
        <v>42628</v>
      </c>
      <c r="R254" s="136">
        <v>190.60489520284199</v>
      </c>
      <c r="S254" s="124">
        <f t="shared" si="18"/>
        <v>5.6365467949162085E-3</v>
      </c>
      <c r="T254" s="125">
        <f t="shared" si="19"/>
        <v>2.9398831675703452E-2</v>
      </c>
      <c r="U254" s="125">
        <f t="shared" si="20"/>
        <v>6.1974151906150965E-2</v>
      </c>
    </row>
    <row r="255" spans="12:21" x14ac:dyDescent="0.25">
      <c r="L255" s="131">
        <v>42674</v>
      </c>
      <c r="M255" s="127">
        <v>182.19162327966501</v>
      </c>
      <c r="N255" s="128">
        <f t="shared" si="21"/>
        <v>-5.819526173726941E-3</v>
      </c>
      <c r="O255" s="128">
        <f t="shared" si="22"/>
        <v>1.6507785780401463E-2</v>
      </c>
      <c r="P255" s="128">
        <f t="shared" si="23"/>
        <v>9.6574740981584695E-2</v>
      </c>
      <c r="Q255" s="135">
        <v>42658</v>
      </c>
      <c r="R255" s="136">
        <v>191.488254662961</v>
      </c>
      <c r="S255" s="124">
        <f t="shared" si="18"/>
        <v>4.634505631027741E-3</v>
      </c>
      <c r="T255" s="125">
        <f t="shared" si="19"/>
        <v>1.7988343527033157E-2</v>
      </c>
      <c r="U255" s="125">
        <f t="shared" si="20"/>
        <v>6.9750764691026923E-2</v>
      </c>
    </row>
    <row r="256" spans="12:21" x14ac:dyDescent="0.25">
      <c r="L256" s="131">
        <v>42704</v>
      </c>
      <c r="M256" s="127">
        <v>181.543848007332</v>
      </c>
      <c r="N256" s="128">
        <f t="shared" si="21"/>
        <v>-3.5554613361047371E-3</v>
      </c>
      <c r="O256" s="128">
        <f t="shared" si="22"/>
        <v>-1.1392814077600955E-3</v>
      </c>
      <c r="P256" s="128">
        <f t="shared" si="23"/>
        <v>9.3608865147592812E-2</v>
      </c>
      <c r="Q256" s="135">
        <v>42689</v>
      </c>
      <c r="R256" s="136">
        <v>191.79780960218599</v>
      </c>
      <c r="S256" s="124">
        <f t="shared" si="18"/>
        <v>1.6165740283644592E-3</v>
      </c>
      <c r="T256" s="125">
        <f t="shared" si="19"/>
        <v>1.1930395207894184E-2</v>
      </c>
      <c r="U256" s="125">
        <f t="shared" si="20"/>
        <v>6.7624502803258046E-2</v>
      </c>
    </row>
    <row r="257" spans="12:21" x14ac:dyDescent="0.25">
      <c r="L257" s="131">
        <v>42735</v>
      </c>
      <c r="M257" s="127">
        <v>182.57499614218301</v>
      </c>
      <c r="N257" s="128">
        <f t="shared" si="21"/>
        <v>5.6798847560473043E-3</v>
      </c>
      <c r="O257" s="128">
        <f t="shared" si="22"/>
        <v>-3.7275429790591952E-3</v>
      </c>
      <c r="P257" s="128">
        <f t="shared" si="23"/>
        <v>9.0851465190921576E-2</v>
      </c>
      <c r="Q257" s="135">
        <v>42719</v>
      </c>
      <c r="R257" s="136">
        <v>191.31155885627999</v>
      </c>
      <c r="S257" s="124">
        <f t="shared" si="18"/>
        <v>-2.5352257510894427E-3</v>
      </c>
      <c r="T257" s="125">
        <f t="shared" si="19"/>
        <v>3.7074790376498967E-3</v>
      </c>
      <c r="U257" s="125">
        <f t="shared" si="20"/>
        <v>6.3230111239563902E-2</v>
      </c>
    </row>
    <row r="258" spans="12:21" x14ac:dyDescent="0.25">
      <c r="L258" s="131">
        <v>42766</v>
      </c>
      <c r="M258" s="127">
        <v>186.23619252379899</v>
      </c>
      <c r="N258" s="128">
        <f t="shared" si="21"/>
        <v>2.0053109456263041E-2</v>
      </c>
      <c r="O258" s="128">
        <f t="shared" si="22"/>
        <v>2.2199534596195614E-2</v>
      </c>
      <c r="P258" s="128">
        <f t="shared" si="23"/>
        <v>9.095638280088747E-2</v>
      </c>
      <c r="Q258" s="135">
        <v>42750</v>
      </c>
      <c r="R258" s="136">
        <v>188.94363206308</v>
      </c>
      <c r="S258" s="124">
        <f t="shared" si="18"/>
        <v>-1.2377332594832202E-2</v>
      </c>
      <c r="T258" s="125">
        <f t="shared" si="19"/>
        <v>-1.3288661512737665E-2</v>
      </c>
      <c r="U258" s="125">
        <f t="shared" si="20"/>
        <v>3.7906663824157194E-2</v>
      </c>
    </row>
    <row r="259" spans="12:21" x14ac:dyDescent="0.25">
      <c r="L259" s="131">
        <v>42794</v>
      </c>
      <c r="M259" s="127">
        <v>191.06312552670599</v>
      </c>
      <c r="N259" s="128">
        <f t="shared" si="21"/>
        <v>2.591834024039219E-2</v>
      </c>
      <c r="O259" s="128">
        <f t="shared" si="22"/>
        <v>5.243514238493785E-2</v>
      </c>
      <c r="P259" s="128">
        <f t="shared" si="23"/>
        <v>0.11018409461602241</v>
      </c>
      <c r="Q259" s="135">
        <v>42781</v>
      </c>
      <c r="R259" s="136">
        <v>187.28158884825399</v>
      </c>
      <c r="S259" s="124">
        <f t="shared" si="18"/>
        <v>-8.7965029394116989E-3</v>
      </c>
      <c r="T259" s="125">
        <f t="shared" si="19"/>
        <v>-2.3546779618074054E-2</v>
      </c>
      <c r="U259" s="125">
        <f t="shared" si="20"/>
        <v>2.960261152856436E-2</v>
      </c>
    </row>
    <row r="260" spans="12:21" x14ac:dyDescent="0.25">
      <c r="L260" s="131">
        <v>42825</v>
      </c>
      <c r="M260" s="127">
        <v>194.072739117596</v>
      </c>
      <c r="N260" s="128">
        <f t="shared" si="21"/>
        <v>1.5751933203193236E-2</v>
      </c>
      <c r="O260" s="128">
        <f t="shared" si="22"/>
        <v>6.2975452380450658E-2</v>
      </c>
      <c r="P260" s="128">
        <f t="shared" si="23"/>
        <v>0.12681765416534385</v>
      </c>
      <c r="Q260" s="135">
        <v>42809</v>
      </c>
      <c r="R260" s="136">
        <v>188.04371998455201</v>
      </c>
      <c r="S260" s="124">
        <f t="shared" si="18"/>
        <v>4.0694397190079723E-3</v>
      </c>
      <c r="T260" s="125">
        <f t="shared" si="19"/>
        <v>-1.7081241150634807E-2</v>
      </c>
      <c r="U260" s="125">
        <f t="shared" si="20"/>
        <v>3.2898407994028656E-2</v>
      </c>
    </row>
    <row r="261" spans="12:21" x14ac:dyDescent="0.25">
      <c r="L261" s="131">
        <v>42855</v>
      </c>
      <c r="M261" s="127">
        <v>196.03434843788699</v>
      </c>
      <c r="N261" s="128">
        <f t="shared" si="21"/>
        <v>1.0107598466482015E-2</v>
      </c>
      <c r="O261" s="128">
        <f t="shared" si="22"/>
        <v>5.2611448834446684E-2</v>
      </c>
      <c r="P261" s="128">
        <f t="shared" si="23"/>
        <v>0.14672415914802306</v>
      </c>
      <c r="Q261" s="135">
        <v>42840</v>
      </c>
      <c r="R261" s="136">
        <v>191.937877882496</v>
      </c>
      <c r="S261" s="124">
        <f t="shared" si="18"/>
        <v>2.0708789946635164E-2</v>
      </c>
      <c r="T261" s="125">
        <f t="shared" si="19"/>
        <v>1.5847296819277545E-2</v>
      </c>
      <c r="U261" s="125">
        <f t="shared" si="20"/>
        <v>5.825978283713118E-2</v>
      </c>
    </row>
    <row r="262" spans="12:21" x14ac:dyDescent="0.25">
      <c r="L262" s="131">
        <v>42886</v>
      </c>
      <c r="M262" s="127">
        <v>197.957279664585</v>
      </c>
      <c r="N262" s="128">
        <f t="shared" si="21"/>
        <v>9.8091545793939083E-3</v>
      </c>
      <c r="O262" s="128">
        <f t="shared" si="22"/>
        <v>3.6083122365311526E-2</v>
      </c>
      <c r="P262" s="128">
        <f t="shared" si="23"/>
        <v>0.14895534489527851</v>
      </c>
      <c r="Q262" s="135">
        <v>42870</v>
      </c>
      <c r="R262" s="136">
        <v>196.08716072604599</v>
      </c>
      <c r="S262" s="124">
        <f t="shared" si="18"/>
        <v>2.1617842654747754E-2</v>
      </c>
      <c r="T262" s="125">
        <f t="shared" si="19"/>
        <v>4.701781916708736E-2</v>
      </c>
      <c r="U262" s="125">
        <f t="shared" si="20"/>
        <v>6.946098209911189E-2</v>
      </c>
    </row>
    <row r="263" spans="12:21" x14ac:dyDescent="0.25">
      <c r="L263" s="131">
        <v>42916</v>
      </c>
      <c r="M263" s="127">
        <v>202.210544029673</v>
      </c>
      <c r="N263" s="128">
        <f t="shared" si="21"/>
        <v>2.1485768910820768E-2</v>
      </c>
      <c r="O263" s="128">
        <f t="shared" si="22"/>
        <v>4.1931725955318244E-2</v>
      </c>
      <c r="P263" s="128">
        <f t="shared" si="23"/>
        <v>0.1561116950437047</v>
      </c>
      <c r="Q263" s="135">
        <v>42901</v>
      </c>
      <c r="R263" s="136">
        <v>198.81590546785</v>
      </c>
      <c r="S263" s="124">
        <f t="shared" si="18"/>
        <v>1.3915978647966343E-2</v>
      </c>
      <c r="T263" s="125">
        <f t="shared" si="19"/>
        <v>5.7285537023958666E-2</v>
      </c>
      <c r="U263" s="125">
        <f t="shared" si="20"/>
        <v>7.374399062181225E-2</v>
      </c>
    </row>
    <row r="264" spans="12:21" x14ac:dyDescent="0.25">
      <c r="L264" s="131">
        <v>42947</v>
      </c>
      <c r="M264" s="127">
        <v>204.59692184699</v>
      </c>
      <c r="N264" s="128">
        <f t="shared" si="21"/>
        <v>1.1801450951869352E-2</v>
      </c>
      <c r="O264" s="128">
        <f t="shared" si="22"/>
        <v>4.3678944416294607E-2</v>
      </c>
      <c r="P264" s="128">
        <f t="shared" si="23"/>
        <v>0.14151441356295513</v>
      </c>
      <c r="Q264" s="135">
        <v>42931</v>
      </c>
      <c r="R264" s="136">
        <v>198.38382306558</v>
      </c>
      <c r="S264" s="124">
        <f t="shared" ref="S264:S327" si="24">R264/R263-1</f>
        <v>-2.1732788493618038E-3</v>
      </c>
      <c r="T264" s="125">
        <f t="shared" si="19"/>
        <v>3.3583497192931411E-2</v>
      </c>
      <c r="U264" s="125">
        <f t="shared" si="20"/>
        <v>5.4646509680433608E-2</v>
      </c>
    </row>
    <row r="265" spans="12:21" x14ac:dyDescent="0.25">
      <c r="L265" s="131">
        <v>42978</v>
      </c>
      <c r="M265" s="127">
        <v>204.897479112876</v>
      </c>
      <c r="N265" s="128">
        <f t="shared" si="21"/>
        <v>1.4690214455463924E-3</v>
      </c>
      <c r="O265" s="128">
        <f t="shared" si="22"/>
        <v>3.50590766858907E-2</v>
      </c>
      <c r="P265" s="128">
        <f t="shared" si="23"/>
        <v>0.12735322882524791</v>
      </c>
      <c r="Q265" s="135">
        <v>42962</v>
      </c>
      <c r="R265" s="136">
        <v>198.49765278653001</v>
      </c>
      <c r="S265" s="124">
        <f t="shared" si="24"/>
        <v>5.7378529756624275E-4</v>
      </c>
      <c r="T265" s="125">
        <f t="shared" si="19"/>
        <v>1.2292962229442983E-2</v>
      </c>
      <c r="U265" s="125">
        <f t="shared" si="20"/>
        <v>4.7278947808293115E-2</v>
      </c>
    </row>
    <row r="266" spans="12:21" x14ac:dyDescent="0.25">
      <c r="L266" s="131">
        <v>43008</v>
      </c>
      <c r="M266" s="127">
        <v>202.86663423104201</v>
      </c>
      <c r="N266" s="128">
        <f t="shared" si="21"/>
        <v>-9.9115171676427138E-3</v>
      </c>
      <c r="O266" s="128">
        <f t="shared" si="22"/>
        <v>3.2445894674648645E-3</v>
      </c>
      <c r="P266" s="128">
        <f t="shared" si="23"/>
        <v>0.10699955855692411</v>
      </c>
      <c r="Q266" s="135">
        <v>42993</v>
      </c>
      <c r="R266" s="136">
        <v>199.03459746310401</v>
      </c>
      <c r="S266" s="124">
        <f t="shared" si="24"/>
        <v>2.7050429515731444E-3</v>
      </c>
      <c r="T266" s="125">
        <f t="shared" ref="T266:T329" si="25">R266/R263-1</f>
        <v>1.0999723323914523E-3</v>
      </c>
      <c r="U266" s="125">
        <f t="shared" si="20"/>
        <v>4.4226053330325588E-2</v>
      </c>
    </row>
    <row r="267" spans="12:21" x14ac:dyDescent="0.25">
      <c r="L267" s="131">
        <v>43039</v>
      </c>
      <c r="M267" s="127">
        <v>202.41448037736501</v>
      </c>
      <c r="N267" s="128">
        <f t="shared" si="21"/>
        <v>-2.2288231644936873E-3</v>
      </c>
      <c r="O267" s="128">
        <f t="shared" si="22"/>
        <v>-1.0667029835654818E-2</v>
      </c>
      <c r="P267" s="128">
        <f t="shared" si="23"/>
        <v>0.1109977326820224</v>
      </c>
      <c r="Q267" s="135">
        <v>43023</v>
      </c>
      <c r="R267" s="136">
        <v>201.44254299406401</v>
      </c>
      <c r="S267" s="124">
        <f t="shared" si="24"/>
        <v>1.2098125459853115E-2</v>
      </c>
      <c r="T267" s="125">
        <f t="shared" si="25"/>
        <v>1.5418192276055009E-2</v>
      </c>
      <c r="U267" s="125">
        <f t="shared" si="20"/>
        <v>5.1983806258110166E-2</v>
      </c>
    </row>
    <row r="268" spans="12:21" x14ac:dyDescent="0.25">
      <c r="L268" s="131">
        <v>43069</v>
      </c>
      <c r="M268" s="127">
        <v>204.04051558435799</v>
      </c>
      <c r="N268" s="128">
        <f t="shared" si="21"/>
        <v>8.0331960636488287E-3</v>
      </c>
      <c r="O268" s="128">
        <f t="shared" si="22"/>
        <v>-4.182401522109136E-3</v>
      </c>
      <c r="P268" s="128">
        <f t="shared" si="23"/>
        <v>0.12391864458066038</v>
      </c>
      <c r="Q268" s="135">
        <v>43054</v>
      </c>
      <c r="R268" s="136">
        <v>202.47980337093699</v>
      </c>
      <c r="S268" s="124">
        <f t="shared" si="24"/>
        <v>5.1491624433253058E-3</v>
      </c>
      <c r="T268" s="125">
        <f t="shared" si="25"/>
        <v>2.0061449233807815E-2</v>
      </c>
      <c r="U268" s="125">
        <f t="shared" si="20"/>
        <v>5.5694034206682952E-2</v>
      </c>
    </row>
    <row r="269" spans="12:21" x14ac:dyDescent="0.25">
      <c r="L269" s="131">
        <v>43100</v>
      </c>
      <c r="M269" s="127">
        <v>207.213984759347</v>
      </c>
      <c r="N269" s="128">
        <f t="shared" si="21"/>
        <v>1.5553132503612899E-2</v>
      </c>
      <c r="O269" s="128">
        <f t="shared" si="22"/>
        <v>2.1429598537893835E-2</v>
      </c>
      <c r="P269" s="128">
        <f t="shared" si="23"/>
        <v>0.13495269964555279</v>
      </c>
      <c r="Q269" s="135">
        <v>43084</v>
      </c>
      <c r="R269" s="136">
        <v>202.29749368886101</v>
      </c>
      <c r="S269" s="124">
        <f t="shared" si="24"/>
        <v>-9.0038452744833908E-4</v>
      </c>
      <c r="T269" s="125">
        <f t="shared" si="25"/>
        <v>1.6393613308167909E-2</v>
      </c>
      <c r="U269" s="125">
        <f t="shared" si="20"/>
        <v>5.7424312980660197E-2</v>
      </c>
    </row>
    <row r="270" spans="12:21" x14ac:dyDescent="0.25">
      <c r="L270" s="131">
        <v>43131</v>
      </c>
      <c r="M270" s="127">
        <v>209.74924782087601</v>
      </c>
      <c r="N270" s="128">
        <f t="shared" si="21"/>
        <v>1.2234999797303248E-2</v>
      </c>
      <c r="O270" s="128">
        <f t="shared" si="22"/>
        <v>3.6236377110158591E-2</v>
      </c>
      <c r="P270" s="128">
        <f t="shared" si="23"/>
        <v>0.12625395192221989</v>
      </c>
      <c r="Q270" s="135">
        <v>43115</v>
      </c>
      <c r="R270" s="136">
        <v>201.12729019855701</v>
      </c>
      <c r="S270" s="124">
        <f t="shared" si="24"/>
        <v>-5.7845674158663041E-3</v>
      </c>
      <c r="T270" s="125">
        <f t="shared" si="25"/>
        <v>-1.5649762499091446E-3</v>
      </c>
      <c r="U270" s="125">
        <f t="shared" si="20"/>
        <v>6.4483031274689351E-2</v>
      </c>
    </row>
    <row r="271" spans="12:21" x14ac:dyDescent="0.25">
      <c r="L271" s="131">
        <v>43159</v>
      </c>
      <c r="M271" s="127">
        <v>208.83499212906</v>
      </c>
      <c r="N271" s="128">
        <f t="shared" si="21"/>
        <v>-4.3588031962659146E-3</v>
      </c>
      <c r="O271" s="128">
        <f t="shared" si="22"/>
        <v>2.3497669229912255E-2</v>
      </c>
      <c r="P271" s="128">
        <f t="shared" si="23"/>
        <v>9.3015680306506532E-2</v>
      </c>
      <c r="Q271" s="135">
        <v>43146</v>
      </c>
      <c r="R271" s="136">
        <v>202.35166841587801</v>
      </c>
      <c r="S271" s="124">
        <f t="shared" si="24"/>
        <v>6.0875787473309018E-3</v>
      </c>
      <c r="T271" s="125">
        <f t="shared" si="25"/>
        <v>-6.3282832621203156E-4</v>
      </c>
      <c r="U271" s="125">
        <f t="shared" si="20"/>
        <v>8.0467491013409997E-2</v>
      </c>
    </row>
    <row r="272" spans="12:21" x14ac:dyDescent="0.25">
      <c r="L272" s="131">
        <v>43190</v>
      </c>
      <c r="M272" s="127">
        <v>206.50190659087801</v>
      </c>
      <c r="N272" s="128">
        <f t="shared" si="21"/>
        <v>-1.1171909048365514E-2</v>
      </c>
      <c r="O272" s="128">
        <f t="shared" si="22"/>
        <v>-3.4364387582044298E-3</v>
      </c>
      <c r="P272" s="128">
        <f t="shared" si="23"/>
        <v>6.4043860718381085E-2</v>
      </c>
      <c r="Q272" s="135">
        <v>43174</v>
      </c>
      <c r="R272" s="136">
        <v>205.59324977543301</v>
      </c>
      <c r="S272" s="124">
        <f t="shared" si="24"/>
        <v>1.601954352505186E-2</v>
      </c>
      <c r="T272" s="125">
        <f t="shared" si="25"/>
        <v>1.6291630837705684E-2</v>
      </c>
      <c r="U272" s="125">
        <f t="shared" si="20"/>
        <v>9.33268592661467E-2</v>
      </c>
    </row>
    <row r="273" spans="12:21" x14ac:dyDescent="0.25">
      <c r="L273" s="131">
        <v>43220</v>
      </c>
      <c r="M273" s="127">
        <v>205.78453704453099</v>
      </c>
      <c r="N273" s="128">
        <f t="shared" si="21"/>
        <v>-3.4739124601317339E-3</v>
      </c>
      <c r="O273" s="128">
        <f t="shared" si="22"/>
        <v>-1.8902145383285718E-2</v>
      </c>
      <c r="P273" s="128">
        <f t="shared" si="23"/>
        <v>4.9737143946145368E-2</v>
      </c>
      <c r="Q273" s="135">
        <v>43205</v>
      </c>
      <c r="R273" s="136">
        <v>209.09118519637701</v>
      </c>
      <c r="S273" s="124">
        <f t="shared" si="24"/>
        <v>1.7013863172865573E-2</v>
      </c>
      <c r="T273" s="125">
        <f t="shared" si="25"/>
        <v>3.9596292427337421E-2</v>
      </c>
      <c r="U273" s="125">
        <f t="shared" si="20"/>
        <v>8.9369057859346679E-2</v>
      </c>
    </row>
    <row r="274" spans="12:21" x14ac:dyDescent="0.25">
      <c r="L274" s="131">
        <v>43251</v>
      </c>
      <c r="M274" s="127">
        <v>207.76011832585999</v>
      </c>
      <c r="N274" s="128">
        <f t="shared" si="21"/>
        <v>9.60024163964035E-3</v>
      </c>
      <c r="O274" s="128">
        <f t="shared" si="22"/>
        <v>-5.1470004726781315E-3</v>
      </c>
      <c r="P274" s="128">
        <f t="shared" si="23"/>
        <v>4.9519970560742754E-2</v>
      </c>
      <c r="Q274" s="135">
        <v>43235</v>
      </c>
      <c r="R274" s="136">
        <v>208.609020340021</v>
      </c>
      <c r="S274" s="124">
        <f t="shared" si="24"/>
        <v>-2.3060027896593116E-3</v>
      </c>
      <c r="T274" s="125">
        <f t="shared" si="25"/>
        <v>3.0923154590861701E-2</v>
      </c>
      <c r="U274" s="125">
        <f t="shared" si="20"/>
        <v>6.3858641063548882E-2</v>
      </c>
    </row>
    <row r="275" spans="12:21" x14ac:dyDescent="0.25">
      <c r="L275" s="131">
        <v>43281</v>
      </c>
      <c r="M275" s="127">
        <v>212.460011033564</v>
      </c>
      <c r="N275" s="128">
        <f t="shared" si="21"/>
        <v>2.2621727141743708E-2</v>
      </c>
      <c r="O275" s="128">
        <f t="shared" si="22"/>
        <v>2.8852539625652041E-2</v>
      </c>
      <c r="P275" s="128">
        <f t="shared" si="23"/>
        <v>5.0687104636773839E-2</v>
      </c>
      <c r="Q275" s="135">
        <v>43266</v>
      </c>
      <c r="R275" s="136">
        <v>206.538937866422</v>
      </c>
      <c r="S275" s="124">
        <f t="shared" si="24"/>
        <v>-9.923264440937829E-3</v>
      </c>
      <c r="T275" s="125">
        <f t="shared" si="25"/>
        <v>4.5998012679013822E-3</v>
      </c>
      <c r="U275" s="125">
        <f t="shared" ref="U275:U338" si="26">R275/R263-1</f>
        <v>3.8845143603567944E-2</v>
      </c>
    </row>
    <row r="276" spans="12:21" x14ac:dyDescent="0.25">
      <c r="L276" s="131">
        <v>43312</v>
      </c>
      <c r="M276" s="127">
        <v>214.913242005813</v>
      </c>
      <c r="N276" s="128">
        <f t="shared" si="21"/>
        <v>1.1546789253726653E-2</v>
      </c>
      <c r="O276" s="128">
        <f t="shared" si="22"/>
        <v>4.4360500027786909E-2</v>
      </c>
      <c r="P276" s="128">
        <f t="shared" si="23"/>
        <v>5.0422655754998047E-2</v>
      </c>
      <c r="Q276" s="135">
        <v>43296</v>
      </c>
      <c r="R276" s="136">
        <v>205.96800926128</v>
      </c>
      <c r="S276" s="124">
        <f t="shared" si="24"/>
        <v>-2.7642662010358698E-3</v>
      </c>
      <c r="T276" s="125">
        <f t="shared" si="25"/>
        <v>-1.4936908660992732E-2</v>
      </c>
      <c r="U276" s="125">
        <f t="shared" si="26"/>
        <v>3.8229862085039423E-2</v>
      </c>
    </row>
    <row r="277" spans="12:21" x14ac:dyDescent="0.25">
      <c r="L277" s="131">
        <v>43343</v>
      </c>
      <c r="M277" s="127">
        <v>216.08772553275401</v>
      </c>
      <c r="N277" s="128">
        <f t="shared" si="21"/>
        <v>5.4649193133908813E-3</v>
      </c>
      <c r="O277" s="128">
        <f t="shared" si="22"/>
        <v>4.0082799692251925E-2</v>
      </c>
      <c r="P277" s="128">
        <f t="shared" si="23"/>
        <v>5.461388040656856E-2</v>
      </c>
      <c r="Q277" s="135">
        <v>43327</v>
      </c>
      <c r="R277" s="136">
        <v>208.07859126759499</v>
      </c>
      <c r="S277" s="124">
        <f t="shared" si="24"/>
        <v>1.0247135047256828E-2</v>
      </c>
      <c r="T277" s="125">
        <f t="shared" si="25"/>
        <v>-2.5426948056294085E-3</v>
      </c>
      <c r="U277" s="125">
        <f t="shared" si="26"/>
        <v>4.8267263348290568E-2</v>
      </c>
    </row>
    <row r="278" spans="12:21" x14ac:dyDescent="0.25">
      <c r="L278" s="131">
        <v>43373</v>
      </c>
      <c r="M278" s="127">
        <v>214.722318888422</v>
      </c>
      <c r="N278" s="128">
        <f t="shared" si="21"/>
        <v>-6.3187607762803522E-3</v>
      </c>
      <c r="O278" s="128">
        <f t="shared" si="22"/>
        <v>1.0648158417447373E-2</v>
      </c>
      <c r="P278" s="128">
        <f t="shared" si="23"/>
        <v>5.8440781562322908E-2</v>
      </c>
      <c r="Q278" s="135">
        <v>43358</v>
      </c>
      <c r="R278" s="136">
        <v>210.13923824680001</v>
      </c>
      <c r="S278" s="124">
        <f t="shared" si="24"/>
        <v>9.9032147740512055E-3</v>
      </c>
      <c r="T278" s="125">
        <f t="shared" si="25"/>
        <v>1.7431581751943037E-2</v>
      </c>
      <c r="U278" s="125">
        <f t="shared" si="26"/>
        <v>5.5792515096550144E-2</v>
      </c>
    </row>
    <row r="279" spans="12:21" x14ac:dyDescent="0.25">
      <c r="L279" s="131">
        <v>43404</v>
      </c>
      <c r="M279" s="127">
        <v>215.06876685500501</v>
      </c>
      <c r="N279" s="128">
        <f t="shared" si="21"/>
        <v>1.6134697518941366E-3</v>
      </c>
      <c r="O279" s="128">
        <f t="shared" si="22"/>
        <v>7.2366340826879316E-4</v>
      </c>
      <c r="P279" s="128">
        <f t="shared" si="23"/>
        <v>6.2516705593633315E-2</v>
      </c>
      <c r="Q279" s="135">
        <v>43388</v>
      </c>
      <c r="R279" s="136">
        <v>209.81667152538401</v>
      </c>
      <c r="S279" s="124">
        <f t="shared" si="24"/>
        <v>-1.5350142320262883E-3</v>
      </c>
      <c r="T279" s="125">
        <f t="shared" si="25"/>
        <v>1.8685728322119122E-2</v>
      </c>
      <c r="U279" s="125">
        <f t="shared" si="26"/>
        <v>4.1570804294139396E-2</v>
      </c>
    </row>
    <row r="280" spans="12:21" x14ac:dyDescent="0.25">
      <c r="L280" s="131">
        <v>43434</v>
      </c>
      <c r="M280" s="127">
        <v>216.131779877806</v>
      </c>
      <c r="N280" s="128">
        <f t="shared" si="21"/>
        <v>4.942665726621609E-3</v>
      </c>
      <c r="O280" s="128">
        <f t="shared" si="22"/>
        <v>2.0387250105646793E-4</v>
      </c>
      <c r="P280" s="128">
        <f t="shared" si="23"/>
        <v>5.9259134191165241E-2</v>
      </c>
      <c r="Q280" s="135">
        <v>43419</v>
      </c>
      <c r="R280" s="136">
        <v>208.770664420917</v>
      </c>
      <c r="S280" s="124">
        <f t="shared" si="24"/>
        <v>-4.9853383759377312E-3</v>
      </c>
      <c r="T280" s="125">
        <f t="shared" si="25"/>
        <v>3.3260180641649928E-3</v>
      </c>
      <c r="U280" s="125">
        <f t="shared" si="26"/>
        <v>3.1069079213077444E-2</v>
      </c>
    </row>
    <row r="281" spans="12:21" x14ac:dyDescent="0.25">
      <c r="L281" s="131">
        <v>43465</v>
      </c>
      <c r="M281" s="127">
        <v>218.18124504065199</v>
      </c>
      <c r="N281" s="128">
        <f t="shared" si="21"/>
        <v>9.4824794576933158E-3</v>
      </c>
      <c r="O281" s="128">
        <f t="shared" si="22"/>
        <v>1.6108833819121537E-2</v>
      </c>
      <c r="P281" s="128">
        <f t="shared" si="23"/>
        <v>5.2927220592963842E-2</v>
      </c>
      <c r="Q281" s="135">
        <v>43449</v>
      </c>
      <c r="R281" s="136">
        <v>208.466972225771</v>
      </c>
      <c r="S281" s="124">
        <f t="shared" si="24"/>
        <v>-1.4546689114027789E-3</v>
      </c>
      <c r="T281" s="125">
        <f t="shared" si="25"/>
        <v>-7.9578951317268443E-3</v>
      </c>
      <c r="U281" s="125">
        <f t="shared" si="26"/>
        <v>3.0497058685258871E-2</v>
      </c>
    </row>
    <row r="282" spans="12:21" x14ac:dyDescent="0.25">
      <c r="L282" s="131">
        <v>43496</v>
      </c>
      <c r="M282" s="127">
        <v>219.837578755474</v>
      </c>
      <c r="N282" s="128">
        <f t="shared" si="21"/>
        <v>7.5915494684861695E-3</v>
      </c>
      <c r="O282" s="128">
        <f t="shared" si="22"/>
        <v>2.2173428388530425E-2</v>
      </c>
      <c r="P282" s="128">
        <f t="shared" si="23"/>
        <v>4.8097101846168888E-2</v>
      </c>
      <c r="Q282" s="135">
        <v>43480</v>
      </c>
      <c r="R282" s="136">
        <v>209.85391976573399</v>
      </c>
      <c r="S282" s="124">
        <f t="shared" si="24"/>
        <v>6.6530804623616824E-3</v>
      </c>
      <c r="T282" s="125">
        <f t="shared" si="25"/>
        <v>1.7752755335975756E-4</v>
      </c>
      <c r="U282" s="125">
        <f t="shared" si="26"/>
        <v>4.3388590173724761E-2</v>
      </c>
    </row>
    <row r="283" spans="12:21" x14ac:dyDescent="0.25">
      <c r="L283" s="131">
        <v>43524</v>
      </c>
      <c r="M283" s="127">
        <v>219.96237013002499</v>
      </c>
      <c r="N283" s="128">
        <f t="shared" si="21"/>
        <v>5.6765260633540038E-4</v>
      </c>
      <c r="O283" s="128">
        <f t="shared" si="22"/>
        <v>1.7723401224867041E-2</v>
      </c>
      <c r="P283" s="128">
        <f t="shared" si="23"/>
        <v>5.3283110687160518E-2</v>
      </c>
      <c r="Q283" s="135">
        <v>43511</v>
      </c>
      <c r="R283" s="136">
        <v>212.243540598669</v>
      </c>
      <c r="S283" s="124">
        <f t="shared" si="24"/>
        <v>1.1387067897528969E-2</v>
      </c>
      <c r="T283" s="125">
        <f t="shared" si="25"/>
        <v>1.6634885880087547E-2</v>
      </c>
      <c r="U283" s="125">
        <f t="shared" si="26"/>
        <v>4.8884559540477657E-2</v>
      </c>
    </row>
    <row r="284" spans="12:21" x14ac:dyDescent="0.25">
      <c r="L284" s="131">
        <v>43555</v>
      </c>
      <c r="M284" s="127">
        <v>220.550289722591</v>
      </c>
      <c r="N284" s="128">
        <f t="shared" si="21"/>
        <v>2.6728189563445248E-3</v>
      </c>
      <c r="O284" s="128">
        <f t="shared" si="22"/>
        <v>1.0858149982128973E-2</v>
      </c>
      <c r="P284" s="128">
        <f t="shared" si="23"/>
        <v>6.8030282933637443E-2</v>
      </c>
      <c r="Q284" s="135">
        <v>43539</v>
      </c>
      <c r="R284" s="136">
        <v>214.15380221229901</v>
      </c>
      <c r="S284" s="124">
        <f t="shared" si="24"/>
        <v>9.0003286236264302E-3</v>
      </c>
      <c r="T284" s="125">
        <f t="shared" si="25"/>
        <v>2.7279285182734592E-2</v>
      </c>
      <c r="U284" s="125">
        <f t="shared" si="26"/>
        <v>4.1638295256369418E-2</v>
      </c>
    </row>
    <row r="285" spans="12:21" x14ac:dyDescent="0.25">
      <c r="L285" s="131">
        <v>43585</v>
      </c>
      <c r="M285" s="127">
        <v>220.62200456221501</v>
      </c>
      <c r="N285" s="128">
        <f t="shared" si="21"/>
        <v>3.2516320751252437E-4</v>
      </c>
      <c r="O285" s="128">
        <f t="shared" si="22"/>
        <v>3.568206178314659E-3</v>
      </c>
      <c r="P285" s="128">
        <f t="shared" si="23"/>
        <v>7.2101955427648301E-2</v>
      </c>
      <c r="Q285" s="135">
        <v>43570</v>
      </c>
      <c r="R285" s="136">
        <v>217.12487847024499</v>
      </c>
      <c r="S285" s="124">
        <f t="shared" si="24"/>
        <v>1.3873562959207497E-2</v>
      </c>
      <c r="T285" s="125">
        <f t="shared" si="25"/>
        <v>3.4647714527456852E-2</v>
      </c>
      <c r="U285" s="125">
        <f t="shared" si="26"/>
        <v>3.8421960573435054E-2</v>
      </c>
    </row>
    <row r="286" spans="12:21" x14ac:dyDescent="0.25">
      <c r="L286" s="131">
        <v>43616</v>
      </c>
      <c r="M286" s="127">
        <v>222.02750226807899</v>
      </c>
      <c r="N286" s="128">
        <f t="shared" si="21"/>
        <v>6.3706143394577364E-3</v>
      </c>
      <c r="O286" s="128">
        <f t="shared" si="22"/>
        <v>9.3885701305784774E-3</v>
      </c>
      <c r="P286" s="128">
        <f t="shared" si="23"/>
        <v>6.8672390337405353E-2</v>
      </c>
      <c r="Q286" s="135">
        <v>43600</v>
      </c>
      <c r="R286" s="136">
        <v>219.82768814689399</v>
      </c>
      <c r="S286" s="124">
        <f t="shared" si="24"/>
        <v>1.2448180492680816E-2</v>
      </c>
      <c r="T286" s="125">
        <f t="shared" si="25"/>
        <v>3.5733231394616816E-2</v>
      </c>
      <c r="U286" s="125">
        <f t="shared" si="26"/>
        <v>5.3778440589899557E-2</v>
      </c>
    </row>
    <row r="287" spans="12:21" x14ac:dyDescent="0.25">
      <c r="L287" s="131">
        <v>43646</v>
      </c>
      <c r="M287" s="127">
        <v>223.64902456993499</v>
      </c>
      <c r="N287" s="128">
        <f t="shared" si="21"/>
        <v>7.3032497564116117E-3</v>
      </c>
      <c r="O287" s="128">
        <f t="shared" si="22"/>
        <v>1.4050014857117654E-2</v>
      </c>
      <c r="P287" s="128">
        <f t="shared" si="23"/>
        <v>5.2664091853988459E-2</v>
      </c>
      <c r="Q287" s="135">
        <v>43631</v>
      </c>
      <c r="R287" s="136">
        <v>223.12592750080401</v>
      </c>
      <c r="S287" s="124">
        <f t="shared" si="24"/>
        <v>1.5003748534652583E-2</v>
      </c>
      <c r="T287" s="125">
        <f t="shared" si="25"/>
        <v>4.1895708578690405E-2</v>
      </c>
      <c r="U287" s="125">
        <f t="shared" si="26"/>
        <v>8.0309261806650545E-2</v>
      </c>
    </row>
    <row r="288" spans="12:21" x14ac:dyDescent="0.25">
      <c r="L288" s="131">
        <v>43677</v>
      </c>
      <c r="M288" s="127">
        <v>225.70501795738301</v>
      </c>
      <c r="N288" s="128">
        <f t="shared" ref="N288:N351" si="27">M288/M287-1</f>
        <v>9.1929459178352602E-3</v>
      </c>
      <c r="O288" s="128">
        <f t="shared" si="22"/>
        <v>2.3039467007175185E-2</v>
      </c>
      <c r="P288" s="128">
        <f t="shared" si="23"/>
        <v>5.0214569613528548E-2</v>
      </c>
      <c r="Q288" s="135">
        <v>43661</v>
      </c>
      <c r="R288" s="136">
        <v>224.12960573682599</v>
      </c>
      <c r="S288" s="124">
        <f t="shared" si="24"/>
        <v>4.4982591098399194E-3</v>
      </c>
      <c r="T288" s="125">
        <f t="shared" si="25"/>
        <v>3.2261283533848717E-2</v>
      </c>
      <c r="U288" s="125">
        <f t="shared" si="26"/>
        <v>8.8176783087256849E-2</v>
      </c>
    </row>
    <row r="289" spans="12:21" x14ac:dyDescent="0.25">
      <c r="L289" s="131">
        <v>43708</v>
      </c>
      <c r="M289" s="127">
        <v>227.34819454443101</v>
      </c>
      <c r="N289" s="128">
        <f t="shared" si="27"/>
        <v>7.2801951942347287E-3</v>
      </c>
      <c r="O289" s="128">
        <f t="shared" si="22"/>
        <v>2.3964113553499145E-2</v>
      </c>
      <c r="P289" s="128">
        <f t="shared" si="23"/>
        <v>5.2110636936525845E-2</v>
      </c>
      <c r="Q289" s="135">
        <v>43692</v>
      </c>
      <c r="R289" s="136">
        <v>224.120310995827</v>
      </c>
      <c r="S289" s="124">
        <f t="shared" si="24"/>
        <v>-4.1470384817943184E-5</v>
      </c>
      <c r="T289" s="125">
        <f t="shared" si="25"/>
        <v>1.9527216453573359E-2</v>
      </c>
      <c r="U289" s="125">
        <f t="shared" si="26"/>
        <v>7.7094522942064314E-2</v>
      </c>
    </row>
    <row r="290" spans="12:21" x14ac:dyDescent="0.25">
      <c r="L290" s="131">
        <v>43738</v>
      </c>
      <c r="M290" s="127">
        <v>227.796001342279</v>
      </c>
      <c r="N290" s="128">
        <f t="shared" si="27"/>
        <v>1.969695861211207E-3</v>
      </c>
      <c r="O290" s="128">
        <f t="shared" ref="O290:O353" si="28">M290/M287-1</f>
        <v>1.8542342316575811E-2</v>
      </c>
      <c r="P290" s="128">
        <f t="shared" si="23"/>
        <v>6.0886462672055108E-2</v>
      </c>
      <c r="Q290" s="135">
        <v>43723</v>
      </c>
      <c r="R290" s="136">
        <v>223.19025697900599</v>
      </c>
      <c r="S290" s="124">
        <f t="shared" si="24"/>
        <v>-4.1497979932676454E-3</v>
      </c>
      <c r="T290" s="125">
        <f t="shared" si="25"/>
        <v>2.8831018843278322E-4</v>
      </c>
      <c r="U290" s="125">
        <f t="shared" si="26"/>
        <v>6.2106529180800063E-2</v>
      </c>
    </row>
    <row r="291" spans="12:21" x14ac:dyDescent="0.25">
      <c r="L291" s="131">
        <v>43769</v>
      </c>
      <c r="M291" s="127">
        <v>226.880380021153</v>
      </c>
      <c r="N291" s="128">
        <f t="shared" si="27"/>
        <v>-4.0194793399828121E-3</v>
      </c>
      <c r="O291" s="128">
        <f t="shared" si="28"/>
        <v>5.2075141014007453E-3</v>
      </c>
      <c r="P291" s="128">
        <f t="shared" si="23"/>
        <v>5.4920169668853491E-2</v>
      </c>
      <c r="Q291" s="135">
        <v>43753</v>
      </c>
      <c r="R291" s="136">
        <v>222.23867862598101</v>
      </c>
      <c r="S291" s="124">
        <f t="shared" si="24"/>
        <v>-4.2635299851574437E-3</v>
      </c>
      <c r="T291" s="125">
        <f t="shared" si="25"/>
        <v>-8.4367574048441751E-3</v>
      </c>
      <c r="U291" s="125">
        <f t="shared" si="26"/>
        <v>5.9204099513580077E-2</v>
      </c>
    </row>
    <row r="292" spans="12:21" x14ac:dyDescent="0.25">
      <c r="L292" s="131">
        <v>43799</v>
      </c>
      <c r="M292" s="127">
        <v>225.79617530877499</v>
      </c>
      <c r="N292" s="128">
        <f t="shared" si="27"/>
        <v>-4.778750424681566E-3</v>
      </c>
      <c r="O292" s="128">
        <f t="shared" si="28"/>
        <v>-6.8266178175112602E-3</v>
      </c>
      <c r="P292" s="128">
        <f t="shared" si="23"/>
        <v>4.4715290997154211E-2</v>
      </c>
      <c r="Q292" s="135">
        <v>43784</v>
      </c>
      <c r="R292" s="136">
        <v>222.212248880837</v>
      </c>
      <c r="S292" s="124">
        <f t="shared" si="24"/>
        <v>-1.189250462944047E-4</v>
      </c>
      <c r="T292" s="125">
        <f t="shared" si="25"/>
        <v>-8.5135617852392098E-3</v>
      </c>
      <c r="U292" s="125">
        <f t="shared" si="26"/>
        <v>6.4384450263661019E-2</v>
      </c>
    </row>
    <row r="293" spans="12:21" x14ac:dyDescent="0.25">
      <c r="L293" s="131">
        <v>43830</v>
      </c>
      <c r="M293" s="127">
        <v>226.993559795349</v>
      </c>
      <c r="N293" s="128">
        <f t="shared" si="27"/>
        <v>5.3029440597769373E-3</v>
      </c>
      <c r="O293" s="128">
        <f t="shared" si="28"/>
        <v>-3.5226322771323426E-3</v>
      </c>
      <c r="P293" s="128">
        <f t="shared" si="23"/>
        <v>4.0389882059088444E-2</v>
      </c>
      <c r="Q293" s="135">
        <v>43814</v>
      </c>
      <c r="R293" s="136">
        <v>223.14908841273399</v>
      </c>
      <c r="S293" s="124">
        <f t="shared" si="24"/>
        <v>4.2159671062929061E-3</v>
      </c>
      <c r="T293" s="125">
        <f t="shared" si="25"/>
        <v>-1.8445503324937551E-4</v>
      </c>
      <c r="U293" s="125">
        <f t="shared" si="26"/>
        <v>7.0428979853279339E-2</v>
      </c>
    </row>
    <row r="294" spans="12:21" x14ac:dyDescent="0.25">
      <c r="L294" s="131">
        <v>43861</v>
      </c>
      <c r="M294" s="127">
        <v>229.98132694404299</v>
      </c>
      <c r="N294" s="128">
        <f t="shared" si="27"/>
        <v>1.3162343246159391E-2</v>
      </c>
      <c r="O294" s="128">
        <f t="shared" si="28"/>
        <v>1.3667761498816544E-2</v>
      </c>
      <c r="P294" s="128">
        <f t="shared" si="23"/>
        <v>4.6142011961712415E-2</v>
      </c>
      <c r="Q294" s="135">
        <v>43845</v>
      </c>
      <c r="R294" s="136">
        <v>224.55023672878201</v>
      </c>
      <c r="S294" s="124">
        <f t="shared" si="24"/>
        <v>6.2789784444758912E-3</v>
      </c>
      <c r="T294" s="125">
        <f t="shared" si="25"/>
        <v>1.0401241210992174E-2</v>
      </c>
      <c r="U294" s="125">
        <f t="shared" si="26"/>
        <v>7.0031176827451969E-2</v>
      </c>
    </row>
    <row r="295" spans="12:21" x14ac:dyDescent="0.25">
      <c r="L295" s="131">
        <v>43890</v>
      </c>
      <c r="M295" s="127">
        <v>233.87343671008401</v>
      </c>
      <c r="N295" s="128">
        <f t="shared" si="27"/>
        <v>1.6923590353002949E-2</v>
      </c>
      <c r="O295" s="128">
        <f t="shared" si="28"/>
        <v>3.5772357039544289E-2</v>
      </c>
      <c r="P295" s="128">
        <f t="shared" si="23"/>
        <v>6.3242938198182941E-2</v>
      </c>
      <c r="Q295" s="135">
        <v>43876</v>
      </c>
      <c r="R295" s="136">
        <v>225.68475612855701</v>
      </c>
      <c r="S295" s="124">
        <f t="shared" si="24"/>
        <v>5.0524079435521063E-3</v>
      </c>
      <c r="T295" s="125">
        <f t="shared" si="25"/>
        <v>1.5626983954346141E-2</v>
      </c>
      <c r="U295" s="125">
        <f t="shared" si="26"/>
        <v>6.3329208945416049E-2</v>
      </c>
    </row>
    <row r="296" spans="12:21" x14ac:dyDescent="0.25">
      <c r="L296" s="131">
        <v>43921</v>
      </c>
      <c r="M296" s="127">
        <v>235.62773812311701</v>
      </c>
      <c r="N296" s="128">
        <f t="shared" si="27"/>
        <v>7.5010716809522648E-3</v>
      </c>
      <c r="O296" s="128">
        <f t="shared" si="28"/>
        <v>3.8037107024324168E-2</v>
      </c>
      <c r="P296" s="128">
        <f t="shared" si="23"/>
        <v>6.8362859189577518E-2</v>
      </c>
      <c r="Q296" s="135">
        <v>43905</v>
      </c>
      <c r="R296" s="136">
        <v>226.348015359681</v>
      </c>
      <c r="S296" s="124">
        <f t="shared" si="24"/>
        <v>2.938874749458753E-3</v>
      </c>
      <c r="T296" s="125">
        <f t="shared" si="25"/>
        <v>1.4335379856135866E-2</v>
      </c>
      <c r="U296" s="125">
        <f t="shared" si="26"/>
        <v>5.6941380547114395E-2</v>
      </c>
    </row>
    <row r="297" spans="12:21" x14ac:dyDescent="0.25">
      <c r="L297" s="131">
        <v>43951</v>
      </c>
      <c r="M297" s="127">
        <v>234.578305226905</v>
      </c>
      <c r="N297" s="128">
        <f t="shared" si="27"/>
        <v>-4.4537748593235227E-3</v>
      </c>
      <c r="O297" s="128">
        <f t="shared" si="28"/>
        <v>1.9988484908518345E-2</v>
      </c>
      <c r="P297" s="128">
        <f t="shared" si="23"/>
        <v>6.3258878879211444E-2</v>
      </c>
      <c r="Q297" s="135">
        <v>43936</v>
      </c>
      <c r="R297" s="136">
        <v>227.03412011926801</v>
      </c>
      <c r="S297" s="124">
        <f t="shared" si="24"/>
        <v>3.0311940597169684E-3</v>
      </c>
      <c r="T297" s="125">
        <f t="shared" si="25"/>
        <v>1.1061593283849813E-2</v>
      </c>
      <c r="U297" s="125">
        <f t="shared" si="26"/>
        <v>4.563844419321561E-2</v>
      </c>
    </row>
    <row r="298" spans="12:21" x14ac:dyDescent="0.25">
      <c r="L298" s="131">
        <v>43982</v>
      </c>
      <c r="M298" s="127">
        <v>231.985242230815</v>
      </c>
      <c r="N298" s="128">
        <f t="shared" si="27"/>
        <v>-1.1054146689233546E-2</v>
      </c>
      <c r="O298" s="128">
        <f t="shared" si="28"/>
        <v>-8.0735739202809631E-3</v>
      </c>
      <c r="P298" s="128">
        <f t="shared" si="23"/>
        <v>4.4849128423346762E-2</v>
      </c>
      <c r="Q298" s="135">
        <v>43966</v>
      </c>
      <c r="R298" s="136">
        <v>226.059277619943</v>
      </c>
      <c r="S298" s="124">
        <f t="shared" si="24"/>
        <v>-4.2938149508667811E-3</v>
      </c>
      <c r="T298" s="125">
        <f t="shared" si="25"/>
        <v>1.6594895366910389E-3</v>
      </c>
      <c r="U298" s="125">
        <f t="shared" si="26"/>
        <v>2.834760955537563E-2</v>
      </c>
    </row>
    <row r="299" spans="12:21" x14ac:dyDescent="0.25">
      <c r="L299" s="131">
        <v>44012</v>
      </c>
      <c r="M299" s="132">
        <v>230.717051338305</v>
      </c>
      <c r="N299" s="128">
        <f t="shared" si="27"/>
        <v>-5.4666877958047255E-3</v>
      </c>
      <c r="O299" s="128">
        <f t="shared" si="28"/>
        <v>-2.0840868837972537E-2</v>
      </c>
      <c r="P299" s="128">
        <f t="shared" ref="P299:P353" si="29">M299/M287-1</f>
        <v>3.1603208562887453E-2</v>
      </c>
      <c r="Q299" s="135">
        <v>43997</v>
      </c>
      <c r="R299" s="136">
        <v>225.00827910043</v>
      </c>
      <c r="S299" s="124">
        <f t="shared" si="24"/>
        <v>-4.649216482412899E-3</v>
      </c>
      <c r="T299" s="125">
        <f t="shared" si="25"/>
        <v>-5.9189220507283036E-3</v>
      </c>
      <c r="U299" s="125">
        <f t="shared" si="26"/>
        <v>8.4362746217343521E-3</v>
      </c>
    </row>
    <row r="300" spans="12:21" x14ac:dyDescent="0.25">
      <c r="L300" s="131">
        <v>44043</v>
      </c>
      <c r="M300" s="127">
        <v>230.22123142394801</v>
      </c>
      <c r="N300" s="128">
        <f t="shared" si="27"/>
        <v>-2.1490388832594576E-3</v>
      </c>
      <c r="O300" s="128">
        <f t="shared" si="28"/>
        <v>-1.8574069749299427E-2</v>
      </c>
      <c r="P300" s="128">
        <f t="shared" si="29"/>
        <v>2.0009362252715768E-2</v>
      </c>
      <c r="Q300" s="135">
        <v>44027</v>
      </c>
      <c r="R300" s="136">
        <v>224.73949584344601</v>
      </c>
      <c r="S300" s="124">
        <f t="shared" si="24"/>
        <v>-1.1945482986607248E-3</v>
      </c>
      <c r="T300" s="125">
        <f t="shared" si="25"/>
        <v>-1.0106957820333662E-2</v>
      </c>
      <c r="U300" s="125">
        <f t="shared" si="26"/>
        <v>2.721149241373011E-3</v>
      </c>
    </row>
    <row r="301" spans="12:21" x14ac:dyDescent="0.25">
      <c r="L301" s="131">
        <v>44074</v>
      </c>
      <c r="M301" s="127">
        <v>232.61951379355199</v>
      </c>
      <c r="N301" s="128">
        <f t="shared" si="27"/>
        <v>1.0417294507419239E-2</v>
      </c>
      <c r="O301" s="128">
        <f t="shared" si="28"/>
        <v>2.7341030689611578E-3</v>
      </c>
      <c r="P301" s="128">
        <f t="shared" si="29"/>
        <v>2.3186105610752072E-2</v>
      </c>
      <c r="Q301" s="135">
        <v>44058</v>
      </c>
      <c r="R301" s="136">
        <v>226.85556115158701</v>
      </c>
      <c r="S301" s="124">
        <f t="shared" si="24"/>
        <v>9.4156360910191417E-3</v>
      </c>
      <c r="T301" s="125">
        <f t="shared" si="25"/>
        <v>3.5224545527512419E-3</v>
      </c>
      <c r="U301" s="125">
        <f t="shared" si="26"/>
        <v>1.2204383188683554E-2</v>
      </c>
    </row>
    <row r="302" spans="12:21" x14ac:dyDescent="0.25">
      <c r="L302" s="131">
        <v>44104</v>
      </c>
      <c r="M302" s="127">
        <v>236.02079176875401</v>
      </c>
      <c r="N302" s="128">
        <f t="shared" si="27"/>
        <v>1.4621636507333724E-2</v>
      </c>
      <c r="O302" s="128">
        <f t="shared" si="28"/>
        <v>2.2988073051748659E-2</v>
      </c>
      <c r="P302" s="128">
        <f t="shared" si="29"/>
        <v>3.6105947330114407E-2</v>
      </c>
      <c r="Q302" s="135">
        <v>44089</v>
      </c>
      <c r="R302" s="136">
        <v>229.952380826797</v>
      </c>
      <c r="S302" s="124">
        <f t="shared" si="24"/>
        <v>1.3651063520284001E-2</v>
      </c>
      <c r="T302" s="125">
        <f t="shared" si="25"/>
        <v>2.1972976932818744E-2</v>
      </c>
      <c r="U302" s="125">
        <f t="shared" si="26"/>
        <v>3.0297576333840892E-2</v>
      </c>
    </row>
    <row r="303" spans="12:21" x14ac:dyDescent="0.25">
      <c r="L303" s="131">
        <v>44135</v>
      </c>
      <c r="M303" s="127">
        <v>241.93524036073401</v>
      </c>
      <c r="N303" s="128">
        <f t="shared" si="27"/>
        <v>2.505901513022124E-2</v>
      </c>
      <c r="O303" s="128">
        <f t="shared" si="28"/>
        <v>5.0881531926197043E-2</v>
      </c>
      <c r="P303" s="128">
        <f t="shared" si="29"/>
        <v>6.6355937601027426E-2</v>
      </c>
      <c r="Q303" s="135">
        <v>44119</v>
      </c>
      <c r="R303" s="136">
        <v>233.88790906702599</v>
      </c>
      <c r="S303" s="124">
        <f t="shared" si="24"/>
        <v>1.7114535740307302E-2</v>
      </c>
      <c r="T303" s="125">
        <f t="shared" si="25"/>
        <v>4.0706744443143039E-2</v>
      </c>
      <c r="U303" s="125">
        <f t="shared" si="26"/>
        <v>5.2417655257256834E-2</v>
      </c>
    </row>
    <row r="304" spans="12:21" x14ac:dyDescent="0.25">
      <c r="L304" s="131">
        <v>44165</v>
      </c>
      <c r="M304" s="127">
        <v>246.08241578828299</v>
      </c>
      <c r="N304" s="128">
        <f t="shared" si="27"/>
        <v>1.714167568711944E-2</v>
      </c>
      <c r="O304" s="128">
        <f t="shared" si="28"/>
        <v>5.7875204771854261E-2</v>
      </c>
      <c r="P304" s="128">
        <f t="shared" si="29"/>
        <v>8.9843153683921706E-2</v>
      </c>
      <c r="Q304" s="135">
        <v>44150</v>
      </c>
      <c r="R304" s="136">
        <v>237.810765476482</v>
      </c>
      <c r="S304" s="124">
        <f t="shared" si="24"/>
        <v>1.677237795277331E-2</v>
      </c>
      <c r="T304" s="125">
        <f t="shared" si="25"/>
        <v>4.8291539644358172E-2</v>
      </c>
      <c r="U304" s="125">
        <f t="shared" si="26"/>
        <v>7.0196475100748446E-2</v>
      </c>
    </row>
    <row r="305" spans="12:21" x14ac:dyDescent="0.25">
      <c r="L305" s="131">
        <v>44196</v>
      </c>
      <c r="M305" s="127">
        <v>248.24911598120499</v>
      </c>
      <c r="N305" s="128">
        <f t="shared" si="27"/>
        <v>8.8047745548227585E-3</v>
      </c>
      <c r="O305" s="128">
        <f t="shared" si="28"/>
        <v>5.1810368573087073E-2</v>
      </c>
      <c r="P305" s="128">
        <f t="shared" si="29"/>
        <v>9.3639468031689654E-2</v>
      </c>
      <c r="Q305" s="135">
        <v>44180</v>
      </c>
      <c r="R305" s="136">
        <v>239.576011170063</v>
      </c>
      <c r="S305" s="124">
        <f t="shared" si="24"/>
        <v>7.4229006834241051E-3</v>
      </c>
      <c r="T305" s="125">
        <f t="shared" si="25"/>
        <v>4.1850535787731902E-2</v>
      </c>
      <c r="U305" s="125">
        <f t="shared" si="26"/>
        <v>7.3614115451576367E-2</v>
      </c>
    </row>
    <row r="306" spans="12:21" x14ac:dyDescent="0.25">
      <c r="L306" s="131">
        <v>44227</v>
      </c>
      <c r="M306" s="127">
        <v>247.04032854333201</v>
      </c>
      <c r="N306" s="128">
        <f t="shared" si="27"/>
        <v>-4.8692517316537565E-3</v>
      </c>
      <c r="O306" s="128">
        <f t="shared" si="28"/>
        <v>2.1101052393136754E-2</v>
      </c>
      <c r="P306" s="128">
        <f t="shared" si="29"/>
        <v>7.4175594279615842E-2</v>
      </c>
      <c r="Q306" s="135">
        <v>44211</v>
      </c>
      <c r="R306" s="136">
        <v>239.626880683113</v>
      </c>
      <c r="S306" s="124">
        <f t="shared" si="24"/>
        <v>2.1233141332288596E-4</v>
      </c>
      <c r="T306" s="125">
        <f t="shared" si="25"/>
        <v>2.4537273598193465E-2</v>
      </c>
      <c r="U306" s="125">
        <f t="shared" si="26"/>
        <v>6.7141518859946681E-2</v>
      </c>
    </row>
    <row r="307" spans="12:21" x14ac:dyDescent="0.25">
      <c r="L307" s="131">
        <v>44255</v>
      </c>
      <c r="M307" s="127">
        <v>246.26732878627101</v>
      </c>
      <c r="N307" s="128">
        <f t="shared" si="27"/>
        <v>-3.129042782686442E-3</v>
      </c>
      <c r="O307" s="128">
        <f t="shared" si="28"/>
        <v>7.5142710784792399E-4</v>
      </c>
      <c r="P307" s="128">
        <f t="shared" si="29"/>
        <v>5.2994013559354292E-2</v>
      </c>
      <c r="Q307" s="135">
        <v>44242</v>
      </c>
      <c r="R307" s="136">
        <v>238.365670987659</v>
      </c>
      <c r="S307" s="124">
        <f t="shared" si="24"/>
        <v>-5.2632229400083608E-3</v>
      </c>
      <c r="T307" s="125">
        <f t="shared" si="25"/>
        <v>2.3333910475633601E-3</v>
      </c>
      <c r="U307" s="125">
        <f t="shared" si="26"/>
        <v>5.6188619367267156E-2</v>
      </c>
    </row>
    <row r="308" spans="12:21" x14ac:dyDescent="0.25">
      <c r="L308" s="131">
        <v>44286</v>
      </c>
      <c r="M308" s="127">
        <v>248.269223903484</v>
      </c>
      <c r="N308" s="128">
        <f t="shared" si="27"/>
        <v>8.128951278593588E-3</v>
      </c>
      <c r="O308" s="128">
        <f t="shared" si="28"/>
        <v>8.0998968312595565E-5</v>
      </c>
      <c r="P308" s="128">
        <f t="shared" si="29"/>
        <v>5.3650244580974338E-2</v>
      </c>
      <c r="Q308" s="135">
        <v>44270</v>
      </c>
      <c r="R308" s="136">
        <v>240.32384689963899</v>
      </c>
      <c r="S308" s="124">
        <f t="shared" si="24"/>
        <v>8.2150080750569288E-3</v>
      </c>
      <c r="T308" s="125">
        <f t="shared" si="25"/>
        <v>3.1214967054657983E-3</v>
      </c>
      <c r="U308" s="125">
        <f t="shared" si="26"/>
        <v>6.1744882179547877E-2</v>
      </c>
    </row>
    <row r="309" spans="12:21" x14ac:dyDescent="0.25">
      <c r="L309" s="131">
        <v>44316</v>
      </c>
      <c r="M309" s="127">
        <v>252.17168978228199</v>
      </c>
      <c r="N309" s="128">
        <f t="shared" si="27"/>
        <v>1.5718685616526784E-2</v>
      </c>
      <c r="O309" s="128">
        <f t="shared" si="28"/>
        <v>2.0771350447948977E-2</v>
      </c>
      <c r="P309" s="128">
        <f t="shared" si="29"/>
        <v>7.5000049720536088E-2</v>
      </c>
      <c r="Q309" s="135">
        <v>44301</v>
      </c>
      <c r="R309" s="136">
        <v>242.26326389120101</v>
      </c>
      <c r="S309" s="124">
        <f t="shared" si="24"/>
        <v>8.0700147595920146E-3</v>
      </c>
      <c r="T309" s="125">
        <f t="shared" si="25"/>
        <v>1.100203449868542E-2</v>
      </c>
      <c r="U309" s="125">
        <f t="shared" si="26"/>
        <v>6.7078656564628414E-2</v>
      </c>
    </row>
    <row r="310" spans="12:21" x14ac:dyDescent="0.25">
      <c r="L310" s="131">
        <v>44347</v>
      </c>
      <c r="M310" s="127">
        <v>256.32798381856202</v>
      </c>
      <c r="N310" s="128">
        <f t="shared" si="27"/>
        <v>1.6482000972704247E-2</v>
      </c>
      <c r="O310" s="128">
        <f t="shared" si="28"/>
        <v>4.085257708310297E-2</v>
      </c>
      <c r="P310" s="128">
        <f t="shared" si="29"/>
        <v>0.10493228514737618</v>
      </c>
      <c r="Q310" s="135">
        <v>44331</v>
      </c>
      <c r="R310" s="136">
        <v>245.503983439889</v>
      </c>
      <c r="S310" s="124">
        <f t="shared" si="24"/>
        <v>1.3376850854875721E-2</v>
      </c>
      <c r="T310" s="125">
        <f t="shared" si="25"/>
        <v>2.9946898069057815E-2</v>
      </c>
      <c r="U310" s="125">
        <f t="shared" si="26"/>
        <v>8.6015960170575001E-2</v>
      </c>
    </row>
    <row r="311" spans="12:21" x14ac:dyDescent="0.25">
      <c r="L311" s="131">
        <v>44377</v>
      </c>
      <c r="M311" s="127">
        <v>260.78125062699797</v>
      </c>
      <c r="N311" s="128">
        <f t="shared" si="27"/>
        <v>1.7373315008743395E-2</v>
      </c>
      <c r="O311" s="128">
        <f t="shared" si="28"/>
        <v>5.0397010659597896E-2</v>
      </c>
      <c r="P311" s="128">
        <f t="shared" si="29"/>
        <v>0.1303076608958964</v>
      </c>
      <c r="Q311" s="135">
        <v>44362</v>
      </c>
      <c r="R311" s="136">
        <v>249.340596710764</v>
      </c>
      <c r="S311" s="124">
        <f t="shared" si="24"/>
        <v>1.5627499061799943E-2</v>
      </c>
      <c r="T311" s="125">
        <f t="shared" si="25"/>
        <v>3.7519163942521638E-2</v>
      </c>
      <c r="U311" s="125">
        <f t="shared" si="26"/>
        <v>0.10813965471676501</v>
      </c>
    </row>
    <row r="312" spans="12:21" x14ac:dyDescent="0.25">
      <c r="L312" s="131">
        <v>44408</v>
      </c>
      <c r="M312" s="127">
        <v>264.18372416083002</v>
      </c>
      <c r="N312" s="128">
        <f t="shared" si="27"/>
        <v>1.304723221340276E-2</v>
      </c>
      <c r="O312" s="128">
        <f t="shared" si="28"/>
        <v>4.7634349394727327E-2</v>
      </c>
      <c r="P312" s="128">
        <f t="shared" si="29"/>
        <v>0.14752111491550801</v>
      </c>
      <c r="Q312" s="135">
        <v>44392</v>
      </c>
      <c r="R312" s="136">
        <v>256.55760899898399</v>
      </c>
      <c r="S312" s="124">
        <f t="shared" si="24"/>
        <v>2.8944393265376567E-2</v>
      </c>
      <c r="T312" s="125">
        <f t="shared" si="25"/>
        <v>5.9003353947227E-2</v>
      </c>
      <c r="U312" s="125">
        <f t="shared" si="26"/>
        <v>0.14157775444020104</v>
      </c>
    </row>
    <row r="313" spans="12:21" x14ac:dyDescent="0.25">
      <c r="L313" s="131">
        <v>44439</v>
      </c>
      <c r="M313" s="127">
        <v>268.551572040341</v>
      </c>
      <c r="N313" s="128">
        <f t="shared" si="27"/>
        <v>1.6533372346783537E-2</v>
      </c>
      <c r="O313" s="128">
        <f t="shared" si="28"/>
        <v>4.7687295158655996E-2</v>
      </c>
      <c r="P313" s="128">
        <f t="shared" si="29"/>
        <v>0.15446708515897956</v>
      </c>
      <c r="Q313" s="135">
        <v>44423</v>
      </c>
      <c r="R313" s="136">
        <v>264.65688987857999</v>
      </c>
      <c r="S313" s="124">
        <f t="shared" si="24"/>
        <v>3.156905348158312E-2</v>
      </c>
      <c r="T313" s="125">
        <f t="shared" si="25"/>
        <v>7.801464632194266E-2</v>
      </c>
      <c r="U313" s="125">
        <f t="shared" si="26"/>
        <v>0.16663170404596683</v>
      </c>
    </row>
    <row r="314" spans="12:21" x14ac:dyDescent="0.25">
      <c r="L314" s="131">
        <v>44469</v>
      </c>
      <c r="M314" s="127">
        <v>270.92209510669198</v>
      </c>
      <c r="N314" s="128">
        <f t="shared" si="27"/>
        <v>8.8270682921003374E-3</v>
      </c>
      <c r="O314" s="128">
        <f t="shared" si="28"/>
        <v>3.8886401745954924E-2</v>
      </c>
      <c r="P314" s="128">
        <f t="shared" si="29"/>
        <v>0.14787385075859416</v>
      </c>
      <c r="Q314" s="135">
        <v>44454</v>
      </c>
      <c r="R314" s="136">
        <v>271.41490619687397</v>
      </c>
      <c r="S314" s="124">
        <f t="shared" si="24"/>
        <v>2.5535009957210697E-2</v>
      </c>
      <c r="T314" s="125">
        <f t="shared" si="25"/>
        <v>8.853074780965664E-2</v>
      </c>
      <c r="U314" s="125">
        <f t="shared" si="26"/>
        <v>0.18030918062686663</v>
      </c>
    </row>
    <row r="315" spans="12:21" x14ac:dyDescent="0.25">
      <c r="L315" s="131">
        <v>44500</v>
      </c>
      <c r="M315" s="127">
        <v>276.73570659226903</v>
      </c>
      <c r="N315" s="128">
        <f t="shared" si="27"/>
        <v>2.1458609654142702E-2</v>
      </c>
      <c r="O315" s="128">
        <f t="shared" si="28"/>
        <v>4.7512322991546618E-2</v>
      </c>
      <c r="P315" s="128">
        <f t="shared" si="29"/>
        <v>0.1438420718686797</v>
      </c>
      <c r="Q315" s="135">
        <v>44484</v>
      </c>
      <c r="R315" s="136">
        <v>276.15183789381302</v>
      </c>
      <c r="S315" s="124">
        <f t="shared" si="24"/>
        <v>1.7452732288414152E-2</v>
      </c>
      <c r="T315" s="125">
        <f t="shared" si="25"/>
        <v>7.6373602682376918E-2</v>
      </c>
      <c r="U315" s="125">
        <f t="shared" si="26"/>
        <v>0.18070164035146985</v>
      </c>
    </row>
    <row r="316" spans="12:21" x14ac:dyDescent="0.25">
      <c r="L316" s="131">
        <v>44530</v>
      </c>
      <c r="M316" s="127">
        <v>281.35270385773998</v>
      </c>
      <c r="N316" s="128">
        <f t="shared" si="27"/>
        <v>1.668377862157655E-2</v>
      </c>
      <c r="O316" s="128">
        <f t="shared" si="28"/>
        <v>4.7667312911785942E-2</v>
      </c>
      <c r="P316" s="128">
        <f t="shared" si="29"/>
        <v>0.14332713679063436</v>
      </c>
      <c r="Q316" s="135">
        <v>44515</v>
      </c>
      <c r="R316" s="136">
        <v>282.51674508418603</v>
      </c>
      <c r="S316" s="124">
        <f t="shared" si="24"/>
        <v>2.3048578053717073E-2</v>
      </c>
      <c r="T316" s="125">
        <f t="shared" si="25"/>
        <v>6.7483054054628289E-2</v>
      </c>
      <c r="U316" s="125">
        <f t="shared" si="26"/>
        <v>0.18798972165171035</v>
      </c>
    </row>
    <row r="317" spans="12:21" x14ac:dyDescent="0.25">
      <c r="L317" s="131">
        <v>44561</v>
      </c>
      <c r="M317" s="127">
        <v>285.40233341191799</v>
      </c>
      <c r="N317" s="128">
        <f t="shared" si="27"/>
        <v>1.4393426822105981E-2</v>
      </c>
      <c r="O317" s="128">
        <f t="shared" si="28"/>
        <v>5.3447978465999801E-2</v>
      </c>
      <c r="P317" s="128">
        <f t="shared" si="29"/>
        <v>0.14966102611832022</v>
      </c>
      <c r="Q317" s="135">
        <v>44545</v>
      </c>
      <c r="R317" s="136">
        <v>287.755640356377</v>
      </c>
      <c r="S317" s="124">
        <f t="shared" si="24"/>
        <v>1.854366285662068E-2</v>
      </c>
      <c r="T317" s="125">
        <f t="shared" si="25"/>
        <v>6.0205735891491807E-2</v>
      </c>
      <c r="U317" s="125">
        <f t="shared" si="26"/>
        <v>0.20110372883749905</v>
      </c>
    </row>
    <row r="318" spans="12:21" x14ac:dyDescent="0.25">
      <c r="L318" s="131">
        <v>44592</v>
      </c>
      <c r="M318" s="127">
        <v>283.84231304485502</v>
      </c>
      <c r="N318" s="128">
        <f t="shared" si="27"/>
        <v>-5.466039287111979E-3</v>
      </c>
      <c r="O318" s="128">
        <f t="shared" si="28"/>
        <v>2.5680121080495777E-2</v>
      </c>
      <c r="P318" s="128">
        <f t="shared" si="29"/>
        <v>0.14897156556795865</v>
      </c>
      <c r="Q318" s="135">
        <v>44576</v>
      </c>
      <c r="R318" s="136">
        <v>291.14639007154898</v>
      </c>
      <c r="S318" s="124">
        <f t="shared" si="24"/>
        <v>1.1783434413214833E-2</v>
      </c>
      <c r="T318" s="125">
        <f t="shared" si="25"/>
        <v>5.4298216126672072E-2</v>
      </c>
      <c r="U318" s="125">
        <f t="shared" si="26"/>
        <v>0.21499887342174406</v>
      </c>
    </row>
    <row r="319" spans="12:21" x14ac:dyDescent="0.25">
      <c r="L319" s="131">
        <v>44620</v>
      </c>
      <c r="M319" s="127">
        <v>283.56686686906897</v>
      </c>
      <c r="N319" s="128">
        <f t="shared" si="27"/>
        <v>-9.7041971237921132E-4</v>
      </c>
      <c r="O319" s="128">
        <f t="shared" si="28"/>
        <v>7.8697058210912552E-3</v>
      </c>
      <c r="P319" s="128">
        <f t="shared" si="29"/>
        <v>0.15145954709716802</v>
      </c>
      <c r="Q319" s="135">
        <v>44607</v>
      </c>
      <c r="R319" s="136">
        <v>287.62375776690402</v>
      </c>
      <c r="S319" s="124">
        <f t="shared" si="24"/>
        <v>-1.2099179054836595E-2</v>
      </c>
      <c r="T319" s="125">
        <f t="shared" si="25"/>
        <v>1.80768495021284E-2</v>
      </c>
      <c r="U319" s="125">
        <f t="shared" si="26"/>
        <v>0.20664924850607069</v>
      </c>
    </row>
    <row r="320" spans="12:21" x14ac:dyDescent="0.25">
      <c r="L320" s="131">
        <v>44651</v>
      </c>
      <c r="M320" s="127">
        <v>287.10551178207697</v>
      </c>
      <c r="N320" s="128">
        <f t="shared" si="27"/>
        <v>1.2479049305297973E-2</v>
      </c>
      <c r="O320" s="128">
        <f t="shared" si="28"/>
        <v>5.9676399621471088E-3</v>
      </c>
      <c r="P320" s="128">
        <f t="shared" si="29"/>
        <v>0.15642811971608195</v>
      </c>
      <c r="Q320" s="135">
        <v>44635</v>
      </c>
      <c r="R320" s="136">
        <v>285.22592694517101</v>
      </c>
      <c r="S320" s="124">
        <f t="shared" si="24"/>
        <v>-8.3366924914327623E-3</v>
      </c>
      <c r="T320" s="125">
        <f t="shared" si="25"/>
        <v>-8.7911861886460496E-3</v>
      </c>
      <c r="U320" s="125">
        <f t="shared" si="26"/>
        <v>0.18683988553280551</v>
      </c>
    </row>
    <row r="321" spans="12:21" x14ac:dyDescent="0.25">
      <c r="L321" s="131">
        <v>44681</v>
      </c>
      <c r="M321" s="127">
        <v>295.64705596791799</v>
      </c>
      <c r="N321" s="128">
        <f t="shared" si="27"/>
        <v>2.9750540603777464E-2</v>
      </c>
      <c r="O321" s="128">
        <f t="shared" si="28"/>
        <v>4.1589087956725779E-2</v>
      </c>
      <c r="P321" s="128">
        <f t="shared" si="29"/>
        <v>0.17240383416223848</v>
      </c>
      <c r="Q321" s="135">
        <v>44666</v>
      </c>
      <c r="R321" s="136">
        <v>286.26267235333898</v>
      </c>
      <c r="S321" s="124">
        <f t="shared" si="24"/>
        <v>3.6348217683845885E-3</v>
      </c>
      <c r="T321" s="125">
        <f t="shared" si="25"/>
        <v>-1.6774096759399337E-2</v>
      </c>
      <c r="U321" s="125">
        <f t="shared" si="26"/>
        <v>0.18161816098497652</v>
      </c>
    </row>
    <row r="322" spans="12:21" x14ac:dyDescent="0.25">
      <c r="L322" s="131">
        <v>44712</v>
      </c>
      <c r="M322" s="127">
        <v>302.81814267664203</v>
      </c>
      <c r="N322" s="128">
        <f t="shared" si="27"/>
        <v>2.4255566101433423E-2</v>
      </c>
      <c r="O322" s="128">
        <f t="shared" si="28"/>
        <v>6.7889722167230326E-2</v>
      </c>
      <c r="P322" s="128">
        <f t="shared" si="29"/>
        <v>0.18136981442879607</v>
      </c>
      <c r="Q322" s="135">
        <v>44696</v>
      </c>
      <c r="R322" s="136">
        <v>292.240795077001</v>
      </c>
      <c r="S322" s="124">
        <f t="shared" si="24"/>
        <v>2.0883347013134435E-2</v>
      </c>
      <c r="T322" s="125">
        <f t="shared" si="25"/>
        <v>1.6052350285468142E-2</v>
      </c>
      <c r="U322" s="125">
        <f t="shared" si="26"/>
        <v>0.19037088923062373</v>
      </c>
    </row>
    <row r="323" spans="12:21" x14ac:dyDescent="0.25">
      <c r="L323" s="131">
        <v>44742</v>
      </c>
      <c r="M323" s="127">
        <v>305.29765373948999</v>
      </c>
      <c r="N323" s="128">
        <f t="shared" si="27"/>
        <v>8.1881192485075971E-3</v>
      </c>
      <c r="O323" s="128">
        <f t="shared" si="28"/>
        <v>6.33639592792683E-2</v>
      </c>
      <c r="P323" s="128">
        <f t="shared" si="29"/>
        <v>0.17070400193825641</v>
      </c>
      <c r="Q323" s="135">
        <v>44727</v>
      </c>
      <c r="R323" s="136">
        <v>297.38838453314997</v>
      </c>
      <c r="S323" s="124">
        <f t="shared" si="24"/>
        <v>1.7614205623799561E-2</v>
      </c>
      <c r="T323" s="125">
        <f t="shared" si="25"/>
        <v>4.2641486761885172E-2</v>
      </c>
      <c r="U323" s="125">
        <f t="shared" si="26"/>
        <v>0.19269941780929312</v>
      </c>
    </row>
    <row r="324" spans="12:21" x14ac:dyDescent="0.25">
      <c r="L324" s="131">
        <v>44773</v>
      </c>
      <c r="M324" s="127">
        <v>303.43494303395801</v>
      </c>
      <c r="N324" s="128">
        <f t="shared" si="27"/>
        <v>-6.1012938773562508E-3</v>
      </c>
      <c r="O324" s="128">
        <f t="shared" si="28"/>
        <v>2.6341838718952459E-2</v>
      </c>
      <c r="P324" s="128">
        <f t="shared" si="29"/>
        <v>0.14857546201155292</v>
      </c>
      <c r="Q324" s="135">
        <v>44757</v>
      </c>
      <c r="R324" s="136">
        <v>300.38299189441699</v>
      </c>
      <c r="S324" s="124">
        <f t="shared" si="24"/>
        <v>1.0069685021383945E-2</v>
      </c>
      <c r="T324" s="125">
        <f t="shared" si="25"/>
        <v>4.9326443524739583E-2</v>
      </c>
      <c r="U324" s="125">
        <f t="shared" si="26"/>
        <v>0.17082082681713229</v>
      </c>
    </row>
    <row r="325" spans="12:21" x14ac:dyDescent="0.25">
      <c r="L325" s="131">
        <v>44804</v>
      </c>
      <c r="M325" s="127">
        <v>304.027944521081</v>
      </c>
      <c r="N325" s="128">
        <f t="shared" si="27"/>
        <v>1.9542953134985552E-3</v>
      </c>
      <c r="O325" s="128">
        <f t="shared" si="28"/>
        <v>3.9951432029317058E-3</v>
      </c>
      <c r="P325" s="128">
        <f t="shared" si="29"/>
        <v>0.13210264312066977</v>
      </c>
      <c r="Q325" s="135">
        <v>44788</v>
      </c>
      <c r="R325" s="136">
        <v>298.88050793957501</v>
      </c>
      <c r="S325" s="124">
        <f t="shared" si="24"/>
        <v>-5.0018942329800309E-3</v>
      </c>
      <c r="T325" s="125">
        <f t="shared" si="25"/>
        <v>2.2720006838280682E-2</v>
      </c>
      <c r="U325" s="125">
        <f t="shared" si="26"/>
        <v>0.12931315741183314</v>
      </c>
    </row>
    <row r="326" spans="12:21" x14ac:dyDescent="0.25">
      <c r="L326" s="131">
        <v>44834</v>
      </c>
      <c r="M326" s="127">
        <v>303.31642719387099</v>
      </c>
      <c r="N326" s="128">
        <f t="shared" si="27"/>
        <v>-2.3403023966458436E-3</v>
      </c>
      <c r="O326" s="128">
        <f t="shared" si="28"/>
        <v>-6.4894915547224485E-3</v>
      </c>
      <c r="P326" s="128">
        <f t="shared" si="29"/>
        <v>0.1195706539712893</v>
      </c>
      <c r="Q326" s="135">
        <v>44819</v>
      </c>
      <c r="R326" s="136">
        <v>294.88021481151202</v>
      </c>
      <c r="S326" s="124">
        <f t="shared" si="24"/>
        <v>-1.3384255653338673E-2</v>
      </c>
      <c r="T326" s="125">
        <f t="shared" si="25"/>
        <v>-8.4339868403917606E-3</v>
      </c>
      <c r="U326" s="125">
        <f t="shared" si="26"/>
        <v>8.6455489653973538E-2</v>
      </c>
    </row>
    <row r="327" spans="12:21" x14ac:dyDescent="0.25">
      <c r="L327" s="131">
        <v>44865</v>
      </c>
      <c r="M327" s="127">
        <v>304.50308603249198</v>
      </c>
      <c r="N327" s="128">
        <f t="shared" si="27"/>
        <v>3.9122801544226871E-3</v>
      </c>
      <c r="O327" s="128">
        <f t="shared" si="28"/>
        <v>3.5201713680499402E-3</v>
      </c>
      <c r="P327" s="128">
        <f t="shared" si="29"/>
        <v>0.10033898329258339</v>
      </c>
      <c r="Q327" s="135">
        <v>44849</v>
      </c>
      <c r="R327" s="136">
        <v>286.84841660561898</v>
      </c>
      <c r="S327" s="124">
        <f t="shared" si="24"/>
        <v>-2.7237494421343156E-2</v>
      </c>
      <c r="T327" s="125">
        <f t="shared" si="25"/>
        <v>-4.505772848003109E-2</v>
      </c>
      <c r="U327" s="125">
        <f t="shared" si="26"/>
        <v>3.8734410726315893E-2</v>
      </c>
    </row>
    <row r="328" spans="12:21" x14ac:dyDescent="0.25">
      <c r="L328" s="131">
        <v>44895</v>
      </c>
      <c r="M328" s="127">
        <v>302.063711633796</v>
      </c>
      <c r="N328" s="128">
        <f t="shared" si="27"/>
        <v>-8.0110005795990258E-3</v>
      </c>
      <c r="O328" s="128">
        <f t="shared" si="28"/>
        <v>-6.4606985071031797E-3</v>
      </c>
      <c r="P328" s="128">
        <f t="shared" si="29"/>
        <v>7.3612257824712701E-2</v>
      </c>
      <c r="Q328" s="135">
        <v>44880</v>
      </c>
      <c r="R328" s="136">
        <v>281.08081108880299</v>
      </c>
      <c r="S328" s="124">
        <f t="shared" ref="S328:S353" si="30">R328/R327-1</f>
        <v>-2.0106806183789128E-2</v>
      </c>
      <c r="T328" s="125">
        <f t="shared" si="25"/>
        <v>-5.9554559022532816E-2</v>
      </c>
      <c r="U328" s="125">
        <f t="shared" si="26"/>
        <v>-5.0826509237714701E-3</v>
      </c>
    </row>
    <row r="329" spans="12:21" x14ac:dyDescent="0.25">
      <c r="L329" s="131">
        <v>44926</v>
      </c>
      <c r="M329" s="127">
        <v>300.234618653219</v>
      </c>
      <c r="N329" s="128">
        <f t="shared" si="27"/>
        <v>-6.0553218083821969E-3</v>
      </c>
      <c r="O329" s="128">
        <f t="shared" si="28"/>
        <v>-1.016037465943842E-2</v>
      </c>
      <c r="P329" s="128">
        <f t="shared" si="29"/>
        <v>5.1969740625398941E-2</v>
      </c>
      <c r="Q329" s="135">
        <v>44910</v>
      </c>
      <c r="R329" s="136">
        <v>276.971146429724</v>
      </c>
      <c r="S329" s="124">
        <f t="shared" si="30"/>
        <v>-1.4620936388932693E-2</v>
      </c>
      <c r="T329" s="125">
        <f t="shared" si="25"/>
        <v>-6.0733367252989612E-2</v>
      </c>
      <c r="U329" s="125">
        <f t="shared" si="26"/>
        <v>-3.7477958427840741E-2</v>
      </c>
    </row>
    <row r="330" spans="12:21" x14ac:dyDescent="0.25">
      <c r="L330" s="131">
        <v>44957</v>
      </c>
      <c r="M330" s="127">
        <v>298.54222787220903</v>
      </c>
      <c r="N330" s="128">
        <f t="shared" si="27"/>
        <v>-5.6368942016135071E-3</v>
      </c>
      <c r="O330" s="128">
        <f t="shared" si="28"/>
        <v>-1.9575690473123464E-2</v>
      </c>
      <c r="P330" s="128">
        <f t="shared" si="29"/>
        <v>5.1789018591569258E-2</v>
      </c>
      <c r="Q330" s="135">
        <v>44941</v>
      </c>
      <c r="R330" s="136">
        <v>275.167807350168</v>
      </c>
      <c r="S330" s="124">
        <f t="shared" si="30"/>
        <v>-6.5109275922846654E-3</v>
      </c>
      <c r="T330" s="125">
        <f t="shared" ref="T330:T353" si="31">R330/R327-1</f>
        <v>-4.0720494098143711E-2</v>
      </c>
      <c r="U330" s="125">
        <f t="shared" si="26"/>
        <v>-5.4881610304198691E-2</v>
      </c>
    </row>
    <row r="331" spans="12:21" x14ac:dyDescent="0.25">
      <c r="L331" s="131">
        <v>44985</v>
      </c>
      <c r="M331" s="127">
        <v>300.10604308939998</v>
      </c>
      <c r="N331" s="128">
        <f t="shared" si="27"/>
        <v>5.2381709225415296E-3</v>
      </c>
      <c r="O331" s="128">
        <f t="shared" si="28"/>
        <v>-6.4809789094076864E-3</v>
      </c>
      <c r="P331" s="128">
        <f t="shared" si="29"/>
        <v>5.8325489162200483E-2</v>
      </c>
      <c r="Q331" s="135">
        <v>44972</v>
      </c>
      <c r="R331" s="136">
        <v>272.97819202137401</v>
      </c>
      <c r="S331" s="124">
        <f t="shared" si="30"/>
        <v>-7.9573818968131649E-3</v>
      </c>
      <c r="T331" s="125">
        <f t="shared" si="31"/>
        <v>-2.8826653217778997E-2</v>
      </c>
      <c r="U331" s="125">
        <f t="shared" si="26"/>
        <v>-5.0919179483772226E-2</v>
      </c>
    </row>
    <row r="332" spans="12:21" x14ac:dyDescent="0.25">
      <c r="L332" s="131">
        <v>45016</v>
      </c>
      <c r="M332" s="127">
        <v>302.011394506719</v>
      </c>
      <c r="N332" s="128">
        <f t="shared" si="27"/>
        <v>6.3489271915508905E-3</v>
      </c>
      <c r="O332" s="128">
        <f t="shared" si="28"/>
        <v>5.9179579672397065E-3</v>
      </c>
      <c r="P332" s="128">
        <f t="shared" si="29"/>
        <v>5.1917786712350145E-2</v>
      </c>
      <c r="Q332" s="135">
        <v>45000</v>
      </c>
      <c r="R332" s="136">
        <v>267.69212943202302</v>
      </c>
      <c r="S332" s="124">
        <f t="shared" si="30"/>
        <v>-1.9364413509402545E-2</v>
      </c>
      <c r="T332" s="125">
        <f t="shared" si="31"/>
        <v>-3.3501746002468025E-2</v>
      </c>
      <c r="U332" s="125">
        <f t="shared" si="26"/>
        <v>-6.1473364995036084E-2</v>
      </c>
    </row>
    <row r="333" spans="12:21" x14ac:dyDescent="0.25">
      <c r="L333" s="131">
        <v>45046</v>
      </c>
      <c r="M333" s="127">
        <v>301.557728924966</v>
      </c>
      <c r="N333" s="128">
        <f t="shared" si="27"/>
        <v>-1.5021472368418332E-3</v>
      </c>
      <c r="O333" s="128">
        <f t="shared" si="28"/>
        <v>1.0100752159080795E-2</v>
      </c>
      <c r="P333" s="128">
        <f t="shared" si="29"/>
        <v>1.9992328141733351E-2</v>
      </c>
      <c r="Q333" s="135">
        <v>45031</v>
      </c>
      <c r="R333" s="136">
        <v>265.64070842112602</v>
      </c>
      <c r="S333" s="124">
        <f t="shared" si="30"/>
        <v>-7.6633594541969385E-3</v>
      </c>
      <c r="T333" s="125">
        <f t="shared" si="31"/>
        <v>-3.4622868935093698E-2</v>
      </c>
      <c r="U333" s="125">
        <f t="shared" si="26"/>
        <v>-7.2038606230710123E-2</v>
      </c>
    </row>
    <row r="334" spans="12:21" x14ac:dyDescent="0.25">
      <c r="L334" s="131">
        <v>45077</v>
      </c>
      <c r="M334" s="127">
        <v>305.44227205331799</v>
      </c>
      <c r="N334" s="128">
        <f t="shared" si="27"/>
        <v>1.2881590341591087E-2</v>
      </c>
      <c r="O334" s="128">
        <f t="shared" si="28"/>
        <v>1.7781144654685832E-2</v>
      </c>
      <c r="P334" s="128">
        <f t="shared" si="29"/>
        <v>8.665694048186845E-3</v>
      </c>
      <c r="Q334" s="135">
        <v>45061</v>
      </c>
      <c r="R334" s="136">
        <v>264.533868822915</v>
      </c>
      <c r="S334" s="124">
        <f t="shared" si="30"/>
        <v>-4.1666791388627056E-3</v>
      </c>
      <c r="T334" s="125">
        <f t="shared" si="31"/>
        <v>-3.0934057903782453E-2</v>
      </c>
      <c r="U334" s="125">
        <f t="shared" si="26"/>
        <v>-9.4808550759607813E-2</v>
      </c>
    </row>
    <row r="335" spans="12:21" x14ac:dyDescent="0.25">
      <c r="L335" s="131">
        <v>45107</v>
      </c>
      <c r="M335" s="127">
        <v>307.04496041958498</v>
      </c>
      <c r="N335" s="128">
        <f t="shared" si="27"/>
        <v>5.2471072700350785E-3</v>
      </c>
      <c r="O335" s="128">
        <f t="shared" si="28"/>
        <v>1.6666807956327023E-2</v>
      </c>
      <c r="P335" s="128">
        <f t="shared" si="29"/>
        <v>5.7232889237530671E-3</v>
      </c>
      <c r="Q335" s="135">
        <v>45092</v>
      </c>
      <c r="R335" s="136">
        <v>269.63621137479498</v>
      </c>
      <c r="S335" s="124">
        <f t="shared" si="30"/>
        <v>1.9288050239402832E-2</v>
      </c>
      <c r="T335" s="125">
        <f t="shared" si="31"/>
        <v>7.262379909700023E-3</v>
      </c>
      <c r="U335" s="125">
        <f t="shared" si="26"/>
        <v>-9.3319627133121807E-2</v>
      </c>
    </row>
    <row r="336" spans="12:21" x14ac:dyDescent="0.25">
      <c r="L336" s="131">
        <v>45138</v>
      </c>
      <c r="M336" s="127">
        <v>311.45879047897802</v>
      </c>
      <c r="N336" s="128">
        <f t="shared" si="27"/>
        <v>1.437519135100418E-2</v>
      </c>
      <c r="O336" s="128">
        <f t="shared" si="28"/>
        <v>3.283305518087265E-2</v>
      </c>
      <c r="P336" s="128">
        <f t="shared" si="29"/>
        <v>2.6443386397070334E-2</v>
      </c>
      <c r="Q336" s="135">
        <v>45122</v>
      </c>
      <c r="R336" s="136">
        <v>270.60032954421899</v>
      </c>
      <c r="S336" s="124">
        <f t="shared" si="30"/>
        <v>3.5756257088328525E-3</v>
      </c>
      <c r="T336" s="125">
        <f t="shared" si="31"/>
        <v>1.8670410693342854E-2</v>
      </c>
      <c r="U336" s="125">
        <f t="shared" si="26"/>
        <v>-9.9148963669242751E-2</v>
      </c>
    </row>
    <row r="337" spans="12:21" x14ac:dyDescent="0.25">
      <c r="L337" s="131">
        <v>45169</v>
      </c>
      <c r="M337" s="127">
        <v>312.62456058138798</v>
      </c>
      <c r="N337" s="128">
        <f t="shared" si="27"/>
        <v>3.7429353033098245E-3</v>
      </c>
      <c r="O337" s="128">
        <f t="shared" si="28"/>
        <v>2.3514389412400138E-2</v>
      </c>
      <c r="P337" s="128">
        <f t="shared" si="29"/>
        <v>2.827574311910297E-2</v>
      </c>
      <c r="Q337" s="135">
        <v>45153</v>
      </c>
      <c r="R337" s="136">
        <v>271.66793145418399</v>
      </c>
      <c r="S337" s="124">
        <f t="shared" si="30"/>
        <v>3.94530897934664E-3</v>
      </c>
      <c r="T337" s="125">
        <f t="shared" si="31"/>
        <v>2.6968428137437161E-2</v>
      </c>
      <c r="U337" s="125">
        <f t="shared" si="26"/>
        <v>-9.1048347960157483E-2</v>
      </c>
    </row>
    <row r="338" spans="12:21" x14ac:dyDescent="0.25">
      <c r="L338" s="131">
        <v>45199</v>
      </c>
      <c r="M338" s="127">
        <v>314.360903501846</v>
      </c>
      <c r="N338" s="128">
        <f t="shared" si="27"/>
        <v>5.5540835218734763E-3</v>
      </c>
      <c r="O338" s="128">
        <f t="shared" si="28"/>
        <v>2.3826944015832741E-2</v>
      </c>
      <c r="P338" s="128">
        <f t="shared" si="29"/>
        <v>3.6412390882198054E-2</v>
      </c>
      <c r="Q338" s="135">
        <v>45184</v>
      </c>
      <c r="R338" s="136">
        <v>266.55082753142699</v>
      </c>
      <c r="S338" s="124">
        <f t="shared" si="30"/>
        <v>-1.8835877666407486E-2</v>
      </c>
      <c r="T338" s="125">
        <f t="shared" si="31"/>
        <v>-1.1442765152486545E-2</v>
      </c>
      <c r="U338" s="125">
        <f t="shared" si="26"/>
        <v>-9.607083099214786E-2</v>
      </c>
    </row>
    <row r="339" spans="12:21" x14ac:dyDescent="0.25">
      <c r="L339" s="131">
        <v>45230</v>
      </c>
      <c r="M339" s="127">
        <v>311.10691334254</v>
      </c>
      <c r="N339" s="128">
        <f t="shared" si="27"/>
        <v>-1.0351128664722431E-2</v>
      </c>
      <c r="O339" s="128">
        <f t="shared" si="28"/>
        <v>-1.1297710875229905E-3</v>
      </c>
      <c r="P339" s="128">
        <f t="shared" si="29"/>
        <v>2.1687226215314492E-2</v>
      </c>
      <c r="Q339" s="135">
        <v>45214</v>
      </c>
      <c r="R339" s="136">
        <v>262.610011908064</v>
      </c>
      <c r="S339" s="124">
        <f t="shared" si="30"/>
        <v>-1.4784480918178189E-2</v>
      </c>
      <c r="T339" s="125">
        <f t="shared" si="31"/>
        <v>-2.9528114949502693E-2</v>
      </c>
      <c r="U339" s="125">
        <f t="shared" ref="U339:U353" si="32">R339/R327-1</f>
        <v>-8.4499001195045054E-2</v>
      </c>
    </row>
    <row r="340" spans="12:21" x14ac:dyDescent="0.25">
      <c r="L340" s="131">
        <v>45260</v>
      </c>
      <c r="M340" s="127">
        <v>311.638323348364</v>
      </c>
      <c r="N340" s="128">
        <f t="shared" si="27"/>
        <v>1.7081266376066662E-3</v>
      </c>
      <c r="O340" s="128">
        <f t="shared" si="28"/>
        <v>-3.1547017009472267E-3</v>
      </c>
      <c r="P340" s="128">
        <f t="shared" si="29"/>
        <v>3.1697325252282083E-2</v>
      </c>
      <c r="Q340" s="135">
        <v>45245</v>
      </c>
      <c r="R340" s="136">
        <v>256.06862421868999</v>
      </c>
      <c r="S340" s="124">
        <f t="shared" si="30"/>
        <v>-2.4909132907179665E-2</v>
      </c>
      <c r="T340" s="125">
        <f t="shared" si="31"/>
        <v>-5.7420495499759694E-2</v>
      </c>
      <c r="U340" s="125">
        <f t="shared" si="32"/>
        <v>-8.8985750301577182E-2</v>
      </c>
    </row>
    <row r="341" spans="12:21" x14ac:dyDescent="0.25">
      <c r="L341" s="131">
        <v>45291</v>
      </c>
      <c r="M341" s="127">
        <v>308.26011494703403</v>
      </c>
      <c r="N341" s="128">
        <f t="shared" si="27"/>
        <v>-1.0840157157287922E-2</v>
      </c>
      <c r="O341" s="128">
        <f t="shared" si="28"/>
        <v>-1.9406957057483298E-2</v>
      </c>
      <c r="P341" s="128">
        <f t="shared" si="29"/>
        <v>2.6730749204790127E-2</v>
      </c>
      <c r="Q341" s="135">
        <v>45275</v>
      </c>
      <c r="R341" s="136">
        <v>253.12068919201201</v>
      </c>
      <c r="S341" s="124">
        <f t="shared" si="30"/>
        <v>-1.1512285176181414E-2</v>
      </c>
      <c r="T341" s="125">
        <f t="shared" si="31"/>
        <v>-5.0384905812500325E-2</v>
      </c>
      <c r="U341" s="125">
        <f t="shared" si="32"/>
        <v>-8.6111703493863989E-2</v>
      </c>
    </row>
    <row r="342" spans="12:21" x14ac:dyDescent="0.25">
      <c r="L342" s="131">
        <v>45322</v>
      </c>
      <c r="M342" s="127">
        <v>310.94388656963503</v>
      </c>
      <c r="N342" s="128">
        <f t="shared" si="27"/>
        <v>8.7061915975155113E-3</v>
      </c>
      <c r="O342" s="128">
        <f t="shared" si="28"/>
        <v>-5.2402169772891583E-4</v>
      </c>
      <c r="P342" s="128">
        <f t="shared" si="29"/>
        <v>4.1540718664210274E-2</v>
      </c>
      <c r="Q342" s="135">
        <v>45306</v>
      </c>
      <c r="R342" s="136">
        <v>246.73130152520699</v>
      </c>
      <c r="S342" s="124">
        <f t="shared" si="30"/>
        <v>-2.5242455238252637E-2</v>
      </c>
      <c r="T342" s="125">
        <f t="shared" si="31"/>
        <v>-6.0464984817166556E-2</v>
      </c>
      <c r="U342" s="125">
        <f t="shared" si="32"/>
        <v>-0.10334241530214261</v>
      </c>
    </row>
    <row r="343" spans="12:21" x14ac:dyDescent="0.25">
      <c r="L343" s="131">
        <v>45351</v>
      </c>
      <c r="M343" s="127">
        <v>310.05424294949898</v>
      </c>
      <c r="N343" s="128">
        <f t="shared" si="27"/>
        <v>-2.8611066451592615E-3</v>
      </c>
      <c r="O343" s="128">
        <f t="shared" si="28"/>
        <v>-5.0830731658578765E-3</v>
      </c>
      <c r="P343" s="128">
        <f t="shared" si="29"/>
        <v>3.3148948810522549E-2</v>
      </c>
      <c r="Q343" s="135">
        <v>45337</v>
      </c>
      <c r="R343" s="136">
        <v>243.35583283757001</v>
      </c>
      <c r="S343" s="124">
        <f t="shared" si="30"/>
        <v>-1.3680747707206176E-2</v>
      </c>
      <c r="T343" s="125">
        <f t="shared" si="31"/>
        <v>-4.9646033050354865E-2</v>
      </c>
      <c r="U343" s="125">
        <f t="shared" si="32"/>
        <v>-0.10851547870712175</v>
      </c>
    </row>
    <row r="344" spans="12:21" x14ac:dyDescent="0.25">
      <c r="L344" s="131">
        <v>45382</v>
      </c>
      <c r="M344" s="127">
        <v>313.436811919099</v>
      </c>
      <c r="N344" s="128">
        <f t="shared" si="27"/>
        <v>1.0909603872606866E-2</v>
      </c>
      <c r="O344" s="128">
        <f t="shared" si="28"/>
        <v>1.6793275292700249E-2</v>
      </c>
      <c r="P344" s="128">
        <f t="shared" si="29"/>
        <v>3.7831080615489121E-2</v>
      </c>
      <c r="Q344" s="135">
        <v>45366</v>
      </c>
      <c r="R344" s="136">
        <v>238.37962229590499</v>
      </c>
      <c r="S344" s="124">
        <f t="shared" si="30"/>
        <v>-2.044828958337086E-2</v>
      </c>
      <c r="T344" s="125">
        <f t="shared" si="31"/>
        <v>-5.8237305465476008E-2</v>
      </c>
      <c r="U344" s="125">
        <f t="shared" si="32"/>
        <v>-0.10950081796693822</v>
      </c>
    </row>
    <row r="345" spans="12:21" x14ac:dyDescent="0.25">
      <c r="L345" s="131">
        <v>45412</v>
      </c>
      <c r="M345" s="127">
        <v>312.27416390273999</v>
      </c>
      <c r="N345" s="128">
        <f t="shared" si="27"/>
        <v>-3.7093537585467518E-3</v>
      </c>
      <c r="O345" s="128">
        <f t="shared" si="28"/>
        <v>4.2781909873859103E-3</v>
      </c>
      <c r="P345" s="128">
        <f t="shared" si="29"/>
        <v>3.553692692930599E-2</v>
      </c>
      <c r="Q345" s="135">
        <v>45397</v>
      </c>
      <c r="R345" s="136">
        <v>239.76941528882901</v>
      </c>
      <c r="S345" s="124">
        <f t="shared" si="30"/>
        <v>5.8301669393487909E-3</v>
      </c>
      <c r="T345" s="125">
        <f t="shared" si="31"/>
        <v>-2.8216469468373195E-2</v>
      </c>
      <c r="U345" s="125">
        <f t="shared" si="32"/>
        <v>-9.7392049908565537E-2</v>
      </c>
    </row>
    <row r="346" spans="12:21" x14ac:dyDescent="0.25">
      <c r="L346" s="131">
        <v>45443</v>
      </c>
      <c r="M346" s="127">
        <v>313.34043950401201</v>
      </c>
      <c r="N346" s="128">
        <f t="shared" si="27"/>
        <v>3.4145495354016564E-3</v>
      </c>
      <c r="O346" s="128">
        <f t="shared" si="28"/>
        <v>1.0598779501457267E-2</v>
      </c>
      <c r="P346" s="128">
        <f t="shared" si="29"/>
        <v>2.5858134820694767E-2</v>
      </c>
      <c r="Q346" s="135">
        <v>45427</v>
      </c>
      <c r="R346" s="136">
        <v>238.979232055821</v>
      </c>
      <c r="S346" s="124">
        <f t="shared" si="30"/>
        <v>-3.2955964465115617E-3</v>
      </c>
      <c r="T346" s="125">
        <f t="shared" si="31"/>
        <v>-1.798436770845846E-2</v>
      </c>
      <c r="U346" s="125">
        <f t="shared" si="32"/>
        <v>-9.6602514002472994E-2</v>
      </c>
    </row>
    <row r="347" spans="12:21" x14ac:dyDescent="0.25">
      <c r="L347" s="131">
        <v>45473</v>
      </c>
      <c r="M347" s="127">
        <v>310.45809798904401</v>
      </c>
      <c r="N347" s="128">
        <f t="shared" si="27"/>
        <v>-9.1987536608121312E-3</v>
      </c>
      <c r="O347" s="128">
        <f t="shared" si="28"/>
        <v>-9.5033953153652595E-3</v>
      </c>
      <c r="P347" s="128">
        <f t="shared" si="29"/>
        <v>1.1116083992373182E-2</v>
      </c>
      <c r="Q347" s="135">
        <v>45458</v>
      </c>
      <c r="R347" s="136">
        <v>238.95163960825499</v>
      </c>
      <c r="S347" s="124">
        <f t="shared" si="30"/>
        <v>-1.1545960428716029E-4</v>
      </c>
      <c r="T347" s="125">
        <f t="shared" si="31"/>
        <v>2.399606589022607E-3</v>
      </c>
      <c r="U347" s="125">
        <f t="shared" si="32"/>
        <v>-0.11379989212164221</v>
      </c>
    </row>
    <row r="348" spans="12:21" x14ac:dyDescent="0.25">
      <c r="L348" s="131">
        <v>45504</v>
      </c>
      <c r="M348" s="127">
        <v>309.985313631574</v>
      </c>
      <c r="N348" s="128">
        <f t="shared" si="27"/>
        <v>-1.5228604456846151E-3</v>
      </c>
      <c r="O348" s="128">
        <f t="shared" si="28"/>
        <v>-7.3296178030241022E-3</v>
      </c>
      <c r="P348" s="128">
        <f t="shared" si="29"/>
        <v>-4.7308886197690025E-3</v>
      </c>
      <c r="Q348" s="135">
        <v>45488</v>
      </c>
      <c r="R348" s="136">
        <v>237.047121667102</v>
      </c>
      <c r="S348" s="124">
        <f t="shared" si="30"/>
        <v>-7.9703070641210516E-3</v>
      </c>
      <c r="T348" s="125">
        <f t="shared" si="31"/>
        <v>-1.1353798475288057E-2</v>
      </c>
      <c r="U348" s="125">
        <f t="shared" si="32"/>
        <v>-0.12399544351491276</v>
      </c>
    </row>
    <row r="349" spans="12:21" x14ac:dyDescent="0.25">
      <c r="L349" s="131">
        <v>45535</v>
      </c>
      <c r="M349" s="127">
        <v>309.51138811590198</v>
      </c>
      <c r="N349" s="128">
        <f t="shared" si="27"/>
        <v>-1.5288644165746268E-3</v>
      </c>
      <c r="O349" s="128">
        <f t="shared" si="28"/>
        <v>-1.2220099627648029E-2</v>
      </c>
      <c r="P349" s="128">
        <f t="shared" si="29"/>
        <v>-9.958182619102085E-3</v>
      </c>
      <c r="Q349" s="135">
        <v>45519</v>
      </c>
      <c r="R349" s="136">
        <v>238.73320119885801</v>
      </c>
      <c r="S349" s="124">
        <f t="shared" si="30"/>
        <v>7.1128454119087081E-3</v>
      </c>
      <c r="T349" s="125">
        <f t="shared" si="31"/>
        <v>-1.0295072707636743E-3</v>
      </c>
      <c r="U349" s="125">
        <f t="shared" si="32"/>
        <v>-0.12123157149624897</v>
      </c>
    </row>
    <row r="350" spans="12:21" x14ac:dyDescent="0.25">
      <c r="L350" s="131">
        <v>45565</v>
      </c>
      <c r="M350" s="127">
        <v>312.97576861758398</v>
      </c>
      <c r="N350" s="128">
        <f t="shared" si="27"/>
        <v>1.1193063113996704E-2</v>
      </c>
      <c r="O350" s="128">
        <f t="shared" si="28"/>
        <v>8.1095344101116407E-3</v>
      </c>
      <c r="P350" s="128">
        <f t="shared" si="29"/>
        <v>-4.4061932283315786E-3</v>
      </c>
      <c r="Q350" s="135">
        <v>45550</v>
      </c>
      <c r="R350" s="136">
        <v>242.07399368427201</v>
      </c>
      <c r="S350" s="124">
        <f t="shared" si="30"/>
        <v>1.3993832733098621E-2</v>
      </c>
      <c r="T350" s="125">
        <f t="shared" si="31"/>
        <v>1.3066887011681239E-2</v>
      </c>
      <c r="U350" s="125">
        <f t="shared" si="32"/>
        <v>-9.1828016719509575E-2</v>
      </c>
    </row>
    <row r="351" spans="12:21" x14ac:dyDescent="0.25">
      <c r="L351" s="131">
        <v>45596</v>
      </c>
      <c r="M351" s="127">
        <v>316.532218831997</v>
      </c>
      <c r="N351" s="128">
        <f t="shared" si="27"/>
        <v>1.1363340459620508E-2</v>
      </c>
      <c r="O351" s="128">
        <f t="shared" si="28"/>
        <v>2.1120049604040902E-2</v>
      </c>
      <c r="P351" s="128">
        <f t="shared" si="29"/>
        <v>1.7438717228001721E-2</v>
      </c>
      <c r="Q351" s="135">
        <v>45580</v>
      </c>
      <c r="R351" s="136">
        <v>246.30535114667501</v>
      </c>
      <c r="S351" s="124">
        <f t="shared" si="30"/>
        <v>1.7479603645163877E-2</v>
      </c>
      <c r="T351" s="125">
        <f t="shared" si="31"/>
        <v>3.9056493976648454E-2</v>
      </c>
      <c r="U351" s="125">
        <f t="shared" si="32"/>
        <v>-6.2086973161925796E-2</v>
      </c>
    </row>
    <row r="352" spans="12:21" x14ac:dyDescent="0.25">
      <c r="L352" s="131">
        <v>45626</v>
      </c>
      <c r="M352" s="127">
        <v>321.23643689323399</v>
      </c>
      <c r="N352" s="128">
        <f t="shared" ref="N352:N354" si="33">M352/M351-1</f>
        <v>1.4861735334859461E-2</v>
      </c>
      <c r="O352" s="128">
        <f t="shared" si="28"/>
        <v>3.7882447068284808E-2</v>
      </c>
      <c r="P352" s="128">
        <f t="shared" si="29"/>
        <v>3.0798887125768504E-2</v>
      </c>
      <c r="Q352" s="135">
        <v>45611</v>
      </c>
      <c r="R352" s="136">
        <v>248.75766926088201</v>
      </c>
      <c r="S352" s="124">
        <f t="shared" si="30"/>
        <v>9.956414275168024E-3</v>
      </c>
      <c r="T352" s="125">
        <f t="shared" si="31"/>
        <v>4.1990255279465316E-2</v>
      </c>
      <c r="U352" s="125">
        <f t="shared" si="32"/>
        <v>-2.8550764390268379E-2</v>
      </c>
    </row>
    <row r="353" spans="12:21" x14ac:dyDescent="0.25">
      <c r="L353" s="131">
        <v>45657</v>
      </c>
      <c r="M353" s="127">
        <v>307.70075186823198</v>
      </c>
      <c r="N353" s="128">
        <f t="shared" si="33"/>
        <v>-4.2136207075104348E-2</v>
      </c>
      <c r="O353" s="128">
        <f t="shared" si="28"/>
        <v>-1.6854393465193129E-2</v>
      </c>
      <c r="P353" s="128">
        <f t="shared" si="29"/>
        <v>-1.8145814254891812E-3</v>
      </c>
      <c r="Q353" s="135">
        <v>45641</v>
      </c>
      <c r="R353" s="136">
        <v>248.30737681776</v>
      </c>
      <c r="S353" s="124">
        <f t="shared" si="30"/>
        <v>-1.8101650673120195E-3</v>
      </c>
      <c r="T353" s="125">
        <f t="shared" si="31"/>
        <v>2.5749908276466726E-2</v>
      </c>
      <c r="U353" s="125">
        <f t="shared" si="32"/>
        <v>-1.9015878905895067E-2</v>
      </c>
    </row>
    <row r="354" spans="12:21" x14ac:dyDescent="0.25">
      <c r="L354" s="131">
        <v>45688</v>
      </c>
      <c r="M354" s="127">
        <v>306.45490893938</v>
      </c>
      <c r="N354" s="128">
        <f t="shared" si="33"/>
        <v>-4.0488784030838776E-3</v>
      </c>
      <c r="O354" s="128">
        <f t="shared" ref="O354" si="34">M354/M351-1</f>
        <v>-3.1836600804184267E-2</v>
      </c>
      <c r="P354" s="128">
        <f t="shared" ref="P354" si="35">M354/M342-1</f>
        <v>-1.4436616457644158E-2</v>
      </c>
      <c r="Q354" s="135">
        <v>45672</v>
      </c>
      <c r="R354" s="136">
        <v>248.283282081165</v>
      </c>
      <c r="S354" s="124">
        <f t="shared" ref="S354" si="36">R354/R353-1</f>
        <v>-9.7035927421051937E-5</v>
      </c>
      <c r="T354" s="125">
        <f t="shared" ref="T354" si="37">R354/R351-1</f>
        <v>8.0304017971259967E-3</v>
      </c>
      <c r="U354" s="125">
        <f t="shared" ref="U354" si="38">R354/R342-1</f>
        <v>6.2901648326101345E-3</v>
      </c>
    </row>
    <row r="355" spans="12:21" x14ac:dyDescent="0.25">
      <c r="L355" s="138" t="s">
        <v>102</v>
      </c>
      <c r="M355" s="138"/>
      <c r="N355" s="138"/>
      <c r="O355" s="138"/>
      <c r="P355" s="139">
        <f>M354/$M$295-1</f>
        <v>0.31034508771199176</v>
      </c>
      <c r="Q355" s="138"/>
      <c r="R355" s="138"/>
      <c r="S355" s="140"/>
      <c r="T355" s="140"/>
      <c r="U355" s="139">
        <f>R354/$R$295-1</f>
        <v>0.1001331518365165</v>
      </c>
    </row>
    <row r="357" spans="12:21" x14ac:dyDescent="0.25">
      <c r="L357" s="141"/>
      <c r="M357" s="142" t="s">
        <v>7</v>
      </c>
      <c r="N357" s="142"/>
      <c r="O357" s="142"/>
      <c r="P357" s="142"/>
      <c r="Q357" s="143"/>
      <c r="R357" s="144" t="s">
        <v>16</v>
      </c>
      <c r="S357" s="145"/>
    </row>
    <row r="358" spans="12:21" x14ac:dyDescent="0.25">
      <c r="L358" s="141">
        <v>43100</v>
      </c>
      <c r="M358" s="142" t="s">
        <v>77</v>
      </c>
      <c r="N358" s="142"/>
      <c r="O358" s="142"/>
      <c r="P358" s="142"/>
      <c r="Q358" s="143">
        <v>42353</v>
      </c>
      <c r="R358" s="144" t="s">
        <v>77</v>
      </c>
      <c r="S358" s="145"/>
    </row>
    <row r="359" spans="12:21" x14ac:dyDescent="0.25">
      <c r="L359" s="141" t="s">
        <v>103</v>
      </c>
      <c r="M359" s="142">
        <f>MIN($M$162:$M$197)</f>
        <v>119.64208719255799</v>
      </c>
      <c r="N359" s="15">
        <f>INDEX($L$162:$L$197,MATCH(M359,$M$162:$M$197,0),1)</f>
        <v>40633</v>
      </c>
      <c r="O359" s="146"/>
      <c r="P359" s="142"/>
      <c r="Q359" s="142"/>
      <c r="R359" s="142">
        <f>MIN($R$162:$R$197)</f>
        <v>107.96511356209299</v>
      </c>
      <c r="S359" s="15">
        <f>INDEX($Q$162:$Q$197,MATCH(R359,$R$162:$R$197,0),1)</f>
        <v>40193</v>
      </c>
    </row>
    <row r="360" spans="12:21" x14ac:dyDescent="0.25">
      <c r="L360" s="141" t="s">
        <v>104</v>
      </c>
      <c r="M360" s="147">
        <f>M354/M359-1</f>
        <v>1.5614306481142881</v>
      </c>
      <c r="N360" s="147"/>
      <c r="O360" s="147"/>
      <c r="P360" s="147"/>
      <c r="Q360" s="147"/>
      <c r="R360" s="147">
        <f>R354/R359-1</f>
        <v>1.2996621213052499</v>
      </c>
      <c r="S360" s="145"/>
    </row>
    <row r="361" spans="12:21" x14ac:dyDescent="0.25">
      <c r="L361" s="141" t="s">
        <v>105</v>
      </c>
      <c r="M361" s="147">
        <f>M354/M342-1</f>
        <v>-1.4436616457644158E-2</v>
      </c>
      <c r="N361" s="147"/>
      <c r="O361" s="147"/>
      <c r="P361" s="147"/>
      <c r="Q361" s="147"/>
      <c r="R361" s="147">
        <f>R354/R342-1</f>
        <v>6.2901648326101345E-3</v>
      </c>
      <c r="S361" s="145"/>
    </row>
    <row r="362" spans="12:21" x14ac:dyDescent="0.25">
      <c r="L362" s="141" t="s">
        <v>106</v>
      </c>
      <c r="M362" s="147">
        <f>M354/M351-1</f>
        <v>-3.1836600804184267E-2</v>
      </c>
      <c r="N362" s="147"/>
      <c r="O362" s="147"/>
      <c r="P362" s="147"/>
      <c r="Q362" s="147"/>
      <c r="R362" s="147">
        <f>R354/R351-1</f>
        <v>8.0304017971259967E-3</v>
      </c>
      <c r="S362" s="145"/>
    </row>
    <row r="363" spans="12:21" x14ac:dyDescent="0.25">
      <c r="L363" s="141" t="s">
        <v>107</v>
      </c>
      <c r="M363" s="147">
        <f>M354/M353-1</f>
        <v>-4.0488784030838776E-3</v>
      </c>
      <c r="N363" s="147"/>
      <c r="O363" s="147"/>
      <c r="P363" s="147"/>
      <c r="Q363" s="143"/>
      <c r="R363" s="148">
        <f>R354/R353-1</f>
        <v>-9.7035927421051937E-5</v>
      </c>
      <c r="S363" s="145"/>
    </row>
  </sheetData>
  <mergeCells count="2">
    <mergeCell ref="A7:J7"/>
    <mergeCell ref="A8:J8"/>
  </mergeCells>
  <conditionalFormatting sqref="L30:L354 L364:L6000">
    <cfRule type="expression" dxfId="28" priority="5">
      <formula>$M30=""</formula>
    </cfRule>
  </conditionalFormatting>
  <conditionalFormatting sqref="Q6:Q354">
    <cfRule type="expression" dxfId="27" priority="4">
      <formula>$R6=""</formula>
    </cfRule>
  </conditionalFormatting>
  <conditionalFormatting sqref="L355:L359 N359 S359 L361:L363">
    <cfRule type="expression" dxfId="26" priority="1">
      <formula>$M355=""</formula>
    </cfRule>
  </conditionalFormatting>
  <conditionalFormatting sqref="L360">
    <cfRule type="expression" dxfId="25" priority="2">
      <formula>#REF!=""</formula>
    </cfRule>
  </conditionalFormatting>
  <conditionalFormatting sqref="Q357:Q358 Q363">
    <cfRule type="expression" dxfId="24" priority="3">
      <formula>$R357=""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91AC8-3994-46F5-89F9-EF28EABCDE31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9E467-2ED7-44B6-A88E-56B1FD6C1E9C}">
  <sheetPr codeName="Sheet2"/>
  <dimension ref="A1:T508"/>
  <sheetViews>
    <sheetView workbookViewId="0">
      <selection activeCell="I38" sqref="I38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49" t="s">
        <v>3</v>
      </c>
      <c r="N5" s="149" t="s">
        <v>108</v>
      </c>
      <c r="O5" s="149" t="s">
        <v>109</v>
      </c>
      <c r="P5" s="149" t="s">
        <v>110</v>
      </c>
      <c r="Q5" s="155" t="s">
        <v>4</v>
      </c>
      <c r="R5" s="152" t="s">
        <v>111</v>
      </c>
      <c r="S5" s="152" t="s">
        <v>112</v>
      </c>
      <c r="T5" s="152" t="s">
        <v>113</v>
      </c>
    </row>
    <row r="6" spans="1:20" x14ac:dyDescent="0.25">
      <c r="K6" s="25">
        <v>35826</v>
      </c>
      <c r="L6" s="26">
        <v>78.374622427308097</v>
      </c>
      <c r="M6" s="150">
        <v>84.5434717266007</v>
      </c>
      <c r="N6" s="150"/>
      <c r="O6" s="150"/>
      <c r="P6" s="150"/>
      <c r="Q6" s="154">
        <v>76.131432111502505</v>
      </c>
      <c r="R6" s="153"/>
      <c r="S6" s="153"/>
      <c r="T6" s="153"/>
    </row>
    <row r="7" spans="1:20" ht="15.75" x14ac:dyDescent="0.25">
      <c r="A7" s="107" t="s">
        <v>75</v>
      </c>
      <c r="B7" s="107"/>
      <c r="C7" s="107"/>
      <c r="D7" s="107"/>
      <c r="E7" s="107"/>
      <c r="F7" s="107"/>
      <c r="G7" s="107"/>
      <c r="H7" s="107"/>
      <c r="I7" s="107"/>
      <c r="J7" s="107"/>
      <c r="K7" s="25">
        <v>35854</v>
      </c>
      <c r="L7" s="26">
        <v>78.016757704689496</v>
      </c>
      <c r="M7" s="150">
        <v>83.548344063966297</v>
      </c>
      <c r="N7" s="151">
        <f>M7/M6-1</f>
        <v>-1.1770603244831035E-2</v>
      </c>
      <c r="O7" s="150"/>
      <c r="P7" s="150"/>
      <c r="Q7" s="154">
        <v>76.261208495996399</v>
      </c>
      <c r="R7" s="124">
        <f>Q7/Q6-1</f>
        <v>1.7046360602257504E-3</v>
      </c>
      <c r="S7" s="154"/>
      <c r="T7" s="154"/>
    </row>
    <row r="8" spans="1:20" ht="15.75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25">
        <v>35885</v>
      </c>
      <c r="L8" s="26">
        <v>77.829637962416101</v>
      </c>
      <c r="M8" s="150">
        <v>83.613590483045698</v>
      </c>
      <c r="N8" s="151">
        <f t="shared" ref="N8:N71" si="0">M8/M7-1</f>
        <v>7.8094209778045709E-4</v>
      </c>
      <c r="O8" s="150"/>
      <c r="P8" s="150"/>
      <c r="Q8" s="154">
        <v>76.109539183064896</v>
      </c>
      <c r="R8" s="124">
        <f t="shared" ref="R8:R71" si="1">Q8/Q7-1</f>
        <v>-1.9888133944201414E-3</v>
      </c>
      <c r="S8" s="154"/>
      <c r="T8" s="154"/>
    </row>
    <row r="9" spans="1:20" x14ac:dyDescent="0.25">
      <c r="K9" s="25">
        <v>35915</v>
      </c>
      <c r="L9" s="26">
        <v>78.720825292293199</v>
      </c>
      <c r="M9" s="150">
        <v>85.145314867310404</v>
      </c>
      <c r="N9" s="151">
        <f t="shared" si="0"/>
        <v>1.8319083960104399E-2</v>
      </c>
      <c r="O9" s="151">
        <f>M9/M6-1</f>
        <v>7.1187417362745808E-3</v>
      </c>
      <c r="P9" s="150"/>
      <c r="Q9" s="154">
        <v>76.880688015944799</v>
      </c>
      <c r="R9" s="124">
        <f t="shared" si="1"/>
        <v>1.0132091734586179E-2</v>
      </c>
      <c r="S9" s="124">
        <f>Q9/Q6-1</f>
        <v>9.841610536695633E-3</v>
      </c>
      <c r="T9" s="154"/>
    </row>
    <row r="10" spans="1:20" x14ac:dyDescent="0.25">
      <c r="K10" s="25">
        <v>35946</v>
      </c>
      <c r="L10" s="26">
        <v>79.833578754254106</v>
      </c>
      <c r="M10" s="150">
        <v>86.7497814540326</v>
      </c>
      <c r="N10" s="151">
        <f t="shared" si="0"/>
        <v>1.884386227501289E-2</v>
      </c>
      <c r="O10" s="151">
        <f t="shared" ref="O10:O73" si="2">M10/M7-1</f>
        <v>3.8318382320243538E-2</v>
      </c>
      <c r="P10" s="150"/>
      <c r="Q10" s="154">
        <v>77.769014867755203</v>
      </c>
      <c r="R10" s="124">
        <f t="shared" si="1"/>
        <v>1.1554616311786559E-2</v>
      </c>
      <c r="S10" s="124">
        <f t="shared" ref="S10:S73" si="3">Q10/Q7-1</f>
        <v>1.9771603433716312E-2</v>
      </c>
      <c r="T10" s="154"/>
    </row>
    <row r="11" spans="1:20" x14ac:dyDescent="0.25">
      <c r="K11" s="25">
        <v>35976</v>
      </c>
      <c r="L11" s="26">
        <v>81.022821500869398</v>
      </c>
      <c r="M11" s="150">
        <v>86.410221120420005</v>
      </c>
      <c r="N11" s="151">
        <f t="shared" si="0"/>
        <v>-3.9142500179383255E-3</v>
      </c>
      <c r="O11" s="151">
        <f t="shared" si="2"/>
        <v>3.3447082241270021E-2</v>
      </c>
      <c r="P11" s="150"/>
      <c r="Q11" s="154">
        <v>79.358587261363596</v>
      </c>
      <c r="R11" s="124">
        <f t="shared" si="1"/>
        <v>2.043966220108917E-2</v>
      </c>
      <c r="S11" s="124">
        <f t="shared" si="3"/>
        <v>4.2689104587584348E-2</v>
      </c>
      <c r="T11" s="154"/>
    </row>
    <row r="12" spans="1:20" x14ac:dyDescent="0.25">
      <c r="K12" s="25">
        <v>36007</v>
      </c>
      <c r="L12" s="26">
        <v>80.787634075704204</v>
      </c>
      <c r="M12" s="150">
        <v>85.457040128989107</v>
      </c>
      <c r="N12" s="151">
        <f t="shared" si="0"/>
        <v>-1.103088244737338E-2</v>
      </c>
      <c r="O12" s="151">
        <f t="shared" si="2"/>
        <v>3.6610970570076784E-3</v>
      </c>
      <c r="P12" s="150"/>
      <c r="Q12" s="154">
        <v>79.383905589307105</v>
      </c>
      <c r="R12" s="124">
        <f t="shared" si="1"/>
        <v>3.1903702947899681E-4</v>
      </c>
      <c r="S12" s="124">
        <f t="shared" si="3"/>
        <v>3.2559770703965984E-2</v>
      </c>
      <c r="T12" s="154"/>
    </row>
    <row r="13" spans="1:20" x14ac:dyDescent="0.25">
      <c r="K13" s="25">
        <v>36038</v>
      </c>
      <c r="L13" s="26">
        <v>80.031356425572397</v>
      </c>
      <c r="M13" s="150">
        <v>83.456657363596904</v>
      </c>
      <c r="N13" s="151">
        <f t="shared" si="0"/>
        <v>-2.3408051137423169E-2</v>
      </c>
      <c r="O13" s="151">
        <f t="shared" si="2"/>
        <v>-3.7961180250127513E-2</v>
      </c>
      <c r="P13" s="150"/>
      <c r="Q13" s="154">
        <v>79.058162861776907</v>
      </c>
      <c r="R13" s="124">
        <f t="shared" si="1"/>
        <v>-4.1033850011793493E-3</v>
      </c>
      <c r="S13" s="124">
        <f t="shared" si="3"/>
        <v>1.6576627545223266E-2</v>
      </c>
      <c r="T13" s="154"/>
    </row>
    <row r="14" spans="1:20" x14ac:dyDescent="0.25">
      <c r="K14" s="25">
        <v>36068</v>
      </c>
      <c r="L14" s="26">
        <v>79.712213859680105</v>
      </c>
      <c r="M14" s="150">
        <v>84.864919823099697</v>
      </c>
      <c r="N14" s="151">
        <f t="shared" si="0"/>
        <v>1.6874177614943253E-2</v>
      </c>
      <c r="O14" s="151">
        <f t="shared" si="2"/>
        <v>-1.7883316085568146E-2</v>
      </c>
      <c r="P14" s="150"/>
      <c r="Q14" s="154">
        <v>78.443518755055194</v>
      </c>
      <c r="R14" s="124">
        <f t="shared" si="1"/>
        <v>-7.7745812003795489E-3</v>
      </c>
      <c r="S14" s="124">
        <f t="shared" si="3"/>
        <v>-1.1530806405293803E-2</v>
      </c>
      <c r="T14" s="154"/>
    </row>
    <row r="15" spans="1:20" x14ac:dyDescent="0.25">
      <c r="K15" s="25">
        <v>36099</v>
      </c>
      <c r="L15" s="26">
        <v>80.742939192540007</v>
      </c>
      <c r="M15" s="150">
        <v>85.982430645761696</v>
      </c>
      <c r="N15" s="151">
        <f t="shared" si="0"/>
        <v>1.3168112631125384E-2</v>
      </c>
      <c r="O15" s="151">
        <f t="shared" si="2"/>
        <v>6.1480074196293977E-3</v>
      </c>
      <c r="P15" s="150"/>
      <c r="Q15" s="154">
        <v>79.541395160761397</v>
      </c>
      <c r="R15" s="124">
        <f t="shared" si="1"/>
        <v>1.3995756732106734E-2</v>
      </c>
      <c r="S15" s="124">
        <f t="shared" si="3"/>
        <v>1.9838979990360883E-3</v>
      </c>
      <c r="T15" s="154"/>
    </row>
    <row r="16" spans="1:20" x14ac:dyDescent="0.25">
      <c r="K16" s="25">
        <v>36129</v>
      </c>
      <c r="L16" s="26">
        <v>82.552680437049901</v>
      </c>
      <c r="M16" s="150">
        <v>90.080616514134306</v>
      </c>
      <c r="N16" s="151">
        <f t="shared" si="0"/>
        <v>4.7663061367230863E-2</v>
      </c>
      <c r="O16" s="151">
        <f t="shared" si="2"/>
        <v>7.9370050991602659E-2</v>
      </c>
      <c r="P16" s="150"/>
      <c r="Q16" s="154">
        <v>80.919209426018796</v>
      </c>
      <c r="R16" s="124">
        <f t="shared" si="1"/>
        <v>1.7321977600124994E-2</v>
      </c>
      <c r="S16" s="124">
        <f t="shared" si="3"/>
        <v>2.3540220223630781E-2</v>
      </c>
      <c r="T16" s="154"/>
    </row>
    <row r="17" spans="11:20" x14ac:dyDescent="0.25">
      <c r="K17" s="25">
        <v>36160</v>
      </c>
      <c r="L17" s="26">
        <v>83.903022745806297</v>
      </c>
      <c r="M17" s="150">
        <v>91.414982126865198</v>
      </c>
      <c r="N17" s="151">
        <f t="shared" si="0"/>
        <v>1.4813015989089351E-2</v>
      </c>
      <c r="O17" s="151">
        <f t="shared" si="2"/>
        <v>7.7182212832098918E-2</v>
      </c>
      <c r="P17" s="150"/>
      <c r="Q17" s="154">
        <v>82.351710786369296</v>
      </c>
      <c r="R17" s="124">
        <f t="shared" si="1"/>
        <v>1.7702859067848076E-2</v>
      </c>
      <c r="S17" s="124">
        <f t="shared" si="3"/>
        <v>4.9821732800101381E-2</v>
      </c>
      <c r="T17" s="154"/>
    </row>
    <row r="18" spans="11:20" x14ac:dyDescent="0.25">
      <c r="K18" s="25">
        <v>36191</v>
      </c>
      <c r="L18" s="26">
        <v>84.168104673354307</v>
      </c>
      <c r="M18" s="150">
        <v>91.982989646121098</v>
      </c>
      <c r="N18" s="151">
        <f t="shared" si="0"/>
        <v>6.213505773786876E-3</v>
      </c>
      <c r="O18" s="151">
        <f t="shared" si="2"/>
        <v>6.9788199232015957E-2</v>
      </c>
      <c r="P18" s="151">
        <f>M18/M6-1</f>
        <v>8.7996361724753225E-2</v>
      </c>
      <c r="Q18" s="154">
        <v>82.544194721133195</v>
      </c>
      <c r="R18" s="124">
        <f t="shared" si="1"/>
        <v>2.337339843045072E-3</v>
      </c>
      <c r="S18" s="124">
        <f t="shared" si="3"/>
        <v>3.7751406727312586E-2</v>
      </c>
      <c r="T18" s="124">
        <f>Q18/Q6-1</f>
        <v>8.4232785746608974E-2</v>
      </c>
    </row>
    <row r="19" spans="11:20" x14ac:dyDescent="0.25">
      <c r="K19" s="25">
        <v>36219</v>
      </c>
      <c r="L19" s="26">
        <v>83.749488301558301</v>
      </c>
      <c r="M19" s="150">
        <v>88.202112214526196</v>
      </c>
      <c r="N19" s="151">
        <f t="shared" si="0"/>
        <v>-4.1104093769302019E-2</v>
      </c>
      <c r="O19" s="151">
        <f t="shared" si="2"/>
        <v>-2.0853590620279139E-2</v>
      </c>
      <c r="P19" s="151">
        <f t="shared" ref="P19:P82" si="4">M19/M7-1</f>
        <v>5.5701500762203926E-2</v>
      </c>
      <c r="Q19" s="154">
        <v>82.760115655739398</v>
      </c>
      <c r="R19" s="124">
        <f t="shared" si="1"/>
        <v>2.6158221706040763E-3</v>
      </c>
      <c r="S19" s="124">
        <f t="shared" si="3"/>
        <v>2.2749928512384665E-2</v>
      </c>
      <c r="T19" s="124">
        <f t="shared" ref="T19:T82" si="5">Q19/Q7-1</f>
        <v>8.5219042392754352E-2</v>
      </c>
    </row>
    <row r="20" spans="11:20" x14ac:dyDescent="0.25">
      <c r="K20" s="25">
        <v>36250</v>
      </c>
      <c r="L20" s="26">
        <v>83.917610168146297</v>
      </c>
      <c r="M20" s="150">
        <v>86.944048133801402</v>
      </c>
      <c r="N20" s="151">
        <f t="shared" si="0"/>
        <v>-1.4263423506966744E-2</v>
      </c>
      <c r="O20" s="151">
        <f t="shared" si="2"/>
        <v>-4.8908109907619512E-2</v>
      </c>
      <c r="P20" s="151">
        <f t="shared" si="4"/>
        <v>3.9831534939658075E-2</v>
      </c>
      <c r="Q20" s="154">
        <v>83.202008146860294</v>
      </c>
      <c r="R20" s="124">
        <f t="shared" si="1"/>
        <v>5.3394378151796484E-3</v>
      </c>
      <c r="S20" s="124">
        <f t="shared" si="3"/>
        <v>1.0325193640442709E-2</v>
      </c>
      <c r="T20" s="124">
        <f t="shared" si="5"/>
        <v>9.318764822285952E-2</v>
      </c>
    </row>
    <row r="21" spans="11:20" x14ac:dyDescent="0.25">
      <c r="K21" s="25">
        <v>36280</v>
      </c>
      <c r="L21" s="26">
        <v>85.071519299454593</v>
      </c>
      <c r="M21" s="150">
        <v>86.982470604706194</v>
      </c>
      <c r="N21" s="151">
        <f t="shared" si="0"/>
        <v>4.4192180752444798E-4</v>
      </c>
      <c r="O21" s="151">
        <f t="shared" si="2"/>
        <v>-5.4363519392585546E-2</v>
      </c>
      <c r="P21" s="151">
        <f t="shared" si="4"/>
        <v>2.1576709655238169E-2</v>
      </c>
      <c r="Q21" s="154">
        <v>84.508988739741199</v>
      </c>
      <c r="R21" s="124">
        <f t="shared" si="1"/>
        <v>1.5708522209872067E-2</v>
      </c>
      <c r="S21" s="124">
        <f t="shared" si="3"/>
        <v>2.3802933994884201E-2</v>
      </c>
      <c r="T21" s="124">
        <f t="shared" si="5"/>
        <v>9.9222586590462347E-2</v>
      </c>
    </row>
    <row r="22" spans="11:20" x14ac:dyDescent="0.25">
      <c r="K22" s="25">
        <v>36311</v>
      </c>
      <c r="L22" s="26">
        <v>86.617347048377397</v>
      </c>
      <c r="M22" s="150">
        <v>92.082852358920803</v>
      </c>
      <c r="N22" s="151">
        <f t="shared" si="0"/>
        <v>5.8636892223875803E-2</v>
      </c>
      <c r="O22" s="151">
        <f t="shared" si="2"/>
        <v>4.399826769404136E-2</v>
      </c>
      <c r="P22" s="151">
        <f t="shared" si="4"/>
        <v>6.1476476545524461E-2</v>
      </c>
      <c r="Q22" s="154">
        <v>85.370541801996296</v>
      </c>
      <c r="R22" s="124">
        <f t="shared" si="1"/>
        <v>1.0194809748681033E-2</v>
      </c>
      <c r="S22" s="124">
        <f t="shared" si="3"/>
        <v>3.1542079485674002E-2</v>
      </c>
      <c r="T22" s="124">
        <f t="shared" si="5"/>
        <v>9.7744930254900941E-2</v>
      </c>
    </row>
    <row r="23" spans="11:20" x14ac:dyDescent="0.25">
      <c r="K23" s="25">
        <v>36341</v>
      </c>
      <c r="L23" s="26">
        <v>87.935976758464705</v>
      </c>
      <c r="M23" s="150">
        <v>94.558665354247694</v>
      </c>
      <c r="N23" s="151">
        <f t="shared" si="0"/>
        <v>2.6886797399331863E-2</v>
      </c>
      <c r="O23" s="151">
        <f t="shared" si="2"/>
        <v>8.7580661171054341E-2</v>
      </c>
      <c r="P23" s="151">
        <f t="shared" si="4"/>
        <v>9.4299541514563767E-2</v>
      </c>
      <c r="Q23" s="154">
        <v>86.316116566901201</v>
      </c>
      <c r="R23" s="124">
        <f t="shared" si="1"/>
        <v>1.1076124678908839E-2</v>
      </c>
      <c r="S23" s="124">
        <f t="shared" si="3"/>
        <v>3.7428284357562402E-2</v>
      </c>
      <c r="T23" s="124">
        <f t="shared" si="5"/>
        <v>8.7672040867150525E-2</v>
      </c>
    </row>
    <row r="24" spans="11:20" x14ac:dyDescent="0.25">
      <c r="K24" s="25">
        <v>36372</v>
      </c>
      <c r="L24" s="26">
        <v>88.482135459889705</v>
      </c>
      <c r="M24" s="150">
        <v>97.346171373165802</v>
      </c>
      <c r="N24" s="151">
        <f t="shared" si="0"/>
        <v>2.9479117630046847E-2</v>
      </c>
      <c r="O24" s="151">
        <f t="shared" si="2"/>
        <v>0.11914700394700994</v>
      </c>
      <c r="P24" s="151">
        <f t="shared" si="4"/>
        <v>0.13912407013197758</v>
      </c>
      <c r="Q24" s="154">
        <v>86.413134412107894</v>
      </c>
      <c r="R24" s="124">
        <f t="shared" si="1"/>
        <v>1.1239829717257788E-3</v>
      </c>
      <c r="S24" s="124">
        <f t="shared" si="3"/>
        <v>2.2531871470274245E-2</v>
      </c>
      <c r="T24" s="124">
        <f t="shared" si="5"/>
        <v>8.8547278829622211E-2</v>
      </c>
    </row>
    <row r="25" spans="11:20" x14ac:dyDescent="0.25">
      <c r="K25" s="25">
        <v>36403</v>
      </c>
      <c r="L25" s="26">
        <v>88.686496913216004</v>
      </c>
      <c r="M25" s="150">
        <v>95.270317931059694</v>
      </c>
      <c r="N25" s="151">
        <f t="shared" si="0"/>
        <v>-2.132444874640782E-2</v>
      </c>
      <c r="O25" s="151">
        <f t="shared" si="2"/>
        <v>3.4615191542012314E-2</v>
      </c>
      <c r="P25" s="151">
        <f t="shared" si="4"/>
        <v>0.14155444203802747</v>
      </c>
      <c r="Q25" s="154">
        <v>86.983285650712403</v>
      </c>
      <c r="R25" s="124">
        <f t="shared" si="1"/>
        <v>6.5979696545368505E-3</v>
      </c>
      <c r="S25" s="124">
        <f t="shared" si="3"/>
        <v>1.889110476136624E-2</v>
      </c>
      <c r="T25" s="124">
        <f t="shared" si="5"/>
        <v>0.10024420631670328</v>
      </c>
    </row>
    <row r="26" spans="11:20" x14ac:dyDescent="0.25">
      <c r="K26" s="25">
        <v>36433</v>
      </c>
      <c r="L26" s="26">
        <v>89.098430804920199</v>
      </c>
      <c r="M26" s="150">
        <v>95.290198574087199</v>
      </c>
      <c r="N26" s="151">
        <f t="shared" si="0"/>
        <v>2.0867614866038053E-4</v>
      </c>
      <c r="O26" s="151">
        <f t="shared" si="2"/>
        <v>7.7362896049657515E-3</v>
      </c>
      <c r="P26" s="151">
        <f t="shared" si="4"/>
        <v>0.12284556177887063</v>
      </c>
      <c r="Q26" s="154">
        <v>87.439317743426898</v>
      </c>
      <c r="R26" s="124">
        <f t="shared" si="1"/>
        <v>5.2427554248264396E-3</v>
      </c>
      <c r="S26" s="124">
        <f t="shared" si="3"/>
        <v>1.3012647245953524E-2</v>
      </c>
      <c r="T26" s="124">
        <f t="shared" si="5"/>
        <v>0.11467867748846983</v>
      </c>
    </row>
    <row r="27" spans="11:20" x14ac:dyDescent="0.25">
      <c r="K27" s="25">
        <v>36464</v>
      </c>
      <c r="L27" s="26">
        <v>89.750938888582994</v>
      </c>
      <c r="M27" s="150">
        <v>93.658139257484606</v>
      </c>
      <c r="N27" s="151">
        <f t="shared" si="0"/>
        <v>-1.7127252760772427E-2</v>
      </c>
      <c r="O27" s="151">
        <f t="shared" si="2"/>
        <v>-3.78857438732082E-2</v>
      </c>
      <c r="P27" s="151">
        <f t="shared" si="4"/>
        <v>8.927066325149613E-2</v>
      </c>
      <c r="Q27" s="154">
        <v>88.405867226481405</v>
      </c>
      <c r="R27" s="124">
        <f t="shared" si="1"/>
        <v>1.1053945844941904E-2</v>
      </c>
      <c r="S27" s="124">
        <f t="shared" si="3"/>
        <v>2.3060531572319576E-2</v>
      </c>
      <c r="T27" s="124">
        <f t="shared" si="5"/>
        <v>0.111444764676355</v>
      </c>
    </row>
    <row r="28" spans="11:20" x14ac:dyDescent="0.25">
      <c r="K28" s="25">
        <v>36494</v>
      </c>
      <c r="L28" s="26">
        <v>90.802257902953201</v>
      </c>
      <c r="M28" s="150">
        <v>95.818799581322693</v>
      </c>
      <c r="N28" s="151">
        <f t="shared" si="0"/>
        <v>2.3069648201081705E-2</v>
      </c>
      <c r="O28" s="151">
        <f t="shared" si="2"/>
        <v>5.7571094772654874E-3</v>
      </c>
      <c r="P28" s="151">
        <f t="shared" si="4"/>
        <v>6.3700530582936565E-2</v>
      </c>
      <c r="Q28" s="154">
        <v>89.323105058352894</v>
      </c>
      <c r="R28" s="124">
        <f t="shared" si="1"/>
        <v>1.037530495031147E-2</v>
      </c>
      <c r="S28" s="124">
        <f t="shared" si="3"/>
        <v>2.6899643881425739E-2</v>
      </c>
      <c r="T28" s="124">
        <f t="shared" si="5"/>
        <v>0.10385538479608414</v>
      </c>
    </row>
    <row r="29" spans="11:20" x14ac:dyDescent="0.25">
      <c r="K29" s="25">
        <v>36525</v>
      </c>
      <c r="L29" s="26">
        <v>91.386100043025706</v>
      </c>
      <c r="M29" s="150">
        <v>95.901766540265498</v>
      </c>
      <c r="N29" s="151">
        <f t="shared" si="0"/>
        <v>8.6587349565347971E-4</v>
      </c>
      <c r="O29" s="151">
        <f t="shared" si="2"/>
        <v>6.4179524791609932E-3</v>
      </c>
      <c r="P29" s="151">
        <f t="shared" si="4"/>
        <v>4.9081499651485672E-2</v>
      </c>
      <c r="Q29" s="154">
        <v>90.222729245535405</v>
      </c>
      <c r="R29" s="124">
        <f t="shared" si="1"/>
        <v>1.0071573156741565E-2</v>
      </c>
      <c r="S29" s="124">
        <f t="shared" si="3"/>
        <v>3.1832493367295767E-2</v>
      </c>
      <c r="T29" s="124">
        <f t="shared" si="5"/>
        <v>9.5578080698099033E-2</v>
      </c>
    </row>
    <row r="30" spans="11:20" x14ac:dyDescent="0.25">
      <c r="K30" s="25">
        <v>36556</v>
      </c>
      <c r="L30" s="26">
        <v>92.410726459902605</v>
      </c>
      <c r="M30" s="150">
        <v>98.212479819734597</v>
      </c>
      <c r="N30" s="151">
        <f t="shared" si="0"/>
        <v>2.409458514509133E-2</v>
      </c>
      <c r="O30" s="151">
        <f t="shared" si="2"/>
        <v>4.8627280003174178E-2</v>
      </c>
      <c r="P30" s="151">
        <f t="shared" si="4"/>
        <v>6.772437162109779E-2</v>
      </c>
      <c r="Q30" s="154">
        <v>91.252514928100595</v>
      </c>
      <c r="R30" s="124">
        <f t="shared" si="1"/>
        <v>1.1413816575673419E-2</v>
      </c>
      <c r="S30" s="124">
        <f t="shared" si="3"/>
        <v>3.2199759935916283E-2</v>
      </c>
      <c r="T30" s="124">
        <f t="shared" si="5"/>
        <v>0.10549888137363905</v>
      </c>
    </row>
    <row r="31" spans="11:20" x14ac:dyDescent="0.25">
      <c r="K31" s="25">
        <v>36585</v>
      </c>
      <c r="L31" s="26">
        <v>92.714320248543302</v>
      </c>
      <c r="M31" s="150">
        <v>97.663782127317106</v>
      </c>
      <c r="N31" s="151">
        <f t="shared" si="0"/>
        <v>-5.586842867877917E-3</v>
      </c>
      <c r="O31" s="151">
        <f t="shared" si="2"/>
        <v>1.9254911917661266E-2</v>
      </c>
      <c r="P31" s="151">
        <f t="shared" si="4"/>
        <v>0.10727260011390793</v>
      </c>
      <c r="Q31" s="154">
        <v>91.749626954046505</v>
      </c>
      <c r="R31" s="124">
        <f t="shared" si="1"/>
        <v>5.4476528820888159E-3</v>
      </c>
      <c r="S31" s="124">
        <f t="shared" si="3"/>
        <v>2.7165668883861738E-2</v>
      </c>
      <c r="T31" s="124">
        <f t="shared" si="5"/>
        <v>0.10862129936721132</v>
      </c>
    </row>
    <row r="32" spans="11:20" x14ac:dyDescent="0.25">
      <c r="K32" s="25">
        <v>36616</v>
      </c>
      <c r="L32" s="26">
        <v>93.291497855735699</v>
      </c>
      <c r="M32" s="150">
        <v>98.362974263866505</v>
      </c>
      <c r="N32" s="151">
        <f t="shared" si="0"/>
        <v>7.1591752983508616E-3</v>
      </c>
      <c r="O32" s="151">
        <f t="shared" si="2"/>
        <v>2.5663841370092477E-2</v>
      </c>
      <c r="P32" s="151">
        <f t="shared" si="4"/>
        <v>0.13133649025051253</v>
      </c>
      <c r="Q32" s="154">
        <v>92.233944703884305</v>
      </c>
      <c r="R32" s="124">
        <f t="shared" si="1"/>
        <v>5.278689035764339E-3</v>
      </c>
      <c r="S32" s="124">
        <f t="shared" si="3"/>
        <v>2.2291671679267377E-2</v>
      </c>
      <c r="T32" s="124">
        <f t="shared" si="5"/>
        <v>0.10855430966379664</v>
      </c>
    </row>
    <row r="33" spans="11:20" x14ac:dyDescent="0.25">
      <c r="K33" s="25">
        <v>36646</v>
      </c>
      <c r="L33" s="26">
        <v>93.922057404277496</v>
      </c>
      <c r="M33" s="150">
        <v>97.072822904600599</v>
      </c>
      <c r="N33" s="151">
        <f t="shared" si="0"/>
        <v>-1.3116229647600619E-2</v>
      </c>
      <c r="O33" s="151">
        <f t="shared" si="2"/>
        <v>-1.1603992865527823E-2</v>
      </c>
      <c r="P33" s="151">
        <f t="shared" si="4"/>
        <v>0.11600443433884777</v>
      </c>
      <c r="Q33" s="154">
        <v>93.145108309125902</v>
      </c>
      <c r="R33" s="124">
        <f t="shared" si="1"/>
        <v>9.878831575152347E-3</v>
      </c>
      <c r="S33" s="124">
        <f t="shared" si="3"/>
        <v>2.0740177764048573E-2</v>
      </c>
      <c r="T33" s="124">
        <f t="shared" si="5"/>
        <v>0.10219172774603891</v>
      </c>
    </row>
    <row r="34" spans="11:20" x14ac:dyDescent="0.25">
      <c r="K34" s="25">
        <v>36677</v>
      </c>
      <c r="L34" s="26">
        <v>95.632117957544295</v>
      </c>
      <c r="M34" s="150">
        <v>98.526910577738704</v>
      </c>
      <c r="N34" s="151">
        <f t="shared" si="0"/>
        <v>1.497934879844931E-2</v>
      </c>
      <c r="O34" s="151">
        <f t="shared" si="2"/>
        <v>8.8377536853569971E-3</v>
      </c>
      <c r="P34" s="151">
        <f t="shared" si="4"/>
        <v>6.9981088267121017E-2</v>
      </c>
      <c r="Q34" s="154">
        <v>94.985162261301298</v>
      </c>
      <c r="R34" s="124">
        <f t="shared" si="1"/>
        <v>1.97547030174543E-2</v>
      </c>
      <c r="S34" s="124">
        <f t="shared" si="3"/>
        <v>3.5264833380470595E-2</v>
      </c>
      <c r="T34" s="124">
        <f t="shared" si="5"/>
        <v>0.11262222607892802</v>
      </c>
    </row>
    <row r="35" spans="11:20" x14ac:dyDescent="0.25">
      <c r="K35" s="25">
        <v>36707</v>
      </c>
      <c r="L35" s="26">
        <v>97.632648331841395</v>
      </c>
      <c r="M35" s="150">
        <v>101.432607329071</v>
      </c>
      <c r="N35" s="151">
        <f t="shared" si="0"/>
        <v>2.9491402240199971E-2</v>
      </c>
      <c r="O35" s="151">
        <f t="shared" si="2"/>
        <v>3.12072005566848E-2</v>
      </c>
      <c r="P35" s="151">
        <f t="shared" si="4"/>
        <v>7.2694997852087662E-2</v>
      </c>
      <c r="Q35" s="154">
        <v>96.854497655839694</v>
      </c>
      <c r="R35" s="124">
        <f t="shared" si="1"/>
        <v>1.9680288479119623E-2</v>
      </c>
      <c r="S35" s="124">
        <f t="shared" si="3"/>
        <v>5.0096013639984838E-2</v>
      </c>
      <c r="T35" s="124">
        <f t="shared" si="5"/>
        <v>0.12209053775919698</v>
      </c>
    </row>
    <row r="36" spans="11:20" x14ac:dyDescent="0.25">
      <c r="K36" s="25">
        <v>36738</v>
      </c>
      <c r="L36" s="26">
        <v>98.167900293465493</v>
      </c>
      <c r="M36" s="150">
        <v>105.492460641677</v>
      </c>
      <c r="N36" s="151">
        <f t="shared" si="0"/>
        <v>4.0025130177664625E-2</v>
      </c>
      <c r="O36" s="151">
        <f t="shared" si="2"/>
        <v>8.6735272398031471E-2</v>
      </c>
      <c r="P36" s="151">
        <f t="shared" si="4"/>
        <v>8.3683715071682707E-2</v>
      </c>
      <c r="Q36" s="154">
        <v>96.859137151166394</v>
      </c>
      <c r="R36" s="124">
        <f t="shared" si="1"/>
        <v>4.790170244017844E-5</v>
      </c>
      <c r="S36" s="124">
        <f t="shared" si="3"/>
        <v>3.9873579079585442E-2</v>
      </c>
      <c r="T36" s="124">
        <f t="shared" si="5"/>
        <v>0.12088443279051853</v>
      </c>
    </row>
    <row r="37" spans="11:20" x14ac:dyDescent="0.25">
      <c r="K37" s="25">
        <v>36769</v>
      </c>
      <c r="L37" s="26">
        <v>97.783239971880107</v>
      </c>
      <c r="M37" s="150">
        <v>106.478058358711</v>
      </c>
      <c r="N37" s="151">
        <f t="shared" si="0"/>
        <v>9.3428261227288534E-3</v>
      </c>
      <c r="O37" s="151">
        <f t="shared" si="2"/>
        <v>8.0700264875338323E-2</v>
      </c>
      <c r="P37" s="151">
        <f t="shared" si="4"/>
        <v>0.1176414718775427</v>
      </c>
      <c r="Q37" s="154">
        <v>95.979596954661901</v>
      </c>
      <c r="R37" s="124">
        <f t="shared" si="1"/>
        <v>-9.0806115186821135E-3</v>
      </c>
      <c r="S37" s="124">
        <f t="shared" si="3"/>
        <v>1.0469368790726907E-2</v>
      </c>
      <c r="T37" s="124">
        <f t="shared" si="5"/>
        <v>0.10342574710358532</v>
      </c>
    </row>
    <row r="38" spans="11:20" x14ac:dyDescent="0.25">
      <c r="K38" s="25">
        <v>36799</v>
      </c>
      <c r="L38" s="26">
        <v>97.259869118553695</v>
      </c>
      <c r="M38" s="150">
        <v>104.371093912259</v>
      </c>
      <c r="N38" s="151">
        <f t="shared" si="0"/>
        <v>-1.9787780496089646E-2</v>
      </c>
      <c r="O38" s="151">
        <f t="shared" si="2"/>
        <v>2.896984175566808E-2</v>
      </c>
      <c r="P38" s="151">
        <f t="shared" si="4"/>
        <v>9.5297265343732951E-2</v>
      </c>
      <c r="Q38" s="154">
        <v>95.561276820404302</v>
      </c>
      <c r="R38" s="124">
        <f t="shared" si="1"/>
        <v>-4.3584277026627039E-3</v>
      </c>
      <c r="S38" s="124">
        <f t="shared" si="3"/>
        <v>-1.3352202187147721E-2</v>
      </c>
      <c r="T38" s="124">
        <f t="shared" si="5"/>
        <v>9.2886807520727199E-2</v>
      </c>
    </row>
    <row r="39" spans="11:20" x14ac:dyDescent="0.25">
      <c r="K39" s="25">
        <v>36830</v>
      </c>
      <c r="L39" s="26">
        <v>98.262091760307101</v>
      </c>
      <c r="M39" s="150">
        <v>101.59345751735501</v>
      </c>
      <c r="N39" s="151">
        <f t="shared" si="0"/>
        <v>-2.6613081177812026E-2</v>
      </c>
      <c r="O39" s="151">
        <f t="shared" si="2"/>
        <v>-3.6960016863817557E-2</v>
      </c>
      <c r="P39" s="151">
        <f t="shared" si="4"/>
        <v>8.4726413772268749E-2</v>
      </c>
      <c r="Q39" s="154">
        <v>97.135849820268604</v>
      </c>
      <c r="R39" s="124">
        <f t="shared" si="1"/>
        <v>1.6477102988311065E-2</v>
      </c>
      <c r="S39" s="124">
        <f t="shared" si="3"/>
        <v>2.8568566398681217E-3</v>
      </c>
      <c r="T39" s="124">
        <f t="shared" si="5"/>
        <v>9.8748905108553497E-2</v>
      </c>
    </row>
    <row r="40" spans="11:20" x14ac:dyDescent="0.25">
      <c r="K40" s="25">
        <v>36860</v>
      </c>
      <c r="L40" s="26">
        <v>99.270405614559905</v>
      </c>
      <c r="M40" s="150">
        <v>99.833707852186805</v>
      </c>
      <c r="N40" s="151">
        <f t="shared" si="0"/>
        <v>-1.7321486128844321E-2</v>
      </c>
      <c r="O40" s="151">
        <f t="shared" si="2"/>
        <v>-6.2401123846006157E-2</v>
      </c>
      <c r="P40" s="151">
        <f t="shared" si="4"/>
        <v>4.1901049568635163E-2</v>
      </c>
      <c r="Q40" s="154">
        <v>98.904349553099905</v>
      </c>
      <c r="R40" s="124">
        <f t="shared" si="1"/>
        <v>1.8206457616869232E-2</v>
      </c>
      <c r="S40" s="124">
        <f t="shared" si="3"/>
        <v>3.0472649305034905E-2</v>
      </c>
      <c r="T40" s="124">
        <f t="shared" si="5"/>
        <v>0.10726501825577817</v>
      </c>
    </row>
    <row r="41" spans="11:20" x14ac:dyDescent="0.25">
      <c r="K41" s="25">
        <v>36891</v>
      </c>
      <c r="L41" s="26">
        <v>100</v>
      </c>
      <c r="M41" s="150">
        <v>100</v>
      </c>
      <c r="N41" s="151">
        <f t="shared" si="0"/>
        <v>1.6656913921238026E-3</v>
      </c>
      <c r="O41" s="151">
        <f t="shared" si="2"/>
        <v>-4.1880311381364055E-2</v>
      </c>
      <c r="P41" s="151">
        <f t="shared" si="4"/>
        <v>4.273365973935217E-2</v>
      </c>
      <c r="Q41" s="154">
        <v>100</v>
      </c>
      <c r="R41" s="124">
        <f t="shared" si="1"/>
        <v>1.1077879303092342E-2</v>
      </c>
      <c r="S41" s="124">
        <f t="shared" si="3"/>
        <v>4.6448973133100147E-2</v>
      </c>
      <c r="T41" s="124">
        <f t="shared" si="5"/>
        <v>0.10836815552161339</v>
      </c>
    </row>
    <row r="42" spans="11:20" x14ac:dyDescent="0.25">
      <c r="K42" s="25">
        <v>36922</v>
      </c>
      <c r="L42" s="26">
        <v>100.178149240236</v>
      </c>
      <c r="M42" s="150">
        <v>101.700932077229</v>
      </c>
      <c r="N42" s="151">
        <f t="shared" si="0"/>
        <v>1.7009320772289893E-2</v>
      </c>
      <c r="O42" s="151">
        <f t="shared" si="2"/>
        <v>1.0578885934227067E-3</v>
      </c>
      <c r="P42" s="151">
        <f t="shared" si="4"/>
        <v>3.5519439727999202E-2</v>
      </c>
      <c r="Q42" s="154">
        <v>100.083359327211</v>
      </c>
      <c r="R42" s="124">
        <f t="shared" si="1"/>
        <v>8.3359327210996703E-4</v>
      </c>
      <c r="S42" s="124">
        <f t="shared" si="3"/>
        <v>3.0344198484866247E-2</v>
      </c>
      <c r="T42" s="124">
        <f t="shared" si="5"/>
        <v>9.6773709810281661E-2</v>
      </c>
    </row>
    <row r="43" spans="11:20" x14ac:dyDescent="0.25">
      <c r="K43" s="25">
        <v>36950</v>
      </c>
      <c r="L43" s="26">
        <v>100.376343455232</v>
      </c>
      <c r="M43" s="150">
        <v>104.11508121903201</v>
      </c>
      <c r="N43" s="151">
        <f t="shared" si="0"/>
        <v>2.373772877489233E-2</v>
      </c>
      <c r="O43" s="151">
        <f t="shared" si="2"/>
        <v>4.2885048136088288E-2</v>
      </c>
      <c r="P43" s="151">
        <f t="shared" si="4"/>
        <v>6.6056207850980098E-2</v>
      </c>
      <c r="Q43" s="154">
        <v>99.878276218578506</v>
      </c>
      <c r="R43" s="124">
        <f t="shared" si="1"/>
        <v>-2.0491229512190623E-3</v>
      </c>
      <c r="S43" s="124">
        <f t="shared" si="3"/>
        <v>9.8471570752882709E-3</v>
      </c>
      <c r="T43" s="124">
        <f t="shared" si="5"/>
        <v>8.8595992533062828E-2</v>
      </c>
    </row>
    <row r="44" spans="11:20" x14ac:dyDescent="0.25">
      <c r="K44" s="25">
        <v>36981</v>
      </c>
      <c r="L44" s="26">
        <v>100.48351976843399</v>
      </c>
      <c r="M44" s="150">
        <v>105.011980472906</v>
      </c>
      <c r="N44" s="151">
        <f t="shared" si="0"/>
        <v>8.6144989119025794E-3</v>
      </c>
      <c r="O44" s="151">
        <f t="shared" si="2"/>
        <v>5.011980472906008E-2</v>
      </c>
      <c r="P44" s="151">
        <f t="shared" si="4"/>
        <v>6.7596636425440115E-2</v>
      </c>
      <c r="Q44" s="154">
        <v>99.718746659546596</v>
      </c>
      <c r="R44" s="124">
        <f t="shared" si="1"/>
        <v>-1.5972398110154495E-3</v>
      </c>
      <c r="S44" s="124">
        <f t="shared" si="3"/>
        <v>-2.8125334045340233E-3</v>
      </c>
      <c r="T44" s="124">
        <f t="shared" si="5"/>
        <v>8.1150188032097503E-2</v>
      </c>
    </row>
    <row r="45" spans="11:20" x14ac:dyDescent="0.25">
      <c r="K45" s="25">
        <v>37011</v>
      </c>
      <c r="L45" s="26">
        <v>100.522866384661</v>
      </c>
      <c r="M45" s="150">
        <v>103.78246623882499</v>
      </c>
      <c r="N45" s="151">
        <f t="shared" si="0"/>
        <v>-1.170832345551498E-2</v>
      </c>
      <c r="O45" s="151">
        <f t="shared" si="2"/>
        <v>2.0467208304593809E-2</v>
      </c>
      <c r="P45" s="151">
        <f t="shared" si="4"/>
        <v>6.9119689048482424E-2</v>
      </c>
      <c r="Q45" s="154">
        <v>99.780220911162999</v>
      </c>
      <c r="R45" s="124">
        <f t="shared" si="1"/>
        <v>6.1647637656614407E-4</v>
      </c>
      <c r="S45" s="124">
        <f t="shared" si="3"/>
        <v>-3.0288593237255412E-3</v>
      </c>
      <c r="T45" s="124">
        <f t="shared" si="5"/>
        <v>7.1234149838730998E-2</v>
      </c>
    </row>
    <row r="46" spans="11:20" x14ac:dyDescent="0.25">
      <c r="K46" s="25">
        <v>37042</v>
      </c>
      <c r="L46" s="26">
        <v>100.832089755181</v>
      </c>
      <c r="M46" s="150">
        <v>102.96998767355799</v>
      </c>
      <c r="N46" s="151">
        <f t="shared" si="0"/>
        <v>-7.8286688947757366E-3</v>
      </c>
      <c r="O46" s="151">
        <f t="shared" si="2"/>
        <v>-1.0998344640052893E-2</v>
      </c>
      <c r="P46" s="151">
        <f t="shared" si="4"/>
        <v>4.5095061539696335E-2</v>
      </c>
      <c r="Q46" s="154">
        <v>100.288406264982</v>
      </c>
      <c r="R46" s="124">
        <f t="shared" si="1"/>
        <v>5.0930469904597597E-3</v>
      </c>
      <c r="S46" s="124">
        <f t="shared" si="3"/>
        <v>4.1062988062183781E-3</v>
      </c>
      <c r="T46" s="124">
        <f t="shared" si="5"/>
        <v>5.5832341361818694E-2</v>
      </c>
    </row>
    <row r="47" spans="11:20" x14ac:dyDescent="0.25">
      <c r="K47" s="25">
        <v>37072</v>
      </c>
      <c r="L47" s="26">
        <v>102.23980917527599</v>
      </c>
      <c r="M47" s="150">
        <v>103.646583359145</v>
      </c>
      <c r="N47" s="151">
        <f t="shared" si="0"/>
        <v>6.5708047643162626E-3</v>
      </c>
      <c r="O47" s="151">
        <f t="shared" si="2"/>
        <v>-1.3002298476918028E-2</v>
      </c>
      <c r="P47" s="151">
        <f t="shared" si="4"/>
        <v>2.1827064179582134E-2</v>
      </c>
      <c r="Q47" s="154">
        <v>101.826120441924</v>
      </c>
      <c r="R47" s="124">
        <f t="shared" si="1"/>
        <v>1.5332920665615646E-2</v>
      </c>
      <c r="S47" s="124">
        <f t="shared" si="3"/>
        <v>2.1133175586053765E-2</v>
      </c>
      <c r="T47" s="124">
        <f t="shared" si="5"/>
        <v>5.1330840656985677E-2</v>
      </c>
    </row>
    <row r="48" spans="11:20" x14ac:dyDescent="0.25">
      <c r="K48" s="25">
        <v>37103</v>
      </c>
      <c r="L48" s="26">
        <v>104.002715209389</v>
      </c>
      <c r="M48" s="150">
        <v>106.16660462276</v>
      </c>
      <c r="N48" s="151">
        <f t="shared" si="0"/>
        <v>2.4313597052040725E-2</v>
      </c>
      <c r="O48" s="151">
        <f t="shared" si="2"/>
        <v>2.2972458357740422E-2</v>
      </c>
      <c r="P48" s="151">
        <f t="shared" si="4"/>
        <v>6.390447023250756E-3</v>
      </c>
      <c r="Q48" s="154">
        <v>103.65880802493599</v>
      </c>
      <c r="R48" s="124">
        <f t="shared" si="1"/>
        <v>1.7998206894833668E-2</v>
      </c>
      <c r="S48" s="124">
        <f t="shared" si="3"/>
        <v>3.8871302131373353E-2</v>
      </c>
      <c r="T48" s="124">
        <f t="shared" si="5"/>
        <v>7.0201646161244247E-2</v>
      </c>
    </row>
    <row r="49" spans="11:20" x14ac:dyDescent="0.25">
      <c r="K49" s="25">
        <v>37134</v>
      </c>
      <c r="L49" s="26">
        <v>105.944707575482</v>
      </c>
      <c r="M49" s="150">
        <v>108.199986469808</v>
      </c>
      <c r="N49" s="151">
        <f t="shared" si="0"/>
        <v>1.9152744446082393E-2</v>
      </c>
      <c r="O49" s="151">
        <f t="shared" si="2"/>
        <v>5.0791487057670448E-2</v>
      </c>
      <c r="P49" s="151">
        <f t="shared" si="4"/>
        <v>1.6171670836596652E-2</v>
      </c>
      <c r="Q49" s="154">
        <v>105.577571837573</v>
      </c>
      <c r="R49" s="124">
        <f t="shared" si="1"/>
        <v>1.8510378897810931E-2</v>
      </c>
      <c r="S49" s="124">
        <f t="shared" si="3"/>
        <v>5.2739551555101682E-2</v>
      </c>
      <c r="T49" s="124">
        <f t="shared" si="5"/>
        <v>0.10000015823618136</v>
      </c>
    </row>
    <row r="50" spans="11:20" x14ac:dyDescent="0.25">
      <c r="K50" s="25">
        <v>37164</v>
      </c>
      <c r="L50" s="26">
        <v>106.927265916279</v>
      </c>
      <c r="M50" s="150">
        <v>107.915130477533</v>
      </c>
      <c r="N50" s="151">
        <f t="shared" si="0"/>
        <v>-2.6326804796272807E-3</v>
      </c>
      <c r="O50" s="151">
        <f t="shared" si="2"/>
        <v>4.118367417473956E-2</v>
      </c>
      <c r="P50" s="151">
        <f t="shared" si="4"/>
        <v>3.3956112103733727E-2</v>
      </c>
      <c r="Q50" s="154">
        <v>106.698730641401</v>
      </c>
      <c r="R50" s="124">
        <f t="shared" si="1"/>
        <v>1.0619289535781951E-2</v>
      </c>
      <c r="S50" s="124">
        <f t="shared" si="3"/>
        <v>4.7852262055452233E-2</v>
      </c>
      <c r="T50" s="124">
        <f t="shared" si="5"/>
        <v>0.1165477711429932</v>
      </c>
    </row>
    <row r="51" spans="11:20" x14ac:dyDescent="0.25">
      <c r="K51" s="25">
        <v>37195</v>
      </c>
      <c r="L51" s="26">
        <v>106.504176554533</v>
      </c>
      <c r="M51" s="150">
        <v>104.540651758086</v>
      </c>
      <c r="N51" s="151">
        <f t="shared" si="0"/>
        <v>-3.1269745998681153E-2</v>
      </c>
      <c r="O51" s="151">
        <f t="shared" si="2"/>
        <v>-1.5315106576606397E-2</v>
      </c>
      <c r="P51" s="151">
        <f t="shared" si="4"/>
        <v>2.9009685394628226E-2</v>
      </c>
      <c r="Q51" s="154">
        <v>106.46464160470801</v>
      </c>
      <c r="R51" s="124">
        <f t="shared" si="1"/>
        <v>-2.1939252255936958E-3</v>
      </c>
      <c r="S51" s="124">
        <f t="shared" si="3"/>
        <v>2.7067970713082534E-2</v>
      </c>
      <c r="T51" s="124">
        <f t="shared" si="5"/>
        <v>9.6038607802377385E-2</v>
      </c>
    </row>
    <row r="52" spans="11:20" x14ac:dyDescent="0.25">
      <c r="K52" s="25">
        <v>37225</v>
      </c>
      <c r="L52" s="26">
        <v>105.37015348301701</v>
      </c>
      <c r="M52" s="150">
        <v>103.216494358277</v>
      </c>
      <c r="N52" s="151">
        <f t="shared" si="0"/>
        <v>-1.2666435281780908E-2</v>
      </c>
      <c r="O52" s="151">
        <f t="shared" si="2"/>
        <v>-4.6058158361429902E-2</v>
      </c>
      <c r="P52" s="151">
        <f t="shared" si="4"/>
        <v>3.3884211844547929E-2</v>
      </c>
      <c r="Q52" s="154">
        <v>105.42054277088</v>
      </c>
      <c r="R52" s="124">
        <f t="shared" si="1"/>
        <v>-9.8070008792650043E-3</v>
      </c>
      <c r="S52" s="124">
        <f t="shared" si="3"/>
        <v>-1.4873335686729217E-3</v>
      </c>
      <c r="T52" s="124">
        <f t="shared" si="5"/>
        <v>6.5883788197622861E-2</v>
      </c>
    </row>
    <row r="53" spans="11:20" x14ac:dyDescent="0.25">
      <c r="K53" s="25">
        <v>37256</v>
      </c>
      <c r="L53" s="26">
        <v>104.10146473481799</v>
      </c>
      <c r="M53" s="150">
        <v>103.198788521951</v>
      </c>
      <c r="N53" s="151">
        <f t="shared" si="0"/>
        <v>-1.7154076425562881E-4</v>
      </c>
      <c r="O53" s="151">
        <f t="shared" si="2"/>
        <v>-4.3704176927848892E-2</v>
      </c>
      <c r="P53" s="151">
        <f t="shared" si="4"/>
        <v>3.1987885219510126E-2</v>
      </c>
      <c r="Q53" s="154">
        <v>104.050954296402</v>
      </c>
      <c r="R53" s="124">
        <f t="shared" si="1"/>
        <v>-1.2991665936065822E-2</v>
      </c>
      <c r="S53" s="124">
        <f t="shared" si="3"/>
        <v>-2.4815443717861929E-2</v>
      </c>
      <c r="T53" s="124">
        <f t="shared" si="5"/>
        <v>4.0509542964019873E-2</v>
      </c>
    </row>
    <row r="54" spans="11:20" x14ac:dyDescent="0.25">
      <c r="K54" s="25">
        <v>37287</v>
      </c>
      <c r="L54" s="26">
        <v>104.485274498715</v>
      </c>
      <c r="M54" s="150">
        <v>104.647194814215</v>
      </c>
      <c r="N54" s="151">
        <f t="shared" si="0"/>
        <v>1.4035109452432248E-2</v>
      </c>
      <c r="O54" s="151">
        <f t="shared" si="2"/>
        <v>1.0191543130566583E-3</v>
      </c>
      <c r="P54" s="151">
        <f t="shared" si="4"/>
        <v>2.8969869565685924E-2</v>
      </c>
      <c r="Q54" s="154">
        <v>104.589122115354</v>
      </c>
      <c r="R54" s="124">
        <f t="shared" si="1"/>
        <v>5.1721564938171927E-3</v>
      </c>
      <c r="S54" s="124">
        <f t="shared" si="3"/>
        <v>-1.761636033414371E-2</v>
      </c>
      <c r="T54" s="124">
        <f t="shared" si="5"/>
        <v>4.5020099429435856E-2</v>
      </c>
    </row>
    <row r="55" spans="11:20" x14ac:dyDescent="0.25">
      <c r="K55" s="25">
        <v>37315</v>
      </c>
      <c r="L55" s="26">
        <v>105.688748123335</v>
      </c>
      <c r="M55" s="150">
        <v>103.366747598735</v>
      </c>
      <c r="N55" s="151">
        <f t="shared" si="0"/>
        <v>-1.2235848440593444E-2</v>
      </c>
      <c r="O55" s="151">
        <f t="shared" si="2"/>
        <v>1.4557095878149351E-3</v>
      </c>
      <c r="P55" s="151">
        <f t="shared" si="4"/>
        <v>-7.1875621815316038E-3</v>
      </c>
      <c r="Q55" s="154">
        <v>106.151297075766</v>
      </c>
      <c r="R55" s="124">
        <f t="shared" si="1"/>
        <v>1.4936304357627384E-2</v>
      </c>
      <c r="S55" s="124">
        <f t="shared" si="3"/>
        <v>6.9318017691695211E-3</v>
      </c>
      <c r="T55" s="124">
        <f t="shared" si="5"/>
        <v>6.2806659212452765E-2</v>
      </c>
    </row>
    <row r="56" spans="11:20" x14ac:dyDescent="0.25">
      <c r="K56" s="25">
        <v>37346</v>
      </c>
      <c r="L56" s="26">
        <v>107.65513056597599</v>
      </c>
      <c r="M56" s="150">
        <v>101.77114993700501</v>
      </c>
      <c r="N56" s="151">
        <f t="shared" si="0"/>
        <v>-1.5436276160337714E-2</v>
      </c>
      <c r="O56" s="151">
        <f t="shared" si="2"/>
        <v>-1.3833869616040384E-2</v>
      </c>
      <c r="P56" s="151">
        <f t="shared" si="4"/>
        <v>-3.0861531430093958E-2</v>
      </c>
      <c r="Q56" s="154">
        <v>108.577953308443</v>
      </c>
      <c r="R56" s="124">
        <f t="shared" si="1"/>
        <v>2.2860354037360198E-2</v>
      </c>
      <c r="S56" s="124">
        <f t="shared" si="3"/>
        <v>4.3507520355318352E-2</v>
      </c>
      <c r="T56" s="124">
        <f t="shared" si="5"/>
        <v>8.8841937405640836E-2</v>
      </c>
    </row>
    <row r="57" spans="11:20" x14ac:dyDescent="0.25">
      <c r="K57" s="25">
        <v>37376</v>
      </c>
      <c r="L57" s="26">
        <v>108.57963288396201</v>
      </c>
      <c r="M57" s="150">
        <v>100.72641300757</v>
      </c>
      <c r="N57" s="151">
        <f t="shared" si="0"/>
        <v>-1.0265550994379868E-2</v>
      </c>
      <c r="O57" s="151">
        <f t="shared" si="2"/>
        <v>-3.7466668969060701E-2</v>
      </c>
      <c r="P57" s="151">
        <f t="shared" si="4"/>
        <v>-2.9446720067553445E-2</v>
      </c>
      <c r="Q57" s="154">
        <v>109.715075857998</v>
      </c>
      <c r="R57" s="124">
        <f t="shared" si="1"/>
        <v>1.047286778674783E-2</v>
      </c>
      <c r="S57" s="124">
        <f t="shared" si="3"/>
        <v>4.9010390745898524E-2</v>
      </c>
      <c r="T57" s="124">
        <f t="shared" si="5"/>
        <v>9.9567377743934538E-2</v>
      </c>
    </row>
    <row r="58" spans="11:20" x14ac:dyDescent="0.25">
      <c r="K58" s="25">
        <v>37407</v>
      </c>
      <c r="L58" s="26">
        <v>109.219173869266</v>
      </c>
      <c r="M58" s="150">
        <v>100.506152344451</v>
      </c>
      <c r="N58" s="151">
        <f t="shared" si="0"/>
        <v>-2.1867219981560604E-3</v>
      </c>
      <c r="O58" s="151">
        <f t="shared" si="2"/>
        <v>-2.7674231034033325E-2</v>
      </c>
      <c r="P58" s="151">
        <f t="shared" si="4"/>
        <v>-2.3927703448096027E-2</v>
      </c>
      <c r="Q58" s="154">
        <v>110.48596960397499</v>
      </c>
      <c r="R58" s="124">
        <f t="shared" si="1"/>
        <v>7.0263246864519235E-3</v>
      </c>
      <c r="S58" s="124">
        <f t="shared" si="3"/>
        <v>4.0834852212075168E-2</v>
      </c>
      <c r="T58" s="124">
        <f t="shared" si="5"/>
        <v>0.10168237504990341</v>
      </c>
    </row>
    <row r="59" spans="11:20" x14ac:dyDescent="0.25">
      <c r="K59" s="25">
        <v>37437</v>
      </c>
      <c r="L59" s="26">
        <v>109.695203693758</v>
      </c>
      <c r="M59" s="150">
        <v>101.344823666951</v>
      </c>
      <c r="N59" s="151">
        <f t="shared" si="0"/>
        <v>8.3444774567207336E-3</v>
      </c>
      <c r="O59" s="151">
        <f t="shared" si="2"/>
        <v>-4.1890680248567458E-3</v>
      </c>
      <c r="P59" s="151">
        <f t="shared" si="4"/>
        <v>-2.220777200361912E-2</v>
      </c>
      <c r="Q59" s="154">
        <v>110.95397439462801</v>
      </c>
      <c r="R59" s="124">
        <f t="shared" si="1"/>
        <v>4.235875309150261E-3</v>
      </c>
      <c r="S59" s="124">
        <f t="shared" si="3"/>
        <v>2.18830896492892E-2</v>
      </c>
      <c r="T59" s="124">
        <f t="shared" si="5"/>
        <v>8.964157637636827E-2</v>
      </c>
    </row>
    <row r="60" spans="11:20" x14ac:dyDescent="0.25">
      <c r="K60" s="25">
        <v>37468</v>
      </c>
      <c r="L60" s="26">
        <v>110.701151132145</v>
      </c>
      <c r="M60" s="150">
        <v>102.25118258434</v>
      </c>
      <c r="N60" s="151">
        <f t="shared" si="0"/>
        <v>8.9433173258810506E-3</v>
      </c>
      <c r="O60" s="151">
        <f t="shared" si="2"/>
        <v>1.5137733303929091E-2</v>
      </c>
      <c r="P60" s="151">
        <f t="shared" si="4"/>
        <v>-3.6879977958536037E-2</v>
      </c>
      <c r="Q60" s="154">
        <v>111.92966264734299</v>
      </c>
      <c r="R60" s="124">
        <f t="shared" si="1"/>
        <v>8.7936304944316035E-3</v>
      </c>
      <c r="S60" s="124">
        <f t="shared" si="3"/>
        <v>2.0184890472219941E-2</v>
      </c>
      <c r="T60" s="124">
        <f t="shared" si="5"/>
        <v>7.9789212127708176E-2</v>
      </c>
    </row>
    <row r="61" spans="11:20" x14ac:dyDescent="0.25">
      <c r="K61" s="25">
        <v>37499</v>
      </c>
      <c r="L61" s="26">
        <v>111.84845818817</v>
      </c>
      <c r="M61" s="150">
        <v>105.105365396167</v>
      </c>
      <c r="N61" s="151">
        <f t="shared" si="0"/>
        <v>2.7913445494606171E-2</v>
      </c>
      <c r="O61" s="151">
        <f t="shared" si="2"/>
        <v>4.5760512609753112E-2</v>
      </c>
      <c r="P61" s="151">
        <f t="shared" si="4"/>
        <v>-2.8600937713652241E-2</v>
      </c>
      <c r="Q61" s="154">
        <v>112.803576720653</v>
      </c>
      <c r="R61" s="124">
        <f t="shared" si="1"/>
        <v>7.8077075606262092E-3</v>
      </c>
      <c r="S61" s="124">
        <f t="shared" si="3"/>
        <v>2.0976483484601793E-2</v>
      </c>
      <c r="T61" s="124">
        <f t="shared" si="5"/>
        <v>6.8442612927269497E-2</v>
      </c>
    </row>
    <row r="62" spans="11:20" x14ac:dyDescent="0.25">
      <c r="K62" s="25">
        <v>37529</v>
      </c>
      <c r="L62" s="26">
        <v>113.287304672825</v>
      </c>
      <c r="M62" s="150">
        <v>107.23527972849</v>
      </c>
      <c r="N62" s="151">
        <f t="shared" si="0"/>
        <v>2.0264563319815743E-2</v>
      </c>
      <c r="O62" s="151">
        <f t="shared" si="2"/>
        <v>5.8122909966243252E-2</v>
      </c>
      <c r="P62" s="151">
        <f t="shared" si="4"/>
        <v>-6.2998649590155775E-3</v>
      </c>
      <c r="Q62" s="154">
        <v>114.06367870709001</v>
      </c>
      <c r="R62" s="124">
        <f t="shared" si="1"/>
        <v>1.1170762692724878E-2</v>
      </c>
      <c r="S62" s="124">
        <f t="shared" si="3"/>
        <v>2.8026975414163768E-2</v>
      </c>
      <c r="T62" s="124">
        <f t="shared" si="5"/>
        <v>6.9025639025093399E-2</v>
      </c>
    </row>
    <row r="63" spans="11:20" x14ac:dyDescent="0.25">
      <c r="K63" s="25">
        <v>37560</v>
      </c>
      <c r="L63" s="26">
        <v>115.047928302624</v>
      </c>
      <c r="M63" s="150">
        <v>109.870770070611</v>
      </c>
      <c r="N63" s="151">
        <f t="shared" si="0"/>
        <v>2.4576709724577706E-2</v>
      </c>
      <c r="O63" s="151">
        <f t="shared" si="2"/>
        <v>7.45183311692863E-2</v>
      </c>
      <c r="P63" s="151">
        <f t="shared" si="4"/>
        <v>5.0986082666284238E-2</v>
      </c>
      <c r="Q63" s="154">
        <v>115.799237163027</v>
      </c>
      <c r="R63" s="124">
        <f t="shared" si="1"/>
        <v>1.521569771911202E-2</v>
      </c>
      <c r="S63" s="124">
        <f t="shared" si="3"/>
        <v>3.4571483770802436E-2</v>
      </c>
      <c r="T63" s="124">
        <f t="shared" si="5"/>
        <v>8.7677893971384036E-2</v>
      </c>
    </row>
    <row r="64" spans="11:20" x14ac:dyDescent="0.25">
      <c r="K64" s="25">
        <v>37590</v>
      </c>
      <c r="L64" s="26">
        <v>116.78277385097201</v>
      </c>
      <c r="M64" s="150">
        <v>109.547322498117</v>
      </c>
      <c r="N64" s="151">
        <f t="shared" si="0"/>
        <v>-2.9438910120146433E-3</v>
      </c>
      <c r="O64" s="151">
        <f t="shared" si="2"/>
        <v>4.22619443375436E-2</v>
      </c>
      <c r="P64" s="151">
        <f t="shared" si="4"/>
        <v>6.1335430729364981E-2</v>
      </c>
      <c r="Q64" s="154">
        <v>117.9875771451</v>
      </c>
      <c r="R64" s="124">
        <f t="shared" si="1"/>
        <v>1.8897706372557277E-2</v>
      </c>
      <c r="S64" s="124">
        <f t="shared" si="3"/>
        <v>4.5955993374967807E-2</v>
      </c>
      <c r="T64" s="124">
        <f t="shared" si="5"/>
        <v>0.11920859107634341</v>
      </c>
    </row>
    <row r="65" spans="11:20" x14ac:dyDescent="0.25">
      <c r="K65" s="25">
        <v>37621</v>
      </c>
      <c r="L65" s="26">
        <v>117.848780070061</v>
      </c>
      <c r="M65" s="150">
        <v>109.17527889137099</v>
      </c>
      <c r="N65" s="151">
        <f t="shared" si="0"/>
        <v>-3.3961907809513248E-3</v>
      </c>
      <c r="O65" s="151">
        <f t="shared" si="2"/>
        <v>1.8091053315596239E-2</v>
      </c>
      <c r="P65" s="151">
        <f t="shared" si="4"/>
        <v>5.7912408227047685E-2</v>
      </c>
      <c r="Q65" s="154">
        <v>119.468126175221</v>
      </c>
      <c r="R65" s="124">
        <f t="shared" si="1"/>
        <v>1.2548346749253314E-2</v>
      </c>
      <c r="S65" s="124">
        <f t="shared" si="3"/>
        <v>4.7380967626069248E-2</v>
      </c>
      <c r="T65" s="124">
        <f t="shared" si="5"/>
        <v>0.14816944239551399</v>
      </c>
    </row>
    <row r="66" spans="11:20" x14ac:dyDescent="0.25">
      <c r="K66" s="25">
        <v>37652</v>
      </c>
      <c r="L66" s="26">
        <v>117.741094587213</v>
      </c>
      <c r="M66" s="150">
        <v>107.806670010611</v>
      </c>
      <c r="N66" s="151">
        <f t="shared" si="0"/>
        <v>-1.2535886279912867E-2</v>
      </c>
      <c r="O66" s="151">
        <f t="shared" si="2"/>
        <v>-1.8786616846987236E-2</v>
      </c>
      <c r="P66" s="151">
        <f t="shared" si="4"/>
        <v>3.0191685520143841E-2</v>
      </c>
      <c r="Q66" s="154">
        <v>119.595171547275</v>
      </c>
      <c r="R66" s="124">
        <f t="shared" si="1"/>
        <v>1.063424832391302E-3</v>
      </c>
      <c r="S66" s="124">
        <f t="shared" si="3"/>
        <v>3.2780305615519145E-2</v>
      </c>
      <c r="T66" s="124">
        <f t="shared" si="5"/>
        <v>0.14347619645731835</v>
      </c>
    </row>
    <row r="67" spans="11:20" x14ac:dyDescent="0.25">
      <c r="K67" s="25">
        <v>37680</v>
      </c>
      <c r="L67" s="26">
        <v>117.558973640511</v>
      </c>
      <c r="M67" s="150">
        <v>108.676402705157</v>
      </c>
      <c r="N67" s="151">
        <f t="shared" si="0"/>
        <v>8.067522115843051E-3</v>
      </c>
      <c r="O67" s="151">
        <f t="shared" si="2"/>
        <v>-7.9501695988504206E-3</v>
      </c>
      <c r="P67" s="151">
        <f t="shared" si="4"/>
        <v>5.1367148814953856E-2</v>
      </c>
      <c r="Q67" s="154">
        <v>119.17321902155101</v>
      </c>
      <c r="R67" s="124">
        <f t="shared" si="1"/>
        <v>-3.528173589827599E-3</v>
      </c>
      <c r="S67" s="124">
        <f t="shared" si="3"/>
        <v>1.0048870441613511E-2</v>
      </c>
      <c r="T67" s="124">
        <f t="shared" si="5"/>
        <v>0.12267322495824562</v>
      </c>
    </row>
    <row r="68" spans="11:20" x14ac:dyDescent="0.25">
      <c r="K68" s="25">
        <v>37711</v>
      </c>
      <c r="L68" s="26">
        <v>118.471981939697</v>
      </c>
      <c r="M68" s="150">
        <v>111.088384400864</v>
      </c>
      <c r="N68" s="151">
        <f t="shared" si="0"/>
        <v>2.2194162078135626E-2</v>
      </c>
      <c r="O68" s="151">
        <f t="shared" si="2"/>
        <v>1.7523248201605668E-2</v>
      </c>
      <c r="P68" s="151">
        <f t="shared" si="4"/>
        <v>9.1550841958907281E-2</v>
      </c>
      <c r="Q68" s="154">
        <v>119.664118914347</v>
      </c>
      <c r="R68" s="124">
        <f t="shared" si="1"/>
        <v>4.1192131657299402E-3</v>
      </c>
      <c r="S68" s="124">
        <f t="shared" si="3"/>
        <v>1.6405441802822551E-3</v>
      </c>
      <c r="T68" s="124">
        <f t="shared" si="5"/>
        <v>0.10210328402867352</v>
      </c>
    </row>
    <row r="69" spans="11:20" x14ac:dyDescent="0.25">
      <c r="K69" s="25">
        <v>37741</v>
      </c>
      <c r="L69" s="26">
        <v>120.221796384314</v>
      </c>
      <c r="M69" s="150">
        <v>113.46558553609501</v>
      </c>
      <c r="N69" s="151">
        <f t="shared" si="0"/>
        <v>2.1399187215225268E-2</v>
      </c>
      <c r="O69" s="151">
        <f t="shared" si="2"/>
        <v>5.249133031311537E-2</v>
      </c>
      <c r="P69" s="151">
        <f t="shared" si="4"/>
        <v>0.12647300889755297</v>
      </c>
      <c r="Q69" s="154">
        <v>121.208863114645</v>
      </c>
      <c r="R69" s="124">
        <f t="shared" si="1"/>
        <v>1.29090007456929E-2</v>
      </c>
      <c r="S69" s="124">
        <f t="shared" si="3"/>
        <v>1.349294914245025E-2</v>
      </c>
      <c r="T69" s="124">
        <f t="shared" si="5"/>
        <v>0.10476032730017137</v>
      </c>
    </row>
    <row r="70" spans="11:20" x14ac:dyDescent="0.25">
      <c r="K70" s="25">
        <v>37772</v>
      </c>
      <c r="L70" s="26">
        <v>121.789455382879</v>
      </c>
      <c r="M70" s="150">
        <v>114.492363275183</v>
      </c>
      <c r="N70" s="151">
        <f t="shared" si="0"/>
        <v>9.0492437353293376E-3</v>
      </c>
      <c r="O70" s="151">
        <f t="shared" si="2"/>
        <v>5.3516314722018343E-2</v>
      </c>
      <c r="P70" s="151">
        <f t="shared" si="4"/>
        <v>0.13915775904741601</v>
      </c>
      <c r="Q70" s="154">
        <v>122.853802540431</v>
      </c>
      <c r="R70" s="124">
        <f t="shared" si="1"/>
        <v>1.3571115044863857E-2</v>
      </c>
      <c r="S70" s="124">
        <f t="shared" si="3"/>
        <v>3.0884317375151404E-2</v>
      </c>
      <c r="T70" s="124">
        <f t="shared" si="5"/>
        <v>0.11194030319675141</v>
      </c>
    </row>
    <row r="71" spans="11:20" x14ac:dyDescent="0.25">
      <c r="K71" s="25">
        <v>37802</v>
      </c>
      <c r="L71" s="26">
        <v>122.673025025624</v>
      </c>
      <c r="M71" s="150">
        <v>113.988129794508</v>
      </c>
      <c r="N71" s="151">
        <f t="shared" si="0"/>
        <v>-4.404079593178345E-3</v>
      </c>
      <c r="O71" s="151">
        <f t="shared" si="2"/>
        <v>2.6103047670404722E-2</v>
      </c>
      <c r="P71" s="151">
        <f t="shared" si="4"/>
        <v>0.12475532217715068</v>
      </c>
      <c r="Q71" s="154">
        <v>124.059424813774</v>
      </c>
      <c r="R71" s="124">
        <f t="shared" si="1"/>
        <v>9.8134713652533456E-3</v>
      </c>
      <c r="S71" s="124">
        <f t="shared" si="3"/>
        <v>3.673035776558109E-2</v>
      </c>
      <c r="T71" s="124">
        <f t="shared" si="5"/>
        <v>0.11811609715334814</v>
      </c>
    </row>
    <row r="72" spans="11:20" x14ac:dyDescent="0.25">
      <c r="K72" s="25">
        <v>37833</v>
      </c>
      <c r="L72" s="26">
        <v>123.602163893982</v>
      </c>
      <c r="M72" s="150">
        <v>113.219747780451</v>
      </c>
      <c r="N72" s="151">
        <f t="shared" ref="N72:N135" si="6">M72/M71-1</f>
        <v>-6.7408949988231326E-3</v>
      </c>
      <c r="O72" s="151">
        <f t="shared" si="2"/>
        <v>-2.166628361211731E-3</v>
      </c>
      <c r="P72" s="151">
        <f t="shared" si="4"/>
        <v>0.10727079060492795</v>
      </c>
      <c r="Q72" s="154">
        <v>125.424424515485</v>
      </c>
      <c r="R72" s="124">
        <f t="shared" ref="R72:R135" si="7">Q72/Q71-1</f>
        <v>1.1002789217828601E-2</v>
      </c>
      <c r="S72" s="124">
        <f t="shared" si="3"/>
        <v>3.4779316400754601E-2</v>
      </c>
      <c r="T72" s="124">
        <f t="shared" si="5"/>
        <v>0.12056466131466848</v>
      </c>
    </row>
    <row r="73" spans="11:20" x14ac:dyDescent="0.25">
      <c r="K73" s="25">
        <v>37864</v>
      </c>
      <c r="L73" s="26">
        <v>124.796305471072</v>
      </c>
      <c r="M73" s="150">
        <v>112.760960669288</v>
      </c>
      <c r="N73" s="151">
        <f t="shared" si="6"/>
        <v>-4.0521827698526414E-3</v>
      </c>
      <c r="O73" s="151">
        <f t="shared" si="2"/>
        <v>-1.5122428748662986E-2</v>
      </c>
      <c r="P73" s="151">
        <f t="shared" si="4"/>
        <v>7.2837340360934366E-2</v>
      </c>
      <c r="Q73" s="154">
        <v>127.023245581011</v>
      </c>
      <c r="R73" s="124">
        <f t="shared" si="7"/>
        <v>1.2747286437248873E-2</v>
      </c>
      <c r="S73" s="124">
        <f t="shared" si="3"/>
        <v>3.3938249808815213E-2</v>
      </c>
      <c r="T73" s="124">
        <f t="shared" si="5"/>
        <v>0.12605689707491829</v>
      </c>
    </row>
    <row r="74" spans="11:20" x14ac:dyDescent="0.25">
      <c r="K74" s="25">
        <v>37894</v>
      </c>
      <c r="L74" s="26">
        <v>126.45124132650901</v>
      </c>
      <c r="M74" s="150">
        <v>113.664255727531</v>
      </c>
      <c r="N74" s="151">
        <f t="shared" si="6"/>
        <v>8.0107073661090933E-3</v>
      </c>
      <c r="O74" s="151">
        <f t="shared" ref="O74:O137" si="8">M74/M71-1</f>
        <v>-2.8412964363996318E-3</v>
      </c>
      <c r="P74" s="151">
        <f t="shared" si="4"/>
        <v>5.9952060696056186E-2</v>
      </c>
      <c r="Q74" s="154">
        <v>128.86103187892999</v>
      </c>
      <c r="R74" s="124">
        <f t="shared" si="7"/>
        <v>1.4468110065310125E-2</v>
      </c>
      <c r="S74" s="124">
        <f t="shared" ref="S74:S137" si="9">Q74/Q71-1</f>
        <v>3.8704089369781425E-2</v>
      </c>
      <c r="T74" s="124">
        <f t="shared" si="5"/>
        <v>0.12972887898731433</v>
      </c>
    </row>
    <row r="75" spans="11:20" x14ac:dyDescent="0.25">
      <c r="K75" s="25">
        <v>37925</v>
      </c>
      <c r="L75" s="26">
        <v>127.55318669184101</v>
      </c>
      <c r="M75" s="150">
        <v>115.02755091402901</v>
      </c>
      <c r="N75" s="151">
        <f t="shared" si="6"/>
        <v>1.1994053695878026E-2</v>
      </c>
      <c r="O75" s="151">
        <f t="shared" si="8"/>
        <v>1.5967206861152716E-2</v>
      </c>
      <c r="P75" s="151">
        <f t="shared" si="4"/>
        <v>4.6934965870393697E-2</v>
      </c>
      <c r="Q75" s="154">
        <v>129.92223186775399</v>
      </c>
      <c r="R75" s="124">
        <f t="shared" si="7"/>
        <v>8.2352280852526771E-3</v>
      </c>
      <c r="S75" s="124">
        <f t="shared" si="9"/>
        <v>3.5860697544709108E-2</v>
      </c>
      <c r="T75" s="124">
        <f t="shared" si="5"/>
        <v>0.1219610340337911</v>
      </c>
    </row>
    <row r="76" spans="11:20" x14ac:dyDescent="0.25">
      <c r="K76" s="25">
        <v>37955</v>
      </c>
      <c r="L76" s="26">
        <v>128.02543845391901</v>
      </c>
      <c r="M76" s="150">
        <v>116.16155475125601</v>
      </c>
      <c r="N76" s="151">
        <f t="shared" si="6"/>
        <v>9.8585410905127624E-3</v>
      </c>
      <c r="O76" s="151">
        <f t="shared" si="8"/>
        <v>3.0157547982776256E-2</v>
      </c>
      <c r="P76" s="151">
        <f t="shared" si="4"/>
        <v>6.037785408450036E-2</v>
      </c>
      <c r="Q76" s="154">
        <v>130.346440933049</v>
      </c>
      <c r="R76" s="124">
        <f t="shared" si="7"/>
        <v>3.2650998924248498E-3</v>
      </c>
      <c r="S76" s="124">
        <f t="shared" si="9"/>
        <v>2.6162103927021674E-2</v>
      </c>
      <c r="T76" s="124">
        <f t="shared" si="5"/>
        <v>0.10474716141302043</v>
      </c>
    </row>
    <row r="77" spans="11:20" x14ac:dyDescent="0.25">
      <c r="K77" s="25">
        <v>37986</v>
      </c>
      <c r="L77" s="26">
        <v>128.588445181444</v>
      </c>
      <c r="M77" s="150">
        <v>116.60522261031301</v>
      </c>
      <c r="N77" s="151">
        <f t="shared" si="6"/>
        <v>3.8194035884511202E-3</v>
      </c>
      <c r="O77" s="151">
        <f t="shared" si="8"/>
        <v>2.5874157746054394E-2</v>
      </c>
      <c r="P77" s="151">
        <f t="shared" si="4"/>
        <v>6.8055184235753519E-2</v>
      </c>
      <c r="Q77" s="154">
        <v>131.01403334520501</v>
      </c>
      <c r="R77" s="124">
        <f t="shared" si="7"/>
        <v>5.121677334472885E-3</v>
      </c>
      <c r="S77" s="124">
        <f t="shared" si="9"/>
        <v>1.6707932839602258E-2</v>
      </c>
      <c r="T77" s="124">
        <f t="shared" si="5"/>
        <v>9.664424763011592E-2</v>
      </c>
    </row>
    <row r="78" spans="11:20" x14ac:dyDescent="0.25">
      <c r="K78" s="25">
        <v>38017</v>
      </c>
      <c r="L78" s="26">
        <v>129.75899438658701</v>
      </c>
      <c r="M78" s="150">
        <v>117.00660762401201</v>
      </c>
      <c r="N78" s="151">
        <f t="shared" si="6"/>
        <v>3.4422558845448314E-3</v>
      </c>
      <c r="O78" s="151">
        <f t="shared" si="8"/>
        <v>1.7205066910119138E-2</v>
      </c>
      <c r="P78" s="151">
        <f t="shared" si="4"/>
        <v>8.5337369315789946E-2</v>
      </c>
      <c r="Q78" s="154">
        <v>132.32736618475701</v>
      </c>
      <c r="R78" s="124">
        <f t="shared" si="7"/>
        <v>1.0024367665191658E-2</v>
      </c>
      <c r="S78" s="124">
        <f t="shared" si="9"/>
        <v>1.8512107454028204E-2</v>
      </c>
      <c r="T78" s="124">
        <f t="shared" si="5"/>
        <v>0.10646077490217976</v>
      </c>
    </row>
    <row r="79" spans="11:20" x14ac:dyDescent="0.25">
      <c r="K79" s="25">
        <v>38046</v>
      </c>
      <c r="L79" s="26">
        <v>132.19504482306601</v>
      </c>
      <c r="M79" s="150">
        <v>119.02841077044501</v>
      </c>
      <c r="N79" s="151">
        <f t="shared" si="6"/>
        <v>1.7279392911978553E-2</v>
      </c>
      <c r="O79" s="151">
        <f t="shared" si="8"/>
        <v>2.4679903995155517E-2</v>
      </c>
      <c r="P79" s="151">
        <f t="shared" si="4"/>
        <v>9.5255343456420505E-2</v>
      </c>
      <c r="Q79" s="154">
        <v>134.766743498849</v>
      </c>
      <c r="R79" s="124">
        <f t="shared" si="7"/>
        <v>1.8434412959493995E-2</v>
      </c>
      <c r="S79" s="124">
        <f t="shared" si="9"/>
        <v>3.3911954435874803E-2</v>
      </c>
      <c r="T79" s="124">
        <f t="shared" si="5"/>
        <v>0.13084755623222777</v>
      </c>
    </row>
    <row r="80" spans="11:20" x14ac:dyDescent="0.25">
      <c r="K80" s="25">
        <v>38077</v>
      </c>
      <c r="L80" s="26">
        <v>134.70631936316801</v>
      </c>
      <c r="M80" s="150">
        <v>121.669821075161</v>
      </c>
      <c r="N80" s="151">
        <f t="shared" si="6"/>
        <v>2.2191427135914044E-2</v>
      </c>
      <c r="O80" s="151">
        <f t="shared" si="8"/>
        <v>4.3433718931900289E-2</v>
      </c>
      <c r="P80" s="151">
        <f t="shared" si="4"/>
        <v>9.5252413034595307E-2</v>
      </c>
      <c r="Q80" s="154">
        <v>137.181985864306</v>
      </c>
      <c r="R80" s="124">
        <f t="shared" si="7"/>
        <v>1.7921649679675022E-2</v>
      </c>
      <c r="S80" s="124">
        <f t="shared" si="9"/>
        <v>4.7078563735605705E-2</v>
      </c>
      <c r="T80" s="124">
        <f t="shared" si="5"/>
        <v>0.1463919770511819</v>
      </c>
    </row>
    <row r="81" spans="11:20" x14ac:dyDescent="0.25">
      <c r="K81" s="25">
        <v>38107</v>
      </c>
      <c r="L81" s="26">
        <v>137.29813927874201</v>
      </c>
      <c r="M81" s="150">
        <v>123.989669401211</v>
      </c>
      <c r="N81" s="151">
        <f t="shared" si="6"/>
        <v>1.9066752178561464E-2</v>
      </c>
      <c r="O81" s="151">
        <f t="shared" si="8"/>
        <v>5.9680918189153109E-2</v>
      </c>
      <c r="P81" s="151">
        <f t="shared" si="4"/>
        <v>9.2751329095888124E-2</v>
      </c>
      <c r="Q81" s="154">
        <v>139.78630431776199</v>
      </c>
      <c r="R81" s="124">
        <f t="shared" si="7"/>
        <v>1.8984405547475047E-2</v>
      </c>
      <c r="S81" s="124">
        <f t="shared" si="9"/>
        <v>5.6367313489718462E-2</v>
      </c>
      <c r="T81" s="124">
        <f t="shared" si="5"/>
        <v>0.15326800966316778</v>
      </c>
    </row>
    <row r="82" spans="11:20" x14ac:dyDescent="0.25">
      <c r="K82" s="25">
        <v>38138</v>
      </c>
      <c r="L82" s="26">
        <v>138.836261333679</v>
      </c>
      <c r="M82" s="150">
        <v>124.698586647848</v>
      </c>
      <c r="N82" s="151">
        <f t="shared" si="6"/>
        <v>5.7175509061409002E-3</v>
      </c>
      <c r="O82" s="151">
        <f t="shared" si="8"/>
        <v>4.7637163604060451E-2</v>
      </c>
      <c r="P82" s="151">
        <f t="shared" si="4"/>
        <v>8.9143267556931249E-2</v>
      </c>
      <c r="Q82" s="154">
        <v>141.56590470221599</v>
      </c>
      <c r="R82" s="124">
        <f t="shared" si="7"/>
        <v>1.2730863678952486E-2</v>
      </c>
      <c r="S82" s="124">
        <f t="shared" si="9"/>
        <v>5.0451328175226351E-2</v>
      </c>
      <c r="T82" s="124">
        <f t="shared" si="5"/>
        <v>0.1523119494459837</v>
      </c>
    </row>
    <row r="83" spans="11:20" x14ac:dyDescent="0.25">
      <c r="K83" s="25">
        <v>38168</v>
      </c>
      <c r="L83" s="26">
        <v>140.991243077523</v>
      </c>
      <c r="M83" s="150">
        <v>125.680793657655</v>
      </c>
      <c r="N83" s="151">
        <f t="shared" si="6"/>
        <v>7.8766490961181823E-3</v>
      </c>
      <c r="O83" s="151">
        <f t="shared" si="8"/>
        <v>3.2966043239401444E-2</v>
      </c>
      <c r="P83" s="151">
        <f t="shared" ref="P83:P146" si="10">M83/M71-1</f>
        <v>0.10257790775430697</v>
      </c>
      <c r="Q83" s="154">
        <v>143.98345765137501</v>
      </c>
      <c r="R83" s="124">
        <f t="shared" si="7"/>
        <v>1.7077226004696078E-2</v>
      </c>
      <c r="S83" s="124">
        <f t="shared" si="9"/>
        <v>4.9579919289087337E-2</v>
      </c>
      <c r="T83" s="124">
        <f t="shared" ref="T83:T146" si="11">Q83/Q71-1</f>
        <v>0.16060071911109564</v>
      </c>
    </row>
    <row r="84" spans="11:20" x14ac:dyDescent="0.25">
      <c r="K84" s="25">
        <v>38199</v>
      </c>
      <c r="L84" s="26">
        <v>142.905077999752</v>
      </c>
      <c r="M84" s="150">
        <v>126.17303709921801</v>
      </c>
      <c r="N84" s="151">
        <f t="shared" si="6"/>
        <v>3.9166162723625053E-3</v>
      </c>
      <c r="O84" s="151">
        <f t="shared" si="8"/>
        <v>1.7609271067107857E-2</v>
      </c>
      <c r="P84" s="151">
        <f t="shared" si="10"/>
        <v>0.11440839228758271</v>
      </c>
      <c r="Q84" s="154">
        <v>146.214096019002</v>
      </c>
      <c r="R84" s="124">
        <f t="shared" si="7"/>
        <v>1.5492323937851271E-2</v>
      </c>
      <c r="S84" s="124">
        <f t="shared" si="9"/>
        <v>4.5982986191754227E-2</v>
      </c>
      <c r="T84" s="124">
        <f t="shared" si="11"/>
        <v>0.1657545696049838</v>
      </c>
    </row>
    <row r="85" spans="11:20" x14ac:dyDescent="0.25">
      <c r="K85" s="25">
        <v>38230</v>
      </c>
      <c r="L85" s="26">
        <v>145.09610172278701</v>
      </c>
      <c r="M85" s="150">
        <v>127.90293169562401</v>
      </c>
      <c r="N85" s="151">
        <f t="shared" si="6"/>
        <v>1.371049343169628E-2</v>
      </c>
      <c r="O85" s="151">
        <f t="shared" si="8"/>
        <v>2.5696723065716576E-2</v>
      </c>
      <c r="P85" s="151">
        <f t="shared" si="10"/>
        <v>0.13428380652720118</v>
      </c>
      <c r="Q85" s="154">
        <v>148.51842620819099</v>
      </c>
      <c r="R85" s="124">
        <f t="shared" si="7"/>
        <v>1.575997288858888E-2</v>
      </c>
      <c r="S85" s="124">
        <f t="shared" si="9"/>
        <v>4.9111553524131546E-2</v>
      </c>
      <c r="T85" s="124">
        <f t="shared" si="11"/>
        <v>0.16922241695887941</v>
      </c>
    </row>
    <row r="86" spans="11:20" x14ac:dyDescent="0.25">
      <c r="K86" s="25">
        <v>38260</v>
      </c>
      <c r="L86" s="26">
        <v>145.99559957529399</v>
      </c>
      <c r="M86" s="150">
        <v>129.498192882018</v>
      </c>
      <c r="N86" s="151">
        <f t="shared" si="6"/>
        <v>1.2472436442585222E-2</v>
      </c>
      <c r="O86" s="151">
        <f t="shared" si="8"/>
        <v>3.0373767647913663E-2</v>
      </c>
      <c r="P86" s="151">
        <f t="shared" si="10"/>
        <v>0.13930445462505947</v>
      </c>
      <c r="Q86" s="154">
        <v>149.309250121882</v>
      </c>
      <c r="R86" s="124">
        <f t="shared" si="7"/>
        <v>5.3247528531068511E-3</v>
      </c>
      <c r="S86" s="124">
        <f t="shared" si="9"/>
        <v>3.6988919125711339E-2</v>
      </c>
      <c r="T86" s="124">
        <f t="shared" si="11"/>
        <v>0.15868426586994833</v>
      </c>
    </row>
    <row r="87" spans="11:20" x14ac:dyDescent="0.25">
      <c r="K87" s="25">
        <v>38291</v>
      </c>
      <c r="L87" s="26">
        <v>145.66065460851601</v>
      </c>
      <c r="M87" s="150">
        <v>131.345791090799</v>
      </c>
      <c r="N87" s="151">
        <f t="shared" si="6"/>
        <v>1.4267366730470687E-2</v>
      </c>
      <c r="O87" s="151">
        <f t="shared" si="8"/>
        <v>4.0997301091463045E-2</v>
      </c>
      <c r="P87" s="151">
        <f t="shared" si="10"/>
        <v>0.14186375391897332</v>
      </c>
      <c r="Q87" s="154">
        <v>148.64681094792499</v>
      </c>
      <c r="R87" s="124">
        <f t="shared" si="7"/>
        <v>-4.4366921233363055E-3</v>
      </c>
      <c r="S87" s="124">
        <f t="shared" si="9"/>
        <v>1.6638032824187077E-2</v>
      </c>
      <c r="T87" s="124">
        <f t="shared" si="11"/>
        <v>0.14412143950259781</v>
      </c>
    </row>
    <row r="88" spans="11:20" x14ac:dyDescent="0.25">
      <c r="K88" s="25">
        <v>38321</v>
      </c>
      <c r="L88" s="26">
        <v>145.42432936645801</v>
      </c>
      <c r="M88" s="150">
        <v>131.29176589824101</v>
      </c>
      <c r="N88" s="151">
        <f t="shared" si="6"/>
        <v>-4.1132031798907231E-4</v>
      </c>
      <c r="O88" s="151">
        <f t="shared" si="8"/>
        <v>2.649535986150453E-2</v>
      </c>
      <c r="P88" s="151">
        <f t="shared" si="10"/>
        <v>0.13025145177665931</v>
      </c>
      <c r="Q88" s="154">
        <v>148.44492023239999</v>
      </c>
      <c r="R88" s="124">
        <f t="shared" si="7"/>
        <v>-1.3581906953639145E-3</v>
      </c>
      <c r="S88" s="124">
        <f t="shared" si="9"/>
        <v>-4.9492832416597743E-4</v>
      </c>
      <c r="T88" s="124">
        <f t="shared" si="11"/>
        <v>0.13884904850334268</v>
      </c>
    </row>
    <row r="89" spans="11:20" x14ac:dyDescent="0.25">
      <c r="K89" s="25">
        <v>38352</v>
      </c>
      <c r="L89" s="26">
        <v>146.67904103797099</v>
      </c>
      <c r="M89" s="150">
        <v>131.95493555553301</v>
      </c>
      <c r="N89" s="151">
        <f t="shared" si="6"/>
        <v>5.0511138513134046E-3</v>
      </c>
      <c r="O89" s="151">
        <f t="shared" si="8"/>
        <v>1.8971250631684589E-2</v>
      </c>
      <c r="P89" s="151">
        <f t="shared" si="10"/>
        <v>0.13163829716716657</v>
      </c>
      <c r="Q89" s="154">
        <v>149.89026092910501</v>
      </c>
      <c r="R89" s="124">
        <f t="shared" si="7"/>
        <v>9.7365453424895776E-3</v>
      </c>
      <c r="S89" s="124">
        <f t="shared" si="9"/>
        <v>3.8913249296257391E-3</v>
      </c>
      <c r="T89" s="124">
        <f t="shared" si="11"/>
        <v>0.14407790602220127</v>
      </c>
    </row>
    <row r="90" spans="11:20" x14ac:dyDescent="0.25">
      <c r="K90" s="25">
        <v>38383</v>
      </c>
      <c r="L90" s="26">
        <v>149.889588971796</v>
      </c>
      <c r="M90" s="150">
        <v>131.49187134238301</v>
      </c>
      <c r="N90" s="151">
        <f t="shared" si="6"/>
        <v>-3.5092602728385991E-3</v>
      </c>
      <c r="O90" s="151">
        <f t="shared" si="8"/>
        <v>1.1121806825391545E-3</v>
      </c>
      <c r="P90" s="151">
        <f t="shared" si="10"/>
        <v>0.12379868122420756</v>
      </c>
      <c r="Q90" s="154">
        <v>153.76647946945801</v>
      </c>
      <c r="R90" s="124">
        <f t="shared" si="7"/>
        <v>2.5860376226754189E-2</v>
      </c>
      <c r="S90" s="124">
        <f t="shared" si="9"/>
        <v>3.4441832212105616E-2</v>
      </c>
      <c r="T90" s="124">
        <f t="shared" si="11"/>
        <v>0.16201571831156558</v>
      </c>
    </row>
    <row r="91" spans="11:20" x14ac:dyDescent="0.25">
      <c r="K91" s="25">
        <v>38411</v>
      </c>
      <c r="L91" s="26">
        <v>153.57873764883601</v>
      </c>
      <c r="M91" s="150">
        <v>133.81982501629199</v>
      </c>
      <c r="N91" s="151">
        <f t="shared" si="6"/>
        <v>1.7704164144469292E-2</v>
      </c>
      <c r="O91" s="151">
        <f t="shared" si="8"/>
        <v>1.9255275460384746E-2</v>
      </c>
      <c r="P91" s="151">
        <f t="shared" si="10"/>
        <v>0.12426793023703642</v>
      </c>
      <c r="Q91" s="154">
        <v>157.67383609888</v>
      </c>
      <c r="R91" s="124">
        <f t="shared" si="7"/>
        <v>2.5410978016168428E-2</v>
      </c>
      <c r="S91" s="124">
        <f t="shared" si="9"/>
        <v>6.2170641151152672E-2</v>
      </c>
      <c r="T91" s="124">
        <f t="shared" si="11"/>
        <v>0.16997585610003729</v>
      </c>
    </row>
    <row r="92" spans="11:20" x14ac:dyDescent="0.25">
      <c r="K92" s="25">
        <v>38442</v>
      </c>
      <c r="L92" s="26">
        <v>156.95514928780199</v>
      </c>
      <c r="M92" s="150">
        <v>135.482124184105</v>
      </c>
      <c r="N92" s="151">
        <f t="shared" si="6"/>
        <v>1.2421920052657631E-2</v>
      </c>
      <c r="O92" s="151">
        <f t="shared" si="8"/>
        <v>2.6730251609933697E-2</v>
      </c>
      <c r="P92" s="151">
        <f t="shared" si="10"/>
        <v>0.11352283571134314</v>
      </c>
      <c r="Q92" s="154">
        <v>161.441958699954</v>
      </c>
      <c r="R92" s="124">
        <f t="shared" si="7"/>
        <v>2.3898210979727441E-2</v>
      </c>
      <c r="S92" s="124">
        <f t="shared" si="9"/>
        <v>7.7067700724817056E-2</v>
      </c>
      <c r="T92" s="124">
        <f t="shared" si="11"/>
        <v>0.17684517892637031</v>
      </c>
    </row>
    <row r="93" spans="11:20" x14ac:dyDescent="0.25">
      <c r="K93" s="25">
        <v>38472</v>
      </c>
      <c r="L93" s="26">
        <v>159.156622576275</v>
      </c>
      <c r="M93" s="150">
        <v>137.80628148978099</v>
      </c>
      <c r="N93" s="151">
        <f t="shared" si="6"/>
        <v>1.7154715573529877E-2</v>
      </c>
      <c r="O93" s="151">
        <f t="shared" si="8"/>
        <v>4.8021296548105941E-2</v>
      </c>
      <c r="P93" s="151">
        <f t="shared" si="10"/>
        <v>0.11143357471066073</v>
      </c>
      <c r="Q93" s="154">
        <v>163.76970177498501</v>
      </c>
      <c r="R93" s="124">
        <f t="shared" si="7"/>
        <v>1.4418451645257901E-2</v>
      </c>
      <c r="S93" s="124">
        <f t="shared" si="9"/>
        <v>6.5054635705006802E-2</v>
      </c>
      <c r="T93" s="124">
        <f t="shared" si="11"/>
        <v>0.17157186874834318</v>
      </c>
    </row>
    <row r="94" spans="11:20" x14ac:dyDescent="0.25">
      <c r="K94" s="25">
        <v>38503</v>
      </c>
      <c r="L94" s="26">
        <v>160.89139090718601</v>
      </c>
      <c r="M94" s="150">
        <v>139.17349031363</v>
      </c>
      <c r="N94" s="151">
        <f t="shared" si="6"/>
        <v>9.9212373272723475E-3</v>
      </c>
      <c r="O94" s="151">
        <f t="shared" si="8"/>
        <v>4.0006518441391137E-2</v>
      </c>
      <c r="P94" s="151">
        <f t="shared" si="10"/>
        <v>0.11607913172792794</v>
      </c>
      <c r="Q94" s="154">
        <v>165.83559271884101</v>
      </c>
      <c r="R94" s="124">
        <f t="shared" si="7"/>
        <v>1.2614610159664918E-2</v>
      </c>
      <c r="S94" s="124">
        <f t="shared" si="9"/>
        <v>5.1763544427514407E-2</v>
      </c>
      <c r="T94" s="124">
        <f t="shared" si="11"/>
        <v>0.17143738153389654</v>
      </c>
    </row>
    <row r="95" spans="11:20" x14ac:dyDescent="0.25">
      <c r="K95" s="25">
        <v>38533</v>
      </c>
      <c r="L95" s="26">
        <v>162.38273207977301</v>
      </c>
      <c r="M95" s="150">
        <v>140.568637201044</v>
      </c>
      <c r="N95" s="151">
        <f t="shared" si="6"/>
        <v>1.0024516050219034E-2</v>
      </c>
      <c r="O95" s="151">
        <f t="shared" si="8"/>
        <v>3.7543794412515874E-2</v>
      </c>
      <c r="P95" s="151">
        <f t="shared" si="10"/>
        <v>0.11845758695590636</v>
      </c>
      <c r="Q95" s="154">
        <v>167.56187655765001</v>
      </c>
      <c r="R95" s="124">
        <f t="shared" si="7"/>
        <v>1.0409609966756328E-2</v>
      </c>
      <c r="S95" s="124">
        <f t="shared" si="9"/>
        <v>3.7907851880502275E-2</v>
      </c>
      <c r="T95" s="124">
        <f t="shared" si="11"/>
        <v>0.16375783225990492</v>
      </c>
    </row>
    <row r="96" spans="11:20" x14ac:dyDescent="0.25">
      <c r="K96" s="25">
        <v>38564</v>
      </c>
      <c r="L96" s="26">
        <v>164.11388031970799</v>
      </c>
      <c r="M96" s="150">
        <v>143.959400124236</v>
      </c>
      <c r="N96" s="151">
        <f t="shared" si="6"/>
        <v>2.4121759950923138E-2</v>
      </c>
      <c r="O96" s="151">
        <f t="shared" si="8"/>
        <v>4.465049465042914E-2</v>
      </c>
      <c r="P96" s="151">
        <f t="shared" si="10"/>
        <v>0.140968018476336</v>
      </c>
      <c r="Q96" s="154">
        <v>169.019862537015</v>
      </c>
      <c r="R96" s="124">
        <f t="shared" si="7"/>
        <v>8.7011795840288286E-3</v>
      </c>
      <c r="S96" s="124">
        <f t="shared" si="9"/>
        <v>3.2058193335685381E-2</v>
      </c>
      <c r="T96" s="124">
        <f t="shared" si="11"/>
        <v>0.15597515656116467</v>
      </c>
    </row>
    <row r="97" spans="11:20" x14ac:dyDescent="0.25">
      <c r="K97" s="25">
        <v>38595</v>
      </c>
      <c r="L97" s="26">
        <v>166.23587707376899</v>
      </c>
      <c r="M97" s="150">
        <v>147.70600390262101</v>
      </c>
      <c r="N97" s="151">
        <f t="shared" si="6"/>
        <v>2.6025419494327684E-2</v>
      </c>
      <c r="O97" s="151">
        <f t="shared" si="8"/>
        <v>6.130846880223273E-2</v>
      </c>
      <c r="P97" s="151">
        <f t="shared" si="10"/>
        <v>0.15482891552574585</v>
      </c>
      <c r="Q97" s="154">
        <v>170.743717679003</v>
      </c>
      <c r="R97" s="124">
        <f t="shared" si="7"/>
        <v>1.0199127582478429E-2</v>
      </c>
      <c r="S97" s="124">
        <f t="shared" si="9"/>
        <v>2.959633019482899E-2</v>
      </c>
      <c r="T97" s="124">
        <f t="shared" si="11"/>
        <v>0.14964669393720165</v>
      </c>
    </row>
    <row r="98" spans="11:20" x14ac:dyDescent="0.25">
      <c r="K98" s="25">
        <v>38625</v>
      </c>
      <c r="L98" s="26">
        <v>168.00326985644199</v>
      </c>
      <c r="M98" s="150">
        <v>151.914101074028</v>
      </c>
      <c r="N98" s="151">
        <f t="shared" si="6"/>
        <v>2.8489682614264433E-2</v>
      </c>
      <c r="O98" s="151">
        <f t="shared" si="8"/>
        <v>8.0711203429805645E-2</v>
      </c>
      <c r="P98" s="151">
        <f t="shared" si="10"/>
        <v>0.17309823166746785</v>
      </c>
      <c r="Q98" s="154">
        <v>171.69599249964699</v>
      </c>
      <c r="R98" s="124">
        <f t="shared" si="7"/>
        <v>5.5772173265797864E-3</v>
      </c>
      <c r="S98" s="124">
        <f t="shared" si="9"/>
        <v>2.4672175001421826E-2</v>
      </c>
      <c r="T98" s="124">
        <f t="shared" si="11"/>
        <v>0.14993540158758112</v>
      </c>
    </row>
    <row r="99" spans="11:20" x14ac:dyDescent="0.25">
      <c r="K99" s="25">
        <v>38656</v>
      </c>
      <c r="L99" s="26">
        <v>169.242756655406</v>
      </c>
      <c r="M99" s="150">
        <v>152.47093740978201</v>
      </c>
      <c r="N99" s="151">
        <f t="shared" si="6"/>
        <v>3.6654683917898279E-3</v>
      </c>
      <c r="O99" s="151">
        <f t="shared" si="8"/>
        <v>5.912456760864937E-2</v>
      </c>
      <c r="P99" s="151">
        <f t="shared" si="10"/>
        <v>0.16083611163740485</v>
      </c>
      <c r="Q99" s="154">
        <v>173.02243483804099</v>
      </c>
      <c r="R99" s="124">
        <f t="shared" si="7"/>
        <v>7.7255288203463834E-3</v>
      </c>
      <c r="S99" s="124">
        <f t="shared" si="9"/>
        <v>2.368107653708118E-2</v>
      </c>
      <c r="T99" s="124">
        <f t="shared" si="11"/>
        <v>0.16398349708730353</v>
      </c>
    </row>
    <row r="100" spans="11:20" x14ac:dyDescent="0.25">
      <c r="K100" s="25">
        <v>38686</v>
      </c>
      <c r="L100" s="26">
        <v>169.23462979213099</v>
      </c>
      <c r="M100" s="150">
        <v>151.359651798605</v>
      </c>
      <c r="N100" s="151">
        <f t="shared" si="6"/>
        <v>-7.2885077645342689E-3</v>
      </c>
      <c r="O100" s="151">
        <f t="shared" si="8"/>
        <v>2.473594708034188E-2</v>
      </c>
      <c r="P100" s="151">
        <f t="shared" si="10"/>
        <v>0.15284953906338505</v>
      </c>
      <c r="Q100" s="154">
        <v>173.266614120383</v>
      </c>
      <c r="R100" s="124">
        <f t="shared" si="7"/>
        <v>1.4112579248497514E-3</v>
      </c>
      <c r="S100" s="124">
        <f t="shared" si="9"/>
        <v>1.4775925437696236E-2</v>
      </c>
      <c r="T100" s="124">
        <f t="shared" si="11"/>
        <v>0.16721147378517953</v>
      </c>
    </row>
    <row r="101" spans="11:20" x14ac:dyDescent="0.25">
      <c r="K101" s="25">
        <v>38717</v>
      </c>
      <c r="L101" s="26">
        <v>170.794205179242</v>
      </c>
      <c r="M101" s="150">
        <v>150.84390103619501</v>
      </c>
      <c r="N101" s="151">
        <f t="shared" si="6"/>
        <v>-3.4074520936150376E-3</v>
      </c>
      <c r="O101" s="151">
        <f t="shared" si="8"/>
        <v>-7.0447708953066401E-3</v>
      </c>
      <c r="P101" s="151">
        <f t="shared" si="10"/>
        <v>0.14314709337046816</v>
      </c>
      <c r="Q101" s="154">
        <v>175.45374672636299</v>
      </c>
      <c r="R101" s="124">
        <f t="shared" si="7"/>
        <v>1.2622931527134229E-2</v>
      </c>
      <c r="S101" s="124">
        <f t="shared" si="9"/>
        <v>2.1886091643773975E-2</v>
      </c>
      <c r="T101" s="124">
        <f t="shared" si="11"/>
        <v>0.17054801051650026</v>
      </c>
    </row>
    <row r="102" spans="11:20" x14ac:dyDescent="0.25">
      <c r="K102" s="25">
        <v>38748</v>
      </c>
      <c r="L102" s="26">
        <v>172.49805677829499</v>
      </c>
      <c r="M102" s="150">
        <v>151.434389893663</v>
      </c>
      <c r="N102" s="151">
        <f t="shared" si="6"/>
        <v>3.9145689909352299E-3</v>
      </c>
      <c r="O102" s="151">
        <f t="shared" si="8"/>
        <v>-6.798328479696969E-3</v>
      </c>
      <c r="P102" s="151">
        <f t="shared" si="10"/>
        <v>0.15166350853242472</v>
      </c>
      <c r="Q102" s="154">
        <v>177.30157135904801</v>
      </c>
      <c r="R102" s="124">
        <f t="shared" si="7"/>
        <v>1.0531690928019311E-2</v>
      </c>
      <c r="S102" s="124">
        <f t="shared" si="9"/>
        <v>2.4731685951665972E-2</v>
      </c>
      <c r="T102" s="124">
        <f t="shared" si="11"/>
        <v>0.15305736315738883</v>
      </c>
    </row>
    <row r="103" spans="11:20" x14ac:dyDescent="0.25">
      <c r="K103" s="25">
        <v>38776</v>
      </c>
      <c r="L103" s="26">
        <v>175.22291446619101</v>
      </c>
      <c r="M103" s="150">
        <v>153.75026391458101</v>
      </c>
      <c r="N103" s="151">
        <f t="shared" si="6"/>
        <v>1.5292920072806471E-2</v>
      </c>
      <c r="O103" s="151">
        <f t="shared" si="8"/>
        <v>1.5794249574232033E-2</v>
      </c>
      <c r="P103" s="151">
        <f t="shared" si="10"/>
        <v>0.14893487490259827</v>
      </c>
      <c r="Q103" s="154">
        <v>179.91587957979399</v>
      </c>
      <c r="R103" s="124">
        <f t="shared" si="7"/>
        <v>1.4744980547588105E-2</v>
      </c>
      <c r="S103" s="124">
        <f t="shared" si="9"/>
        <v>3.8375918483587235E-2</v>
      </c>
      <c r="T103" s="124">
        <f t="shared" si="11"/>
        <v>0.1410636287618805</v>
      </c>
    </row>
    <row r="104" spans="11:20" x14ac:dyDescent="0.25">
      <c r="K104" s="25">
        <v>38807</v>
      </c>
      <c r="L104" s="26">
        <v>175.89628244284501</v>
      </c>
      <c r="M104" s="150">
        <v>154.39605803461299</v>
      </c>
      <c r="N104" s="151">
        <f t="shared" si="6"/>
        <v>4.2002797497033839E-3</v>
      </c>
      <c r="O104" s="151">
        <f t="shared" si="8"/>
        <v>2.354856228204838E-2</v>
      </c>
      <c r="P104" s="151">
        <f t="shared" si="10"/>
        <v>0.13960464499955783</v>
      </c>
      <c r="Q104" s="154">
        <v>180.37367837506901</v>
      </c>
      <c r="R104" s="124">
        <f t="shared" si="7"/>
        <v>2.5445157833996479E-3</v>
      </c>
      <c r="S104" s="124">
        <f t="shared" si="9"/>
        <v>2.8041188863177302E-2</v>
      </c>
      <c r="T104" s="124">
        <f t="shared" si="11"/>
        <v>0.11726641467662269</v>
      </c>
    </row>
    <row r="105" spans="11:20" x14ac:dyDescent="0.25">
      <c r="K105" s="25">
        <v>38837</v>
      </c>
      <c r="L105" s="26">
        <v>177.10358902913299</v>
      </c>
      <c r="M105" s="150">
        <v>155.416991813419</v>
      </c>
      <c r="N105" s="151">
        <f t="shared" si="6"/>
        <v>6.6124342279330062E-3</v>
      </c>
      <c r="O105" s="151">
        <f t="shared" si="8"/>
        <v>2.6299190841344355E-2</v>
      </c>
      <c r="P105" s="151">
        <f t="shared" si="10"/>
        <v>0.12779323361209727</v>
      </c>
      <c r="Q105" s="154">
        <v>181.55786999624601</v>
      </c>
      <c r="R105" s="124">
        <f t="shared" si="7"/>
        <v>6.5652130169158163E-3</v>
      </c>
      <c r="S105" s="124">
        <f t="shared" si="9"/>
        <v>2.4005983729149749E-2</v>
      </c>
      <c r="T105" s="124">
        <f t="shared" si="11"/>
        <v>0.1086169665601604</v>
      </c>
    </row>
    <row r="106" spans="11:20" x14ac:dyDescent="0.25">
      <c r="K106" s="25">
        <v>38868</v>
      </c>
      <c r="L106" s="26">
        <v>177.59913428953999</v>
      </c>
      <c r="M106" s="150">
        <v>154.99712576053801</v>
      </c>
      <c r="N106" s="151">
        <f t="shared" si="6"/>
        <v>-2.7015453585992333E-3</v>
      </c>
      <c r="O106" s="151">
        <f t="shared" si="8"/>
        <v>8.1096566224414524E-3</v>
      </c>
      <c r="P106" s="151">
        <f t="shared" si="10"/>
        <v>0.11369719485549412</v>
      </c>
      <c r="Q106" s="154">
        <v>182.33045867590801</v>
      </c>
      <c r="R106" s="124">
        <f t="shared" si="7"/>
        <v>4.2553301582464176E-3</v>
      </c>
      <c r="S106" s="124">
        <f t="shared" si="9"/>
        <v>1.3420600236918601E-2</v>
      </c>
      <c r="T106" s="124">
        <f t="shared" si="11"/>
        <v>9.9465173227514025E-2</v>
      </c>
    </row>
    <row r="107" spans="11:20" x14ac:dyDescent="0.25">
      <c r="K107" s="25">
        <v>38898</v>
      </c>
      <c r="L107" s="26">
        <v>179.264630637675</v>
      </c>
      <c r="M107" s="150">
        <v>156.28630055430801</v>
      </c>
      <c r="N107" s="151">
        <f t="shared" si="6"/>
        <v>8.3174109677472963E-3</v>
      </c>
      <c r="O107" s="151">
        <f t="shared" si="8"/>
        <v>1.2242815935567863E-2</v>
      </c>
      <c r="P107" s="151">
        <f t="shared" si="10"/>
        <v>0.11181486614816016</v>
      </c>
      <c r="Q107" s="154">
        <v>184.20328336657099</v>
      </c>
      <c r="R107" s="124">
        <f t="shared" si="7"/>
        <v>1.0271595345415774E-2</v>
      </c>
      <c r="S107" s="124">
        <f t="shared" si="9"/>
        <v>2.1231506869526129E-2</v>
      </c>
      <c r="T107" s="124">
        <f t="shared" si="11"/>
        <v>9.9314994262405865E-2</v>
      </c>
    </row>
    <row r="108" spans="11:20" x14ac:dyDescent="0.25">
      <c r="K108" s="25">
        <v>38929</v>
      </c>
      <c r="L108" s="26">
        <v>178.985279528994</v>
      </c>
      <c r="M108" s="150">
        <v>156.06451715307699</v>
      </c>
      <c r="N108" s="151">
        <f t="shared" si="6"/>
        <v>-1.4190840812304817E-3</v>
      </c>
      <c r="O108" s="151">
        <f t="shared" si="8"/>
        <v>4.166374166058695E-3</v>
      </c>
      <c r="P108" s="151">
        <f t="shared" si="10"/>
        <v>8.4087020496017351E-2</v>
      </c>
      <c r="Q108" s="154">
        <v>184.09707253291899</v>
      </c>
      <c r="R108" s="124">
        <f t="shared" si="7"/>
        <v>-5.7659576806046164E-4</v>
      </c>
      <c r="S108" s="124">
        <f t="shared" si="9"/>
        <v>1.3985637398838513E-2</v>
      </c>
      <c r="T108" s="124">
        <f t="shared" si="11"/>
        <v>8.9203776228383269E-2</v>
      </c>
    </row>
    <row r="109" spans="11:20" x14ac:dyDescent="0.25">
      <c r="K109" s="25">
        <v>38960</v>
      </c>
      <c r="L109" s="26">
        <v>178.18592401895901</v>
      </c>
      <c r="M109" s="150">
        <v>156.96779288413401</v>
      </c>
      <c r="N109" s="151">
        <f t="shared" si="6"/>
        <v>5.7878353615192779E-3</v>
      </c>
      <c r="O109" s="151">
        <f t="shared" si="8"/>
        <v>1.2714217208392498E-2</v>
      </c>
      <c r="P109" s="151">
        <f t="shared" si="10"/>
        <v>6.2704214702193672E-2</v>
      </c>
      <c r="Q109" s="154">
        <v>182.95800709271299</v>
      </c>
      <c r="R109" s="124">
        <f t="shared" si="7"/>
        <v>-6.1873088177559765E-3</v>
      </c>
      <c r="S109" s="124">
        <f t="shared" si="9"/>
        <v>3.4418188895166679E-3</v>
      </c>
      <c r="T109" s="124">
        <f t="shared" si="11"/>
        <v>7.1535805707784617E-2</v>
      </c>
    </row>
    <row r="110" spans="11:20" x14ac:dyDescent="0.25">
      <c r="K110" s="25">
        <v>38990</v>
      </c>
      <c r="L110" s="26">
        <v>176.24946887441499</v>
      </c>
      <c r="M110" s="150">
        <v>156.109443490724</v>
      </c>
      <c r="N110" s="151">
        <f t="shared" si="6"/>
        <v>-5.4683153635446402E-3</v>
      </c>
      <c r="O110" s="151">
        <f t="shared" si="8"/>
        <v>-1.1316223044294249E-3</v>
      </c>
      <c r="P110" s="151">
        <f t="shared" si="10"/>
        <v>2.7616543737777333E-2</v>
      </c>
      <c r="Q110" s="154">
        <v>180.70418722348299</v>
      </c>
      <c r="R110" s="124">
        <f t="shared" si="7"/>
        <v>-1.2318782353635371E-2</v>
      </c>
      <c r="S110" s="124">
        <f t="shared" si="9"/>
        <v>-1.8995840243111628E-2</v>
      </c>
      <c r="T110" s="124">
        <f t="shared" si="11"/>
        <v>5.2465957956790987E-2</v>
      </c>
    </row>
    <row r="111" spans="11:20" x14ac:dyDescent="0.25">
      <c r="K111" s="25">
        <v>39021</v>
      </c>
      <c r="L111" s="26">
        <v>175.03441570784801</v>
      </c>
      <c r="M111" s="150">
        <v>157.12876872925699</v>
      </c>
      <c r="N111" s="151">
        <f t="shared" si="6"/>
        <v>6.5295552641795318E-3</v>
      </c>
      <c r="O111" s="151">
        <f t="shared" si="8"/>
        <v>6.8193052180856029E-3</v>
      </c>
      <c r="P111" s="151">
        <f t="shared" si="10"/>
        <v>3.0548978045281894E-2</v>
      </c>
      <c r="Q111" s="154">
        <v>178.78758073637701</v>
      </c>
      <c r="R111" s="124">
        <f t="shared" si="7"/>
        <v>-1.0606320288171545E-2</v>
      </c>
      <c r="S111" s="124">
        <f t="shared" si="9"/>
        <v>-2.8840718233542617E-2</v>
      </c>
      <c r="T111" s="124">
        <f t="shared" si="11"/>
        <v>3.3320221760446911E-2</v>
      </c>
    </row>
    <row r="112" spans="11:20" x14ac:dyDescent="0.25">
      <c r="K112" s="25">
        <v>39051</v>
      </c>
      <c r="L112" s="26">
        <v>175.39268340310699</v>
      </c>
      <c r="M112" s="150">
        <v>158.26362808529001</v>
      </c>
      <c r="N112" s="151">
        <f t="shared" si="6"/>
        <v>7.2224797865529933E-3</v>
      </c>
      <c r="O112" s="151">
        <f t="shared" si="8"/>
        <v>8.2554209200897954E-3</v>
      </c>
      <c r="P112" s="151">
        <f t="shared" si="10"/>
        <v>4.561305608624977E-2</v>
      </c>
      <c r="Q112" s="154">
        <v>178.80596101240101</v>
      </c>
      <c r="R112" s="124">
        <f t="shared" si="7"/>
        <v>1.0280510507665319E-4</v>
      </c>
      <c r="S112" s="124">
        <f t="shared" si="9"/>
        <v>-2.2693983970911713E-2</v>
      </c>
      <c r="T112" s="124">
        <f t="shared" si="11"/>
        <v>3.1970076405887227E-2</v>
      </c>
    </row>
    <row r="113" spans="11:20" x14ac:dyDescent="0.25">
      <c r="K113" s="25">
        <v>39082</v>
      </c>
      <c r="L113" s="26">
        <v>177.061351884228</v>
      </c>
      <c r="M113" s="150">
        <v>162.244609950425</v>
      </c>
      <c r="N113" s="151">
        <f t="shared" si="6"/>
        <v>2.5154117299709622E-2</v>
      </c>
      <c r="O113" s="151">
        <f t="shared" si="8"/>
        <v>3.9300418491758693E-2</v>
      </c>
      <c r="P113" s="151">
        <f t="shared" si="10"/>
        <v>7.5579515220137283E-2</v>
      </c>
      <c r="Q113" s="154">
        <v>179.803936306564</v>
      </c>
      <c r="R113" s="124">
        <f t="shared" si="7"/>
        <v>5.581331229185249E-3</v>
      </c>
      <c r="S113" s="124">
        <f t="shared" si="9"/>
        <v>-4.9819040208826104E-3</v>
      </c>
      <c r="T113" s="124">
        <f t="shared" si="11"/>
        <v>2.4793939493270134E-2</v>
      </c>
    </row>
    <row r="114" spans="11:20" x14ac:dyDescent="0.25">
      <c r="K114" s="25">
        <v>39113</v>
      </c>
      <c r="L114" s="26">
        <v>179.82141715254301</v>
      </c>
      <c r="M114" s="150">
        <v>164.64746807403401</v>
      </c>
      <c r="N114" s="151">
        <f t="shared" si="6"/>
        <v>1.4810095228083187E-2</v>
      </c>
      <c r="O114" s="151">
        <f t="shared" si="8"/>
        <v>4.7850558529687337E-2</v>
      </c>
      <c r="P114" s="151">
        <f t="shared" si="10"/>
        <v>8.7252824075490398E-2</v>
      </c>
      <c r="Q114" s="154">
        <v>182.70493278142899</v>
      </c>
      <c r="R114" s="124">
        <f t="shared" si="7"/>
        <v>1.613422116587504E-2</v>
      </c>
      <c r="S114" s="124">
        <f t="shared" si="9"/>
        <v>2.1910649659878434E-2</v>
      </c>
      <c r="T114" s="124">
        <f t="shared" si="11"/>
        <v>3.0475541648972815E-2</v>
      </c>
    </row>
    <row r="115" spans="11:20" x14ac:dyDescent="0.25">
      <c r="K115" s="25">
        <v>39141</v>
      </c>
      <c r="L115" s="26">
        <v>181.88456533497001</v>
      </c>
      <c r="M115" s="150">
        <v>167.269936859967</v>
      </c>
      <c r="N115" s="151">
        <f t="shared" si="6"/>
        <v>1.5927780831429539E-2</v>
      </c>
      <c r="O115" s="151">
        <f t="shared" si="8"/>
        <v>5.6907003103855214E-2</v>
      </c>
      <c r="P115" s="151">
        <f t="shared" si="10"/>
        <v>8.7932681227117282E-2</v>
      </c>
      <c r="Q115" s="154">
        <v>184.70066430243301</v>
      </c>
      <c r="R115" s="124">
        <f t="shared" si="7"/>
        <v>1.0923249255626377E-2</v>
      </c>
      <c r="S115" s="124">
        <f t="shared" si="9"/>
        <v>3.296704011799223E-2</v>
      </c>
      <c r="T115" s="124">
        <f t="shared" si="11"/>
        <v>2.6594565937226866E-2</v>
      </c>
    </row>
    <row r="116" spans="11:20" x14ac:dyDescent="0.25">
      <c r="K116" s="25">
        <v>39172</v>
      </c>
      <c r="L116" s="26">
        <v>183.56598336572301</v>
      </c>
      <c r="M116" s="150">
        <v>167.18576820037899</v>
      </c>
      <c r="N116" s="151">
        <f t="shared" si="6"/>
        <v>-5.0319059819148304E-4</v>
      </c>
      <c r="O116" s="151">
        <f t="shared" si="8"/>
        <v>3.0454991703353196E-2</v>
      </c>
      <c r="P116" s="151">
        <f t="shared" si="10"/>
        <v>8.2837025300858125E-2</v>
      </c>
      <c r="Q116" s="154">
        <v>186.89121401084699</v>
      </c>
      <c r="R116" s="124">
        <f t="shared" si="7"/>
        <v>1.1859999078439376E-2</v>
      </c>
      <c r="S116" s="124">
        <f t="shared" si="9"/>
        <v>3.9416699377477826E-2</v>
      </c>
      <c r="T116" s="124">
        <f t="shared" si="11"/>
        <v>3.6133518451763269E-2</v>
      </c>
    </row>
    <row r="117" spans="11:20" x14ac:dyDescent="0.25">
      <c r="K117" s="25">
        <v>39202</v>
      </c>
      <c r="L117" s="26">
        <v>185.12665854667</v>
      </c>
      <c r="M117" s="150">
        <v>168.84837413102201</v>
      </c>
      <c r="N117" s="151">
        <f t="shared" si="6"/>
        <v>9.9446618485512506E-3</v>
      </c>
      <c r="O117" s="151">
        <f t="shared" si="8"/>
        <v>2.5514550002670333E-2</v>
      </c>
      <c r="P117" s="151">
        <f t="shared" si="10"/>
        <v>8.6421582099128758E-2</v>
      </c>
      <c r="Q117" s="154">
        <v>188.368891653123</v>
      </c>
      <c r="R117" s="124">
        <f t="shared" si="7"/>
        <v>7.9066190997627572E-3</v>
      </c>
      <c r="S117" s="124">
        <f t="shared" si="9"/>
        <v>3.1000579926705241E-2</v>
      </c>
      <c r="T117" s="124">
        <f t="shared" si="11"/>
        <v>3.7514328941057773E-2</v>
      </c>
    </row>
    <row r="118" spans="11:20" x14ac:dyDescent="0.25">
      <c r="K118" s="25">
        <v>39233</v>
      </c>
      <c r="L118" s="26">
        <v>185.39673887128899</v>
      </c>
      <c r="M118" s="150">
        <v>168.731738408761</v>
      </c>
      <c r="N118" s="151">
        <f t="shared" si="6"/>
        <v>-6.9077195952449433E-4</v>
      </c>
      <c r="O118" s="151">
        <f t="shared" si="8"/>
        <v>8.7391767835589551E-3</v>
      </c>
      <c r="P118" s="151">
        <f t="shared" si="10"/>
        <v>8.8612047357847112E-2</v>
      </c>
      <c r="Q118" s="154">
        <v>188.70039816630501</v>
      </c>
      <c r="R118" s="124">
        <f t="shared" si="7"/>
        <v>1.7598792999879986E-3</v>
      </c>
      <c r="S118" s="124">
        <f t="shared" si="9"/>
        <v>2.1655221863862595E-2</v>
      </c>
      <c r="T118" s="124">
        <f t="shared" si="11"/>
        <v>3.4936233565449282E-2</v>
      </c>
    </row>
    <row r="119" spans="11:20" x14ac:dyDescent="0.25">
      <c r="K119" s="25">
        <v>39263</v>
      </c>
      <c r="L119" s="26">
        <v>186.48885123661699</v>
      </c>
      <c r="M119" s="150">
        <v>171.031637907923</v>
      </c>
      <c r="N119" s="151">
        <f t="shared" si="6"/>
        <v>1.3630509119691325E-2</v>
      </c>
      <c r="O119" s="151">
        <f t="shared" si="8"/>
        <v>2.3003571110996601E-2</v>
      </c>
      <c r="P119" s="151">
        <f t="shared" si="10"/>
        <v>9.434823974537121E-2</v>
      </c>
      <c r="Q119" s="154">
        <v>189.42250613633701</v>
      </c>
      <c r="R119" s="124">
        <f t="shared" si="7"/>
        <v>3.8267432239098564E-3</v>
      </c>
      <c r="S119" s="124">
        <f t="shared" si="9"/>
        <v>1.3544200774163295E-2</v>
      </c>
      <c r="T119" s="124">
        <f t="shared" si="11"/>
        <v>2.8334037669565326E-2</v>
      </c>
    </row>
    <row r="120" spans="11:20" x14ac:dyDescent="0.25">
      <c r="K120" s="25">
        <v>39294</v>
      </c>
      <c r="L120" s="26">
        <v>186.402556940686</v>
      </c>
      <c r="M120" s="150">
        <v>170.51101973807701</v>
      </c>
      <c r="N120" s="151">
        <f t="shared" si="6"/>
        <v>-3.0439875113998927E-3</v>
      </c>
      <c r="O120" s="151">
        <f t="shared" si="8"/>
        <v>9.8469743378448715E-3</v>
      </c>
      <c r="P120" s="151">
        <f t="shared" si="10"/>
        <v>9.2567502520961131E-2</v>
      </c>
      <c r="Q120" s="154">
        <v>189.35148254069699</v>
      </c>
      <c r="R120" s="124">
        <f t="shared" si="7"/>
        <v>-3.7494803066795424E-4</v>
      </c>
      <c r="S120" s="124">
        <f t="shared" si="9"/>
        <v>5.2163118811752174E-3</v>
      </c>
      <c r="T120" s="124">
        <f t="shared" si="11"/>
        <v>2.8541518534133337E-2</v>
      </c>
    </row>
    <row r="121" spans="11:20" x14ac:dyDescent="0.25">
      <c r="K121" s="25">
        <v>39325</v>
      </c>
      <c r="L121" s="26">
        <v>187.347647637292</v>
      </c>
      <c r="M121" s="150">
        <v>170.64456055553799</v>
      </c>
      <c r="N121" s="151">
        <f t="shared" si="6"/>
        <v>7.8317998253796262E-4</v>
      </c>
      <c r="O121" s="151">
        <f t="shared" si="8"/>
        <v>1.13364691481046E-2</v>
      </c>
      <c r="P121" s="151">
        <f t="shared" si="10"/>
        <v>8.7131044019326254E-2</v>
      </c>
      <c r="Q121" s="154">
        <v>190.486891321217</v>
      </c>
      <c r="R121" s="124">
        <f t="shared" si="7"/>
        <v>5.9963025653944069E-3</v>
      </c>
      <c r="S121" s="124">
        <f t="shared" si="9"/>
        <v>9.4673523334991572E-3</v>
      </c>
      <c r="T121" s="124">
        <f t="shared" si="11"/>
        <v>4.1150886742490567E-2</v>
      </c>
    </row>
    <row r="122" spans="11:20" x14ac:dyDescent="0.25">
      <c r="K122" s="25">
        <v>39355</v>
      </c>
      <c r="L122" s="26">
        <v>185.603914660979</v>
      </c>
      <c r="M122" s="150">
        <v>166.71007116573699</v>
      </c>
      <c r="N122" s="151">
        <f t="shared" si="6"/>
        <v>-2.3056635248097979E-2</v>
      </c>
      <c r="O122" s="151">
        <f t="shared" si="8"/>
        <v>-2.5267645185697019E-2</v>
      </c>
      <c r="P122" s="151">
        <f t="shared" si="10"/>
        <v>6.7905101946269308E-2</v>
      </c>
      <c r="Q122" s="154">
        <v>189.24739362976101</v>
      </c>
      <c r="R122" s="124">
        <f t="shared" si="7"/>
        <v>-6.5069973207019238E-3</v>
      </c>
      <c r="S122" s="124">
        <f t="shared" si="9"/>
        <v>-9.2445459701584465E-4</v>
      </c>
      <c r="T122" s="124">
        <f t="shared" si="11"/>
        <v>4.7277301857495679E-2</v>
      </c>
    </row>
    <row r="123" spans="11:20" x14ac:dyDescent="0.25">
      <c r="K123" s="25">
        <v>39386</v>
      </c>
      <c r="L123" s="26">
        <v>182.389185710524</v>
      </c>
      <c r="M123" s="150">
        <v>162.40722432642701</v>
      </c>
      <c r="N123" s="151">
        <f t="shared" si="6"/>
        <v>-2.5810359321556842E-2</v>
      </c>
      <c r="O123" s="151">
        <f t="shared" si="8"/>
        <v>-4.7526520128131855E-2</v>
      </c>
      <c r="P123" s="151">
        <f t="shared" si="10"/>
        <v>3.3593183729869081E-2</v>
      </c>
      <c r="Q123" s="154">
        <v>186.44932846384799</v>
      </c>
      <c r="R123" s="124">
        <f t="shared" si="7"/>
        <v>-1.478522431535878E-2</v>
      </c>
      <c r="S123" s="124">
        <f t="shared" si="9"/>
        <v>-1.5326809370110106E-2</v>
      </c>
      <c r="T123" s="124">
        <f t="shared" si="11"/>
        <v>4.2853914661825643E-2</v>
      </c>
    </row>
    <row r="124" spans="11:20" x14ac:dyDescent="0.25">
      <c r="K124" s="25">
        <v>39416</v>
      </c>
      <c r="L124" s="26">
        <v>179.38717436129201</v>
      </c>
      <c r="M124" s="150">
        <v>156.620813047566</v>
      </c>
      <c r="N124" s="151">
        <f t="shared" si="6"/>
        <v>-3.562902637404064E-2</v>
      </c>
      <c r="O124" s="151">
        <f t="shared" si="8"/>
        <v>-8.2181040299891817E-2</v>
      </c>
      <c r="P124" s="151">
        <f t="shared" si="10"/>
        <v>-1.0380243759094632E-2</v>
      </c>
      <c r="Q124" s="154">
        <v>184.091867285723</v>
      </c>
      <c r="R124" s="124">
        <f t="shared" si="7"/>
        <v>-1.2643977843996845E-2</v>
      </c>
      <c r="S124" s="124">
        <f t="shared" si="9"/>
        <v>-3.3571990130859541E-2</v>
      </c>
      <c r="T124" s="124">
        <f t="shared" si="11"/>
        <v>2.9562248615164322E-2</v>
      </c>
    </row>
    <row r="125" spans="11:20" x14ac:dyDescent="0.25">
      <c r="K125" s="25">
        <v>39447</v>
      </c>
      <c r="L125" s="26">
        <v>178.852054253906</v>
      </c>
      <c r="M125" s="150">
        <v>154.25567091026599</v>
      </c>
      <c r="N125" s="151">
        <f t="shared" si="6"/>
        <v>-1.510107176229325E-2</v>
      </c>
      <c r="O125" s="151">
        <f t="shared" si="8"/>
        <v>-7.4706945827461735E-2</v>
      </c>
      <c r="P125" s="151">
        <f t="shared" si="10"/>
        <v>-4.9240089039630286E-2</v>
      </c>
      <c r="Q125" s="154">
        <v>183.86756392932099</v>
      </c>
      <c r="R125" s="124">
        <f t="shared" si="7"/>
        <v>-1.2184316434461495E-3</v>
      </c>
      <c r="S125" s="124">
        <f t="shared" si="9"/>
        <v>-2.8427496924818829E-2</v>
      </c>
      <c r="T125" s="124">
        <f t="shared" si="11"/>
        <v>2.2600326256642989E-2</v>
      </c>
    </row>
    <row r="126" spans="11:20" x14ac:dyDescent="0.25">
      <c r="K126" s="25">
        <v>39478</v>
      </c>
      <c r="L126" s="26">
        <v>180.58776851957501</v>
      </c>
      <c r="M126" s="150">
        <v>154.32963403839599</v>
      </c>
      <c r="N126" s="151">
        <f t="shared" si="6"/>
        <v>4.7948401309039212E-4</v>
      </c>
      <c r="O126" s="151">
        <f t="shared" si="8"/>
        <v>-4.9736643930294866E-2</v>
      </c>
      <c r="P126" s="151">
        <f t="shared" si="10"/>
        <v>-6.2666217442217675E-2</v>
      </c>
      <c r="Q126" s="154">
        <v>185.70500148228899</v>
      </c>
      <c r="R126" s="124">
        <f t="shared" si="7"/>
        <v>9.9932664234041457E-3</v>
      </c>
      <c r="S126" s="124">
        <f t="shared" si="9"/>
        <v>-3.9921140381222742E-3</v>
      </c>
      <c r="T126" s="124">
        <f t="shared" si="11"/>
        <v>1.6420293941647346E-2</v>
      </c>
    </row>
    <row r="127" spans="11:20" x14ac:dyDescent="0.25">
      <c r="K127" s="25">
        <v>39507</v>
      </c>
      <c r="L127" s="26">
        <v>180.50021123993099</v>
      </c>
      <c r="M127" s="150">
        <v>159.16450062866201</v>
      </c>
      <c r="N127" s="151">
        <f t="shared" si="6"/>
        <v>3.1328180231822156E-2</v>
      </c>
      <c r="O127" s="151">
        <f t="shared" si="8"/>
        <v>1.624105718518698E-2</v>
      </c>
      <c r="P127" s="151">
        <f t="shared" si="10"/>
        <v>-4.8457220606776485E-2</v>
      </c>
      <c r="Q127" s="154">
        <v>184.56569417097199</v>
      </c>
      <c r="R127" s="124">
        <f t="shared" si="7"/>
        <v>-6.1350383792740937E-3</v>
      </c>
      <c r="S127" s="124">
        <f t="shared" si="9"/>
        <v>2.5738610414201002E-3</v>
      </c>
      <c r="T127" s="124">
        <f t="shared" si="11"/>
        <v>-7.3075065523320326E-4</v>
      </c>
    </row>
    <row r="128" spans="11:20" x14ac:dyDescent="0.25">
      <c r="K128" s="25">
        <v>39538</v>
      </c>
      <c r="L128" s="26">
        <v>178.56411738217599</v>
      </c>
      <c r="M128" s="150">
        <v>162.02762964481599</v>
      </c>
      <c r="N128" s="151">
        <f t="shared" si="6"/>
        <v>1.7988489926116014E-2</v>
      </c>
      <c r="O128" s="151">
        <f t="shared" si="8"/>
        <v>5.0383617592063334E-2</v>
      </c>
      <c r="P128" s="151">
        <f t="shared" si="10"/>
        <v>-3.0852737114446027E-2</v>
      </c>
      <c r="Q128" s="154">
        <v>181.78011740429201</v>
      </c>
      <c r="R128" s="124">
        <f t="shared" si="7"/>
        <v>-1.5092603092856316E-2</v>
      </c>
      <c r="S128" s="124">
        <f t="shared" si="9"/>
        <v>-1.1352989512774525E-2</v>
      </c>
      <c r="T128" s="124">
        <f t="shared" si="11"/>
        <v>-2.7347976915909733E-2</v>
      </c>
    </row>
    <row r="129" spans="11:20" x14ac:dyDescent="0.25">
      <c r="K129" s="25">
        <v>39568</v>
      </c>
      <c r="L129" s="26">
        <v>175.26874163353301</v>
      </c>
      <c r="M129" s="150">
        <v>161.65589930690101</v>
      </c>
      <c r="N129" s="151">
        <f t="shared" si="6"/>
        <v>-2.2942404251043991E-3</v>
      </c>
      <c r="O129" s="151">
        <f t="shared" si="8"/>
        <v>4.7471539177513344E-2</v>
      </c>
      <c r="P129" s="151">
        <f t="shared" si="10"/>
        <v>-4.2597240637566536E-2</v>
      </c>
      <c r="Q129" s="154">
        <v>178.07252929670599</v>
      </c>
      <c r="R129" s="124">
        <f t="shared" si="7"/>
        <v>-2.0396004582503791E-2</v>
      </c>
      <c r="S129" s="124">
        <f t="shared" si="9"/>
        <v>-4.1099981824188614E-2</v>
      </c>
      <c r="T129" s="124">
        <f t="shared" si="11"/>
        <v>-5.4660630351733075E-2</v>
      </c>
    </row>
    <row r="130" spans="11:20" x14ac:dyDescent="0.25">
      <c r="K130" s="25">
        <v>39599</v>
      </c>
      <c r="L130" s="26">
        <v>173.637635829</v>
      </c>
      <c r="M130" s="150">
        <v>156.810132139833</v>
      </c>
      <c r="N130" s="151">
        <f t="shared" si="6"/>
        <v>-2.9975813984173816E-2</v>
      </c>
      <c r="O130" s="151">
        <f t="shared" si="8"/>
        <v>-1.4792045208132598E-2</v>
      </c>
      <c r="P130" s="151">
        <f t="shared" si="10"/>
        <v>-7.0654201641941916E-2</v>
      </c>
      <c r="Q130" s="154">
        <v>176.979695069396</v>
      </c>
      <c r="R130" s="124">
        <f t="shared" si="7"/>
        <v>-6.1370174929626931E-3</v>
      </c>
      <c r="S130" s="124">
        <f t="shared" si="9"/>
        <v>-4.110189131111619E-2</v>
      </c>
      <c r="T130" s="124">
        <f t="shared" si="11"/>
        <v>-6.2112762934285581E-2</v>
      </c>
    </row>
    <row r="131" spans="11:20" x14ac:dyDescent="0.25">
      <c r="K131" s="25">
        <v>39629</v>
      </c>
      <c r="L131" s="26">
        <v>173.09138476821499</v>
      </c>
      <c r="M131" s="150">
        <v>154.101778912041</v>
      </c>
      <c r="N131" s="151">
        <f t="shared" si="6"/>
        <v>-1.7271544834723263E-2</v>
      </c>
      <c r="O131" s="151">
        <f t="shared" si="8"/>
        <v>-4.8916661622153024E-2</v>
      </c>
      <c r="P131" s="151">
        <f t="shared" si="10"/>
        <v>-9.8986709143231155E-2</v>
      </c>
      <c r="Q131" s="154">
        <v>176.80650216956701</v>
      </c>
      <c r="R131" s="124">
        <f t="shared" si="7"/>
        <v>-9.7860322203113803E-4</v>
      </c>
      <c r="S131" s="124">
        <f t="shared" si="9"/>
        <v>-2.7360611852083494E-2</v>
      </c>
      <c r="T131" s="124">
        <f t="shared" si="11"/>
        <v>-6.660245513640084E-2</v>
      </c>
    </row>
    <row r="132" spans="11:20" x14ac:dyDescent="0.25">
      <c r="K132" s="25">
        <v>39660</v>
      </c>
      <c r="L132" s="26">
        <v>172.839364178229</v>
      </c>
      <c r="M132" s="150">
        <v>154.17298020568199</v>
      </c>
      <c r="N132" s="151">
        <f t="shared" si="6"/>
        <v>4.6204069896971234E-4</v>
      </c>
      <c r="O132" s="151">
        <f t="shared" si="8"/>
        <v>-4.6289180495744375E-2</v>
      </c>
      <c r="P132" s="151">
        <f t="shared" si="10"/>
        <v>-9.58180858779214E-2</v>
      </c>
      <c r="Q132" s="154">
        <v>176.46352660117199</v>
      </c>
      <c r="R132" s="124">
        <f t="shared" si="7"/>
        <v>-1.9398357197637495E-3</v>
      </c>
      <c r="S132" s="124">
        <f t="shared" si="9"/>
        <v>-9.0356592445153261E-3</v>
      </c>
      <c r="T132" s="124">
        <f t="shared" si="11"/>
        <v>-6.8063665341278834E-2</v>
      </c>
    </row>
    <row r="133" spans="11:20" x14ac:dyDescent="0.25">
      <c r="K133" s="25">
        <v>39691</v>
      </c>
      <c r="L133" s="26">
        <v>171.747672586172</v>
      </c>
      <c r="M133" s="150">
        <v>156.28656665285999</v>
      </c>
      <c r="N133" s="151">
        <f t="shared" si="6"/>
        <v>1.3709188499555935E-2</v>
      </c>
      <c r="O133" s="151">
        <f t="shared" si="8"/>
        <v>-3.3388498550982471E-3</v>
      </c>
      <c r="P133" s="151">
        <f t="shared" si="10"/>
        <v>-8.4139768979070717E-2</v>
      </c>
      <c r="Q133" s="154">
        <v>174.84837775850201</v>
      </c>
      <c r="R133" s="124">
        <f t="shared" si="7"/>
        <v>-9.1528763692930726E-3</v>
      </c>
      <c r="S133" s="124">
        <f t="shared" si="9"/>
        <v>-1.204272224595182E-2</v>
      </c>
      <c r="T133" s="124">
        <f t="shared" si="11"/>
        <v>-8.2097584008255176E-2</v>
      </c>
    </row>
    <row r="134" spans="11:20" x14ac:dyDescent="0.25">
      <c r="K134" s="25">
        <v>39721</v>
      </c>
      <c r="L134" s="26">
        <v>168.12571788738001</v>
      </c>
      <c r="M134" s="150">
        <v>153.84359734132099</v>
      </c>
      <c r="N134" s="151">
        <f t="shared" si="6"/>
        <v>-1.5631345443561151E-2</v>
      </c>
      <c r="O134" s="151">
        <f t="shared" si="8"/>
        <v>-1.6753964330766813E-3</v>
      </c>
      <c r="P134" s="151">
        <f t="shared" si="10"/>
        <v>-7.7178743518288351E-2</v>
      </c>
      <c r="Q134" s="154">
        <v>171.010521780533</v>
      </c>
      <c r="R134" s="124">
        <f t="shared" si="7"/>
        <v>-2.1949623022924469E-2</v>
      </c>
      <c r="S134" s="124">
        <f t="shared" si="9"/>
        <v>-3.2781488904041312E-2</v>
      </c>
      <c r="T134" s="124">
        <f t="shared" si="11"/>
        <v>-9.6365247095060003E-2</v>
      </c>
    </row>
    <row r="135" spans="11:20" x14ac:dyDescent="0.25">
      <c r="K135" s="25">
        <v>39752</v>
      </c>
      <c r="L135" s="26">
        <v>163.97693564596699</v>
      </c>
      <c r="M135" s="150">
        <v>145.288392032053</v>
      </c>
      <c r="N135" s="151">
        <f t="shared" si="6"/>
        <v>-5.5609758593249792E-2</v>
      </c>
      <c r="O135" s="151">
        <f t="shared" si="8"/>
        <v>-5.762740112940723E-2</v>
      </c>
      <c r="P135" s="151">
        <f t="shared" si="10"/>
        <v>-0.10540683990735766</v>
      </c>
      <c r="Q135" s="154">
        <v>167.43286398925201</v>
      </c>
      <c r="R135" s="124">
        <f t="shared" si="7"/>
        <v>-2.0920688119251407E-2</v>
      </c>
      <c r="S135" s="124">
        <f t="shared" si="9"/>
        <v>-5.1175802648046997E-2</v>
      </c>
      <c r="T135" s="124">
        <f t="shared" si="11"/>
        <v>-0.10199266809525254</v>
      </c>
    </row>
    <row r="136" spans="11:20" x14ac:dyDescent="0.25">
      <c r="K136" s="25">
        <v>39782</v>
      </c>
      <c r="L136" s="26">
        <v>158.09824020031499</v>
      </c>
      <c r="M136" s="150">
        <v>135.16865945948999</v>
      </c>
      <c r="N136" s="151">
        <f t="shared" ref="N136:N199" si="12">M136/M135-1</f>
        <v>-6.9652726078284544E-2</v>
      </c>
      <c r="O136" s="151">
        <f t="shared" si="8"/>
        <v>-0.13512298366804998</v>
      </c>
      <c r="P136" s="151">
        <f t="shared" si="10"/>
        <v>-0.13696872829769413</v>
      </c>
      <c r="Q136" s="154">
        <v>162.095610875651</v>
      </c>
      <c r="R136" s="124">
        <f t="shared" ref="R136:R199" si="13">Q136/Q135-1</f>
        <v>-3.1876974367132771E-2</v>
      </c>
      <c r="S136" s="124">
        <f t="shared" si="9"/>
        <v>-7.2936146427763471E-2</v>
      </c>
      <c r="T136" s="124">
        <f t="shared" si="11"/>
        <v>-0.11948521536767465</v>
      </c>
    </row>
    <row r="137" spans="11:20" x14ac:dyDescent="0.25">
      <c r="K137" s="25">
        <v>39813</v>
      </c>
      <c r="L137" s="26">
        <v>155.35662441123</v>
      </c>
      <c r="M137" s="150">
        <v>130.99071446109801</v>
      </c>
      <c r="N137" s="151">
        <f t="shared" si="12"/>
        <v>-3.0909125052350661E-2</v>
      </c>
      <c r="O137" s="151">
        <f t="shared" si="8"/>
        <v>-0.14854620715557654</v>
      </c>
      <c r="P137" s="151">
        <f t="shared" si="10"/>
        <v>-0.15082075305161213</v>
      </c>
      <c r="Q137" s="154">
        <v>159.462054639136</v>
      </c>
      <c r="R137" s="124">
        <f t="shared" si="13"/>
        <v>-1.6246931192574365E-2</v>
      </c>
      <c r="S137" s="124">
        <f t="shared" si="9"/>
        <v>-6.7530740337824136E-2</v>
      </c>
      <c r="T137" s="124">
        <f t="shared" si="11"/>
        <v>-0.1327341743624042</v>
      </c>
    </row>
    <row r="138" spans="11:20" x14ac:dyDescent="0.25">
      <c r="K138" s="25">
        <v>39844</v>
      </c>
      <c r="L138" s="26">
        <v>151.62560431694499</v>
      </c>
      <c r="M138" s="150">
        <v>128.976918560462</v>
      </c>
      <c r="N138" s="151">
        <f t="shared" si="12"/>
        <v>-1.5373577500671476E-2</v>
      </c>
      <c r="O138" s="151">
        <f t="shared" ref="O138:O201" si="14">M138/M135-1</f>
        <v>-0.11226962624785897</v>
      </c>
      <c r="P138" s="151">
        <f t="shared" si="10"/>
        <v>-0.16427639212587286</v>
      </c>
      <c r="Q138" s="154">
        <v>155.45190367670901</v>
      </c>
      <c r="R138" s="124">
        <f t="shared" si="13"/>
        <v>-2.5147995060655681E-2</v>
      </c>
      <c r="S138" s="124">
        <f t="shared" ref="S138:S201" si="15">Q138/Q135-1</f>
        <v>-7.1556802094194016E-2</v>
      </c>
      <c r="T138" s="124">
        <f t="shared" si="11"/>
        <v>-0.16290944004793151</v>
      </c>
    </row>
    <row r="139" spans="11:20" x14ac:dyDescent="0.25">
      <c r="K139" s="25">
        <v>39872</v>
      </c>
      <c r="L139" s="26">
        <v>149.083422603396</v>
      </c>
      <c r="M139" s="150">
        <v>126.655808485459</v>
      </c>
      <c r="N139" s="151">
        <f t="shared" si="12"/>
        <v>-1.7996321364391221E-2</v>
      </c>
      <c r="O139" s="151">
        <f t="shared" si="14"/>
        <v>-6.2979473260088681E-2</v>
      </c>
      <c r="P139" s="151">
        <f t="shared" si="10"/>
        <v>-0.20424587150276219</v>
      </c>
      <c r="Q139" s="154">
        <v>152.96530092520899</v>
      </c>
      <c r="R139" s="124">
        <f t="shared" si="13"/>
        <v>-1.5995962047987256E-2</v>
      </c>
      <c r="S139" s="124">
        <f t="shared" si="15"/>
        <v>-5.6326694480618444E-2</v>
      </c>
      <c r="T139" s="124">
        <f t="shared" si="11"/>
        <v>-0.1712148803584812</v>
      </c>
    </row>
    <row r="140" spans="11:20" x14ac:dyDescent="0.25">
      <c r="K140" s="25">
        <v>39903</v>
      </c>
      <c r="L140" s="26">
        <v>144.331883786323</v>
      </c>
      <c r="M140" s="150">
        <v>118.77433761185399</v>
      </c>
      <c r="N140" s="151">
        <f t="shared" si="12"/>
        <v>-6.222747276931917E-2</v>
      </c>
      <c r="O140" s="151">
        <f t="shared" si="14"/>
        <v>-9.3261395660774626E-2</v>
      </c>
      <c r="P140" s="151">
        <f t="shared" si="10"/>
        <v>-0.26695010059567248</v>
      </c>
      <c r="Q140" s="154">
        <v>148.662789188966</v>
      </c>
      <c r="R140" s="124">
        <f t="shared" si="13"/>
        <v>-2.8127370784219008E-2</v>
      </c>
      <c r="S140" s="124">
        <f t="shared" si="15"/>
        <v>-6.7723104876635576E-2</v>
      </c>
      <c r="T140" s="124">
        <f t="shared" si="11"/>
        <v>-0.18218344606781556</v>
      </c>
    </row>
    <row r="141" spans="11:20" x14ac:dyDescent="0.25">
      <c r="K141" s="25">
        <v>39933</v>
      </c>
      <c r="L141" s="26">
        <v>141.189127027235</v>
      </c>
      <c r="M141" s="150">
        <v>114.495505806521</v>
      </c>
      <c r="N141" s="151">
        <f t="shared" si="12"/>
        <v>-3.6024884595154849E-2</v>
      </c>
      <c r="O141" s="151">
        <f t="shared" si="14"/>
        <v>-0.11227910323467982</v>
      </c>
      <c r="P141" s="151">
        <f t="shared" si="10"/>
        <v>-0.29173320430977157</v>
      </c>
      <c r="Q141" s="154">
        <v>145.653422777413</v>
      </c>
      <c r="R141" s="124">
        <f t="shared" si="13"/>
        <v>-2.0242902934693219E-2</v>
      </c>
      <c r="S141" s="124">
        <f t="shared" si="15"/>
        <v>-6.3032234842705814E-2</v>
      </c>
      <c r="T141" s="124">
        <f t="shared" si="11"/>
        <v>-0.18205563007012715</v>
      </c>
    </row>
    <row r="142" spans="11:20" x14ac:dyDescent="0.25">
      <c r="K142" s="25">
        <v>39964</v>
      </c>
      <c r="L142" s="26">
        <v>139.232173693893</v>
      </c>
      <c r="M142" s="150">
        <v>110.620808301398</v>
      </c>
      <c r="N142" s="151">
        <f t="shared" si="12"/>
        <v>-3.3841481181546174E-2</v>
      </c>
      <c r="O142" s="151">
        <f t="shared" si="14"/>
        <v>-0.12660295943633681</v>
      </c>
      <c r="P142" s="151">
        <f t="shared" si="10"/>
        <v>-0.29455573570492488</v>
      </c>
      <c r="Q142" s="154">
        <v>143.86866396839099</v>
      </c>
      <c r="R142" s="124">
        <f t="shared" si="13"/>
        <v>-1.2253462877762078E-2</v>
      </c>
      <c r="S142" s="124">
        <f t="shared" si="15"/>
        <v>-5.9468630478919704E-2</v>
      </c>
      <c r="T142" s="124">
        <f t="shared" si="11"/>
        <v>-0.18708943468357631</v>
      </c>
    </row>
    <row r="143" spans="11:20" x14ac:dyDescent="0.25">
      <c r="K143" s="25">
        <v>39994</v>
      </c>
      <c r="L143" s="26">
        <v>139.67615183686499</v>
      </c>
      <c r="M143" s="150">
        <v>111.590567540808</v>
      </c>
      <c r="N143" s="151">
        <f t="shared" si="12"/>
        <v>8.7665173876489977E-3</v>
      </c>
      <c r="O143" s="151">
        <f t="shared" si="14"/>
        <v>-6.0482510073194828E-2</v>
      </c>
      <c r="P143" s="151">
        <f t="shared" si="10"/>
        <v>-0.27586450767383919</v>
      </c>
      <c r="Q143" s="154">
        <v>144.32033615337701</v>
      </c>
      <c r="R143" s="124">
        <f t="shared" si="13"/>
        <v>3.1394757727454259E-3</v>
      </c>
      <c r="S143" s="124">
        <f t="shared" si="15"/>
        <v>-2.921008719989282E-2</v>
      </c>
      <c r="T143" s="124">
        <f t="shared" si="11"/>
        <v>-0.18373852554943937</v>
      </c>
    </row>
    <row r="144" spans="11:20" x14ac:dyDescent="0.25">
      <c r="K144" s="25">
        <v>40025</v>
      </c>
      <c r="L144" s="26">
        <v>140.062503349194</v>
      </c>
      <c r="M144" s="150">
        <v>109.63848341338699</v>
      </c>
      <c r="N144" s="151">
        <f t="shared" si="12"/>
        <v>-1.7493271792054843E-2</v>
      </c>
      <c r="O144" s="151">
        <f t="shared" si="14"/>
        <v>-4.2421074599570674E-2</v>
      </c>
      <c r="P144" s="151">
        <f t="shared" si="10"/>
        <v>-0.28886058200912756</v>
      </c>
      <c r="Q144" s="154">
        <v>145.42309018234599</v>
      </c>
      <c r="R144" s="124">
        <f t="shared" si="13"/>
        <v>7.6410162168485396E-3</v>
      </c>
      <c r="S144" s="124">
        <f t="shared" si="15"/>
        <v>-1.5813744069647084E-3</v>
      </c>
      <c r="T144" s="124">
        <f t="shared" si="11"/>
        <v>-0.17590284528870936</v>
      </c>
    </row>
    <row r="145" spans="11:20" x14ac:dyDescent="0.25">
      <c r="K145" s="25">
        <v>40056</v>
      </c>
      <c r="L145" s="26">
        <v>138.98984562132799</v>
      </c>
      <c r="M145" s="150">
        <v>107.947729119345</v>
      </c>
      <c r="N145" s="151">
        <f t="shared" si="12"/>
        <v>-1.5421175497905115E-2</v>
      </c>
      <c r="O145" s="151">
        <f t="shared" si="14"/>
        <v>-2.4164343246976805E-2</v>
      </c>
      <c r="P145" s="151">
        <f t="shared" si="10"/>
        <v>-0.309296176688583</v>
      </c>
      <c r="Q145" s="154">
        <v>145.05894113504201</v>
      </c>
      <c r="R145" s="124">
        <f t="shared" si="13"/>
        <v>-2.5040662170455752E-3</v>
      </c>
      <c r="S145" s="124">
        <f t="shared" si="15"/>
        <v>8.2733594225392615E-3</v>
      </c>
      <c r="T145" s="124">
        <f t="shared" si="11"/>
        <v>-0.17037296545355851</v>
      </c>
    </row>
    <row r="146" spans="11:20" x14ac:dyDescent="0.25">
      <c r="K146" s="25">
        <v>40086</v>
      </c>
      <c r="L146" s="26">
        <v>135.112510432969</v>
      </c>
      <c r="M146" s="150">
        <v>104.43585940593</v>
      </c>
      <c r="N146" s="151">
        <f t="shared" si="12"/>
        <v>-3.2533057824054246E-2</v>
      </c>
      <c r="O146" s="151">
        <f t="shared" si="14"/>
        <v>-6.4115707022115109E-2</v>
      </c>
      <c r="P146" s="151">
        <f t="shared" si="10"/>
        <v>-0.32115563331357777</v>
      </c>
      <c r="Q146" s="154">
        <v>141.681169048025</v>
      </c>
      <c r="R146" s="124">
        <f t="shared" si="13"/>
        <v>-2.3285514567988552E-2</v>
      </c>
      <c r="S146" s="124">
        <f t="shared" si="15"/>
        <v>-1.8286869166845854E-2</v>
      </c>
      <c r="T146" s="124">
        <f t="shared" si="11"/>
        <v>-0.17150612972310519</v>
      </c>
    </row>
    <row r="147" spans="11:20" x14ac:dyDescent="0.25">
      <c r="K147" s="25">
        <v>40117</v>
      </c>
      <c r="L147" s="26">
        <v>130.43154235687101</v>
      </c>
      <c r="M147" s="150">
        <v>102.13608416673</v>
      </c>
      <c r="N147" s="151">
        <f t="shared" si="12"/>
        <v>-2.2020934689310545E-2</v>
      </c>
      <c r="O147" s="151">
        <f t="shared" si="14"/>
        <v>-6.8428520835786544E-2</v>
      </c>
      <c r="P147" s="151">
        <f t="shared" ref="P147:P210" si="16">M147/M135-1</f>
        <v>-0.29701139410919275</v>
      </c>
      <c r="Q147" s="154">
        <v>136.71230123826999</v>
      </c>
      <c r="R147" s="124">
        <f t="shared" si="13"/>
        <v>-3.5070770823967035E-2</v>
      </c>
      <c r="S147" s="124">
        <f t="shared" si="15"/>
        <v>-5.9899627584268367E-2</v>
      </c>
      <c r="T147" s="124">
        <f t="shared" ref="T147:T210" si="17">Q147/Q135-1</f>
        <v>-0.18347988572275786</v>
      </c>
    </row>
    <row r="148" spans="11:20" x14ac:dyDescent="0.25">
      <c r="K148" s="25">
        <v>40147</v>
      </c>
      <c r="L148" s="26">
        <v>128.44077253706001</v>
      </c>
      <c r="M148" s="150">
        <v>101.287736642244</v>
      </c>
      <c r="N148" s="151">
        <f t="shared" si="12"/>
        <v>-8.306051004472903E-3</v>
      </c>
      <c r="O148" s="151">
        <f t="shared" si="14"/>
        <v>-6.1696457456162257E-2</v>
      </c>
      <c r="P148" s="151">
        <f t="shared" si="16"/>
        <v>-0.25065664594683723</v>
      </c>
      <c r="Q148" s="154">
        <v>134.26945804731599</v>
      </c>
      <c r="R148" s="124">
        <f t="shared" si="13"/>
        <v>-1.7868495876581458E-2</v>
      </c>
      <c r="S148" s="124">
        <f t="shared" si="15"/>
        <v>-7.4379993424063318E-2</v>
      </c>
      <c r="T148" s="124">
        <f t="shared" si="17"/>
        <v>-0.17166506038020601</v>
      </c>
    </row>
    <row r="149" spans="11:20" x14ac:dyDescent="0.25">
      <c r="K149" s="25">
        <v>40178</v>
      </c>
      <c r="L149" s="26">
        <v>129.01999926106299</v>
      </c>
      <c r="M149" s="150">
        <v>101.426846293716</v>
      </c>
      <c r="N149" s="151">
        <f t="shared" si="12"/>
        <v>1.3734106031348947E-3</v>
      </c>
      <c r="O149" s="151">
        <f t="shared" si="14"/>
        <v>-2.8812068281243497E-2</v>
      </c>
      <c r="P149" s="151">
        <f t="shared" si="16"/>
        <v>-0.22569438062086433</v>
      </c>
      <c r="Q149" s="154">
        <v>134.54304256226899</v>
      </c>
      <c r="R149" s="124">
        <f t="shared" si="13"/>
        <v>2.0375781576222884E-3</v>
      </c>
      <c r="S149" s="124">
        <f t="shared" si="15"/>
        <v>-5.0381617639930876E-2</v>
      </c>
      <c r="T149" s="124">
        <f t="shared" si="17"/>
        <v>-0.15626922739242854</v>
      </c>
    </row>
    <row r="150" spans="11:20" x14ac:dyDescent="0.25">
      <c r="K150" s="25">
        <v>40209</v>
      </c>
      <c r="L150" s="26">
        <v>131.27109478297399</v>
      </c>
      <c r="M150" s="150">
        <v>100.874309648775</v>
      </c>
      <c r="N150" s="151">
        <f t="shared" si="12"/>
        <v>-5.4476370421785436E-3</v>
      </c>
      <c r="O150" s="151">
        <f t="shared" si="14"/>
        <v>-1.2353856408820696E-2</v>
      </c>
      <c r="P150" s="151">
        <f t="shared" si="16"/>
        <v>-0.21788866740922341</v>
      </c>
      <c r="Q150" s="154">
        <v>136.910859081838</v>
      </c>
      <c r="R150" s="124">
        <f t="shared" si="13"/>
        <v>1.7598951788778905E-2</v>
      </c>
      <c r="S150" s="124">
        <f t="shared" si="15"/>
        <v>1.4523773045262978E-3</v>
      </c>
      <c r="T150" s="124">
        <f t="shared" si="17"/>
        <v>-0.11927190440478963</v>
      </c>
    </row>
    <row r="151" spans="11:20" x14ac:dyDescent="0.25">
      <c r="K151" s="25">
        <v>40237</v>
      </c>
      <c r="L151" s="26">
        <v>132.46838554327101</v>
      </c>
      <c r="M151" s="150">
        <v>100.406748213546</v>
      </c>
      <c r="N151" s="151">
        <f t="shared" si="12"/>
        <v>-4.6350893191433595E-3</v>
      </c>
      <c r="O151" s="151">
        <f t="shared" si="14"/>
        <v>-8.6978785182032503E-3</v>
      </c>
      <c r="P151" s="151">
        <f t="shared" si="16"/>
        <v>-0.20724718894298944</v>
      </c>
      <c r="Q151" s="154">
        <v>138.253281039337</v>
      </c>
      <c r="R151" s="124">
        <f t="shared" si="13"/>
        <v>9.8050802288558447E-3</v>
      </c>
      <c r="S151" s="124">
        <f t="shared" si="15"/>
        <v>2.967035876928259E-2</v>
      </c>
      <c r="T151" s="124">
        <f t="shared" si="17"/>
        <v>-9.617880523809319E-2</v>
      </c>
    </row>
    <row r="152" spans="11:20" x14ac:dyDescent="0.25">
      <c r="K152" s="25">
        <v>40268</v>
      </c>
      <c r="L152" s="26">
        <v>131.80832616841801</v>
      </c>
      <c r="M152" s="150">
        <v>102.186462036644</v>
      </c>
      <c r="N152" s="151">
        <f t="shared" si="12"/>
        <v>1.772504193954072E-2</v>
      </c>
      <c r="O152" s="151">
        <f t="shared" si="14"/>
        <v>7.4892966772157621E-3</v>
      </c>
      <c r="P152" s="151">
        <f t="shared" si="16"/>
        <v>-0.13965875043999809</v>
      </c>
      <c r="Q152" s="154">
        <v>137.23532628424499</v>
      </c>
      <c r="R152" s="124">
        <f t="shared" si="13"/>
        <v>-7.3629699594787157E-3</v>
      </c>
      <c r="S152" s="124">
        <f t="shared" si="15"/>
        <v>2.0010575580152734E-2</v>
      </c>
      <c r="T152" s="124">
        <f t="shared" si="17"/>
        <v>-7.6868347264731463E-2</v>
      </c>
    </row>
    <row r="153" spans="11:20" x14ac:dyDescent="0.25">
      <c r="K153" s="25">
        <v>40298</v>
      </c>
      <c r="L153" s="26">
        <v>129.288557655831</v>
      </c>
      <c r="M153" s="150">
        <v>106.339793641555</v>
      </c>
      <c r="N153" s="151">
        <f t="shared" si="12"/>
        <v>4.0644636502060516E-2</v>
      </c>
      <c r="O153" s="151">
        <f t="shared" si="14"/>
        <v>5.4181129088365365E-2</v>
      </c>
      <c r="P153" s="151">
        <f t="shared" si="16"/>
        <v>-7.1231723092676114E-2</v>
      </c>
      <c r="Q153" s="154">
        <v>133.61107225353001</v>
      </c>
      <c r="R153" s="124">
        <f t="shared" si="13"/>
        <v>-2.6409045898345029E-2</v>
      </c>
      <c r="S153" s="124">
        <f t="shared" si="15"/>
        <v>-2.4101717354176766E-2</v>
      </c>
      <c r="T153" s="124">
        <f t="shared" si="17"/>
        <v>-8.2678115585969159E-2</v>
      </c>
    </row>
    <row r="154" spans="11:20" x14ac:dyDescent="0.25">
      <c r="K154" s="25">
        <v>40329</v>
      </c>
      <c r="L154" s="26">
        <v>125.927348385765</v>
      </c>
      <c r="M154" s="150">
        <v>108.658615914077</v>
      </c>
      <c r="N154" s="151">
        <f t="shared" si="12"/>
        <v>2.1805781195496587E-2</v>
      </c>
      <c r="O154" s="151">
        <f t="shared" si="14"/>
        <v>8.2184393453125892E-2</v>
      </c>
      <c r="P154" s="151">
        <f t="shared" si="16"/>
        <v>-1.7738004426570475E-2</v>
      </c>
      <c r="Q154" s="154">
        <v>129.29042113666901</v>
      </c>
      <c r="R154" s="124">
        <f t="shared" si="13"/>
        <v>-3.2337522961139564E-2</v>
      </c>
      <c r="S154" s="124">
        <f t="shared" si="15"/>
        <v>-6.482927446848652E-2</v>
      </c>
      <c r="T154" s="124">
        <f t="shared" si="17"/>
        <v>-0.10133021625143424</v>
      </c>
    </row>
    <row r="155" spans="11:20" x14ac:dyDescent="0.25">
      <c r="K155" s="25">
        <v>40359</v>
      </c>
      <c r="L155" s="26">
        <v>124.045408480354</v>
      </c>
      <c r="M155" s="150">
        <v>108.245557359938</v>
      </c>
      <c r="N155" s="151">
        <f t="shared" si="12"/>
        <v>-3.8014339743258629E-3</v>
      </c>
      <c r="O155" s="151">
        <f t="shared" si="14"/>
        <v>5.9294501468513561E-2</v>
      </c>
      <c r="P155" s="151">
        <f t="shared" si="16"/>
        <v>-2.9975743063111016E-2</v>
      </c>
      <c r="Q155" s="154">
        <v>127.17562056009901</v>
      </c>
      <c r="R155" s="124">
        <f t="shared" si="13"/>
        <v>-1.6356978018769897E-2</v>
      </c>
      <c r="S155" s="124">
        <f t="shared" si="15"/>
        <v>-7.33025963250169E-2</v>
      </c>
      <c r="T155" s="124">
        <f t="shared" si="17"/>
        <v>-0.11879625595562215</v>
      </c>
    </row>
    <row r="156" spans="11:20" x14ac:dyDescent="0.25">
      <c r="K156" s="25">
        <v>40390</v>
      </c>
      <c r="L156" s="26">
        <v>123.89296139023</v>
      </c>
      <c r="M156" s="150">
        <v>104.703264518849</v>
      </c>
      <c r="N156" s="151">
        <f t="shared" si="12"/>
        <v>-3.2724602537822167E-2</v>
      </c>
      <c r="O156" s="151">
        <f t="shared" si="14"/>
        <v>-1.5389621012641186E-2</v>
      </c>
      <c r="P156" s="151">
        <f t="shared" si="16"/>
        <v>-4.5013564041468723E-2</v>
      </c>
      <c r="Q156" s="154">
        <v>127.902220216849</v>
      </c>
      <c r="R156" s="124">
        <f t="shared" si="13"/>
        <v>5.7133564872728915E-3</v>
      </c>
      <c r="S156" s="124">
        <f t="shared" si="15"/>
        <v>-4.2727387336944145E-2</v>
      </c>
      <c r="T156" s="124">
        <f t="shared" si="17"/>
        <v>-0.12048203585501838</v>
      </c>
    </row>
    <row r="157" spans="11:20" x14ac:dyDescent="0.25">
      <c r="K157" s="25">
        <v>40421</v>
      </c>
      <c r="L157" s="26">
        <v>124.696761791146</v>
      </c>
      <c r="M157" s="150">
        <v>103.280478969206</v>
      </c>
      <c r="N157" s="151">
        <f t="shared" si="12"/>
        <v>-1.3588741059614828E-2</v>
      </c>
      <c r="O157" s="151">
        <f t="shared" si="14"/>
        <v>-4.9495724748820913E-2</v>
      </c>
      <c r="P157" s="151">
        <f t="shared" si="16"/>
        <v>-4.3236205043081344E-2</v>
      </c>
      <c r="Q157" s="154">
        <v>129.29040444920901</v>
      </c>
      <c r="R157" s="124">
        <f t="shared" si="13"/>
        <v>1.0853480338389954E-2</v>
      </c>
      <c r="S157" s="124">
        <f t="shared" si="15"/>
        <v>-1.2906957724823087E-7</v>
      </c>
      <c r="T157" s="124">
        <f t="shared" si="17"/>
        <v>-0.10870434157625175</v>
      </c>
    </row>
    <row r="158" spans="11:20" x14ac:dyDescent="0.25">
      <c r="K158" s="25">
        <v>40451</v>
      </c>
      <c r="L158" s="26">
        <v>124.27205916696499</v>
      </c>
      <c r="M158" s="150">
        <v>103.402590698099</v>
      </c>
      <c r="N158" s="151">
        <f t="shared" si="12"/>
        <v>1.1823311637566558E-3</v>
      </c>
      <c r="O158" s="151">
        <f t="shared" si="14"/>
        <v>-4.4740558226654681E-2</v>
      </c>
      <c r="P158" s="151">
        <f t="shared" si="16"/>
        <v>-9.8938115098454738E-3</v>
      </c>
      <c r="Q158" s="154">
        <v>128.812770651264</v>
      </c>
      <c r="R158" s="124">
        <f t="shared" si="13"/>
        <v>-3.6942710480315499E-3</v>
      </c>
      <c r="S158" s="124">
        <f t="shared" si="15"/>
        <v>1.2873144113272339E-2</v>
      </c>
      <c r="T158" s="124">
        <f t="shared" si="17"/>
        <v>-9.0826455507288073E-2</v>
      </c>
    </row>
    <row r="159" spans="11:20" x14ac:dyDescent="0.25">
      <c r="K159" s="25">
        <v>40482</v>
      </c>
      <c r="L159" s="26">
        <v>123.265133884204</v>
      </c>
      <c r="M159" s="150">
        <v>106.57720963429</v>
      </c>
      <c r="N159" s="151">
        <f t="shared" si="12"/>
        <v>3.0701541564464474E-2</v>
      </c>
      <c r="O159" s="151">
        <f t="shared" si="14"/>
        <v>1.7897676104489113E-2</v>
      </c>
      <c r="P159" s="151">
        <f t="shared" si="16"/>
        <v>4.348243330251611E-2</v>
      </c>
      <c r="Q159" s="154">
        <v>126.64891599507899</v>
      </c>
      <c r="R159" s="124">
        <f t="shared" si="13"/>
        <v>-1.6798448206996719E-2</v>
      </c>
      <c r="S159" s="124">
        <f t="shared" si="15"/>
        <v>-9.7989246757805848E-3</v>
      </c>
      <c r="T159" s="124">
        <f t="shared" si="17"/>
        <v>-7.3609946961919359E-2</v>
      </c>
    </row>
    <row r="160" spans="11:20" x14ac:dyDescent="0.25">
      <c r="K160" s="25">
        <v>40512</v>
      </c>
      <c r="L160" s="26">
        <v>122.59718457412301</v>
      </c>
      <c r="M160" s="150">
        <v>109.51328573975</v>
      </c>
      <c r="N160" s="151">
        <f t="shared" si="12"/>
        <v>2.7548817571175777E-2</v>
      </c>
      <c r="O160" s="151">
        <f t="shared" si="14"/>
        <v>6.03483526872719E-2</v>
      </c>
      <c r="P160" s="151">
        <f t="shared" si="16"/>
        <v>8.1209723607106321E-2</v>
      </c>
      <c r="Q160" s="154">
        <v>124.98459021381601</v>
      </c>
      <c r="R160" s="124">
        <f t="shared" si="13"/>
        <v>-1.3141255637179383E-2</v>
      </c>
      <c r="S160" s="124">
        <f t="shared" si="15"/>
        <v>-3.3303432329229943E-2</v>
      </c>
      <c r="T160" s="124">
        <f t="shared" si="17"/>
        <v>-6.9151004022285134E-2</v>
      </c>
    </row>
    <row r="161" spans="11:20" x14ac:dyDescent="0.25">
      <c r="K161" s="25">
        <v>40543</v>
      </c>
      <c r="L161" s="26">
        <v>123.14618572138799</v>
      </c>
      <c r="M161" s="150">
        <v>112.490758896917</v>
      </c>
      <c r="N161" s="151">
        <f t="shared" si="12"/>
        <v>2.7188236907097707E-2</v>
      </c>
      <c r="O161" s="151">
        <f t="shared" si="14"/>
        <v>8.7891107345196007E-2</v>
      </c>
      <c r="P161" s="151">
        <f t="shared" si="16"/>
        <v>0.10908268380110808</v>
      </c>
      <c r="Q161" s="154">
        <v>124.818794053443</v>
      </c>
      <c r="R161" s="124">
        <f t="shared" si="13"/>
        <v>-1.3265328156805145E-3</v>
      </c>
      <c r="S161" s="124">
        <f t="shared" si="15"/>
        <v>-3.1006060793723145E-2</v>
      </c>
      <c r="T161" s="124">
        <f t="shared" si="17"/>
        <v>-7.2276115684877795E-2</v>
      </c>
    </row>
    <row r="162" spans="11:20" x14ac:dyDescent="0.25">
      <c r="K162" s="25">
        <v>40574</v>
      </c>
      <c r="L162" s="26">
        <v>122.43597204263899</v>
      </c>
      <c r="M162" s="150">
        <v>111.31531042581101</v>
      </c>
      <c r="N162" s="151">
        <f t="shared" si="12"/>
        <v>-1.0449289191684974E-2</v>
      </c>
      <c r="O162" s="151">
        <f t="shared" si="14"/>
        <v>4.4456979196390689E-2</v>
      </c>
      <c r="P162" s="151">
        <f t="shared" si="16"/>
        <v>0.1035050531041013</v>
      </c>
      <c r="Q162" s="154">
        <v>124.202014500896</v>
      </c>
      <c r="R162" s="124">
        <f t="shared" si="13"/>
        <v>-4.9413997084679639E-3</v>
      </c>
      <c r="S162" s="124">
        <f t="shared" si="15"/>
        <v>-1.9320350868838654E-2</v>
      </c>
      <c r="T162" s="124">
        <f t="shared" si="17"/>
        <v>-9.282568721116069E-2</v>
      </c>
    </row>
    <row r="163" spans="11:20" x14ac:dyDescent="0.25">
      <c r="K163" s="25">
        <v>40602</v>
      </c>
      <c r="L163" s="26">
        <v>120.894063920695</v>
      </c>
      <c r="M163" s="150">
        <v>106.597308880623</v>
      </c>
      <c r="N163" s="151">
        <f t="shared" si="12"/>
        <v>-4.2384120631208555E-2</v>
      </c>
      <c r="O163" s="151">
        <f t="shared" si="14"/>
        <v>-2.6626695011750412E-2</v>
      </c>
      <c r="P163" s="151">
        <f t="shared" si="16"/>
        <v>6.1654826764341308E-2</v>
      </c>
      <c r="Q163" s="154">
        <v>123.530134877648</v>
      </c>
      <c r="R163" s="124">
        <f t="shared" si="13"/>
        <v>-5.409571060082552E-3</v>
      </c>
      <c r="S163" s="124">
        <f t="shared" si="15"/>
        <v>-1.1637077288326636E-2</v>
      </c>
      <c r="T163" s="124">
        <f t="shared" si="17"/>
        <v>-0.10649400904633755</v>
      </c>
    </row>
    <row r="164" spans="11:20" x14ac:dyDescent="0.25">
      <c r="K164" s="25">
        <v>40633</v>
      </c>
      <c r="L164" s="26">
        <v>119.64208719255799</v>
      </c>
      <c r="M164" s="150">
        <v>102.100161540024</v>
      </c>
      <c r="N164" s="151">
        <f t="shared" si="12"/>
        <v>-4.2188188311914177E-2</v>
      </c>
      <c r="O164" s="151">
        <f t="shared" si="14"/>
        <v>-9.2368452829219683E-2</v>
      </c>
      <c r="P164" s="151">
        <f t="shared" si="16"/>
        <v>-8.4453943213191884E-4</v>
      </c>
      <c r="Q164" s="154">
        <v>123.14173112571299</v>
      </c>
      <c r="R164" s="124">
        <f t="shared" si="13"/>
        <v>-3.1442024435551774E-3</v>
      </c>
      <c r="S164" s="124">
        <f t="shared" si="15"/>
        <v>-1.3435980858875651E-2</v>
      </c>
      <c r="T164" s="124">
        <f t="shared" si="17"/>
        <v>-0.10269655445232095</v>
      </c>
    </row>
    <row r="165" spans="11:20" x14ac:dyDescent="0.25">
      <c r="K165" s="25">
        <v>40663</v>
      </c>
      <c r="L165" s="26">
        <v>120.194569913385</v>
      </c>
      <c r="M165" s="150">
        <v>101.121767641389</v>
      </c>
      <c r="N165" s="151">
        <f t="shared" si="12"/>
        <v>-9.5826870778403794E-3</v>
      </c>
      <c r="O165" s="151">
        <f t="shared" si="14"/>
        <v>-9.1573591677811095E-2</v>
      </c>
      <c r="P165" s="151">
        <f t="shared" si="16"/>
        <v>-4.9069363607707084E-2</v>
      </c>
      <c r="Q165" s="154">
        <v>124.16181652345099</v>
      </c>
      <c r="R165" s="124">
        <f t="shared" si="13"/>
        <v>8.2838318774047792E-3</v>
      </c>
      <c r="S165" s="124">
        <f t="shared" si="15"/>
        <v>-3.2364996338052343E-4</v>
      </c>
      <c r="T165" s="124">
        <f t="shared" si="17"/>
        <v>-7.0722100876107308E-2</v>
      </c>
    </row>
    <row r="166" spans="11:20" x14ac:dyDescent="0.25">
      <c r="K166" s="25">
        <v>40694</v>
      </c>
      <c r="L166" s="26">
        <v>120.93385101995101</v>
      </c>
      <c r="M166" s="150">
        <v>103.18757799872</v>
      </c>
      <c r="N166" s="151">
        <f t="shared" si="12"/>
        <v>2.0428938353382442E-2</v>
      </c>
      <c r="O166" s="151">
        <f t="shared" si="14"/>
        <v>-3.1987025917525891E-2</v>
      </c>
      <c r="P166" s="151">
        <f t="shared" si="16"/>
        <v>-5.0350704997782048E-2</v>
      </c>
      <c r="Q166" s="154">
        <v>124.526397491891</v>
      </c>
      <c r="R166" s="124">
        <f t="shared" si="13"/>
        <v>2.9363372625201833E-3</v>
      </c>
      <c r="S166" s="124">
        <f t="shared" si="15"/>
        <v>8.0649358573903207E-3</v>
      </c>
      <c r="T166" s="124">
        <f t="shared" si="17"/>
        <v>-3.6847460182236502E-2</v>
      </c>
    </row>
    <row r="167" spans="11:20" x14ac:dyDescent="0.25">
      <c r="K167" s="25">
        <v>40724</v>
      </c>
      <c r="L167" s="26">
        <v>120.791327872792</v>
      </c>
      <c r="M167" s="150">
        <v>105.803501077829</v>
      </c>
      <c r="N167" s="151">
        <f t="shared" si="12"/>
        <v>2.5351143324068071E-2</v>
      </c>
      <c r="O167" s="151">
        <f t="shared" si="14"/>
        <v>3.6271632502297813E-2</v>
      </c>
      <c r="P167" s="151">
        <f t="shared" si="16"/>
        <v>-2.2560337270828401E-2</v>
      </c>
      <c r="Q167" s="154">
        <v>123.71610953342901</v>
      </c>
      <c r="R167" s="124">
        <f t="shared" si="13"/>
        <v>-6.5069573582963169E-3</v>
      </c>
      <c r="S167" s="124">
        <f t="shared" si="15"/>
        <v>4.6643684676612729E-3</v>
      </c>
      <c r="T167" s="124">
        <f t="shared" si="17"/>
        <v>-2.7202627448828953E-2</v>
      </c>
    </row>
    <row r="168" spans="11:20" x14ac:dyDescent="0.25">
      <c r="K168" s="25">
        <v>40755</v>
      </c>
      <c r="L168" s="26">
        <v>120.449711021602</v>
      </c>
      <c r="M168" s="150">
        <v>108.426822467676</v>
      </c>
      <c r="N168" s="151">
        <f t="shared" si="12"/>
        <v>2.4794277723544367E-2</v>
      </c>
      <c r="O168" s="151">
        <f t="shared" si="14"/>
        <v>7.2240181285132765E-2</v>
      </c>
      <c r="P168" s="151">
        <f t="shared" si="16"/>
        <v>3.5562959435297081E-2</v>
      </c>
      <c r="Q168" s="154">
        <v>122.703011812399</v>
      </c>
      <c r="R168" s="124">
        <f t="shared" si="13"/>
        <v>-8.1888908796979853E-3</v>
      </c>
      <c r="S168" s="124">
        <f t="shared" si="15"/>
        <v>-1.1749221716456315E-2</v>
      </c>
      <c r="T168" s="124">
        <f t="shared" si="17"/>
        <v>-4.0649868279339696E-2</v>
      </c>
    </row>
    <row r="169" spans="11:20" x14ac:dyDescent="0.25">
      <c r="K169" s="25">
        <v>40786</v>
      </c>
      <c r="L169" s="26">
        <v>121.186462465522</v>
      </c>
      <c r="M169" s="150">
        <v>110.614774056321</v>
      </c>
      <c r="N169" s="151">
        <f t="shared" si="12"/>
        <v>2.0179062143938165E-2</v>
      </c>
      <c r="O169" s="151">
        <f t="shared" si="14"/>
        <v>7.1977617864944277E-2</v>
      </c>
      <c r="P169" s="151">
        <f t="shared" si="16"/>
        <v>7.101337213300285E-2</v>
      </c>
      <c r="Q169" s="154">
        <v>123.09362803709</v>
      </c>
      <c r="R169" s="124">
        <f t="shared" si="13"/>
        <v>3.1834281728000402E-3</v>
      </c>
      <c r="S169" s="124">
        <f t="shared" si="15"/>
        <v>-1.1505748850514252E-2</v>
      </c>
      <c r="T169" s="124">
        <f t="shared" si="17"/>
        <v>-4.7929128526729703E-2</v>
      </c>
    </row>
    <row r="170" spans="11:20" x14ac:dyDescent="0.25">
      <c r="K170" s="25">
        <v>40816</v>
      </c>
      <c r="L170" s="26">
        <v>122.8051992812</v>
      </c>
      <c r="M170" s="150">
        <v>112.14548197417901</v>
      </c>
      <c r="N170" s="151">
        <f t="shared" si="12"/>
        <v>1.3838186905111183E-2</v>
      </c>
      <c r="O170" s="151">
        <f t="shared" si="14"/>
        <v>5.9941125121037775E-2</v>
      </c>
      <c r="P170" s="151">
        <f t="shared" si="16"/>
        <v>8.4551955778422672E-2</v>
      </c>
      <c r="Q170" s="154">
        <v>124.626932568353</v>
      </c>
      <c r="R170" s="124">
        <f t="shared" si="13"/>
        <v>1.2456408635554972E-2</v>
      </c>
      <c r="S170" s="124">
        <f t="shared" si="15"/>
        <v>7.3622023708874718E-3</v>
      </c>
      <c r="T170" s="124">
        <f t="shared" si="17"/>
        <v>-3.2495520915727827E-2</v>
      </c>
    </row>
    <row r="171" spans="11:20" x14ac:dyDescent="0.25">
      <c r="K171" s="25">
        <v>40847</v>
      </c>
      <c r="L171" s="26">
        <v>123.999589674809</v>
      </c>
      <c r="M171" s="150">
        <v>114.27350111525099</v>
      </c>
      <c r="N171" s="151">
        <f t="shared" si="12"/>
        <v>1.8975522719336668E-2</v>
      </c>
      <c r="O171" s="151">
        <f t="shared" si="14"/>
        <v>5.3922807240044168E-2</v>
      </c>
      <c r="P171" s="151">
        <f t="shared" si="16"/>
        <v>7.2213295012790502E-2</v>
      </c>
      <c r="Q171" s="154">
        <v>125.58311490779801</v>
      </c>
      <c r="R171" s="124">
        <f t="shared" si="13"/>
        <v>7.6723571682275615E-3</v>
      </c>
      <c r="S171" s="124">
        <f t="shared" si="15"/>
        <v>2.3472146713092945E-2</v>
      </c>
      <c r="T171" s="124">
        <f t="shared" si="17"/>
        <v>-8.415398417799369E-3</v>
      </c>
    </row>
    <row r="172" spans="11:20" x14ac:dyDescent="0.25">
      <c r="K172" s="25">
        <v>40877</v>
      </c>
      <c r="L172" s="26">
        <v>124.09844615820499</v>
      </c>
      <c r="M172" s="150">
        <v>114.14772365568599</v>
      </c>
      <c r="N172" s="151">
        <f t="shared" si="12"/>
        <v>-1.1006703946013774E-3</v>
      </c>
      <c r="O172" s="151">
        <f t="shared" si="14"/>
        <v>3.1939219959588261E-2</v>
      </c>
      <c r="P172" s="151">
        <f t="shared" si="16"/>
        <v>4.2318499391474473E-2</v>
      </c>
      <c r="Q172" s="154">
        <v>125.691386521315</v>
      </c>
      <c r="R172" s="124">
        <f t="shared" si="13"/>
        <v>8.621510431277013E-4</v>
      </c>
      <c r="S172" s="124">
        <f t="shared" si="15"/>
        <v>2.1103923295219262E-2</v>
      </c>
      <c r="T172" s="124">
        <f t="shared" si="17"/>
        <v>5.6550676070534767E-3</v>
      </c>
    </row>
    <row r="173" spans="11:20" x14ac:dyDescent="0.25">
      <c r="K173" s="25">
        <v>40908</v>
      </c>
      <c r="L173" s="26">
        <v>123.60662654717299</v>
      </c>
      <c r="M173" s="150">
        <v>114.491771362542</v>
      </c>
      <c r="N173" s="151">
        <f t="shared" si="12"/>
        <v>3.0140566612943953E-3</v>
      </c>
      <c r="O173" s="151">
        <f t="shared" si="14"/>
        <v>2.0921836056696508E-2</v>
      </c>
      <c r="P173" s="151">
        <f t="shared" si="16"/>
        <v>1.7788238653973831E-2</v>
      </c>
      <c r="Q173" s="154">
        <v>125.007124680074</v>
      </c>
      <c r="R173" s="124">
        <f t="shared" si="13"/>
        <v>-5.4439835551098881E-3</v>
      </c>
      <c r="S173" s="124">
        <f t="shared" si="15"/>
        <v>3.050641654142261E-3</v>
      </c>
      <c r="T173" s="124">
        <f t="shared" si="17"/>
        <v>1.5088322881116056E-3</v>
      </c>
    </row>
    <row r="174" spans="11:20" x14ac:dyDescent="0.25">
      <c r="K174" s="25">
        <v>40939</v>
      </c>
      <c r="L174" s="26">
        <v>122.187786567019</v>
      </c>
      <c r="M174" s="150">
        <v>111.2852559371</v>
      </c>
      <c r="N174" s="151">
        <f t="shared" si="12"/>
        <v>-2.800651424361722E-2</v>
      </c>
      <c r="O174" s="151">
        <f t="shared" si="14"/>
        <v>-2.6149939828457591E-2</v>
      </c>
      <c r="P174" s="151">
        <f t="shared" si="16"/>
        <v>-2.699942047148518E-4</v>
      </c>
      <c r="Q174" s="154">
        <v>123.999225373108</v>
      </c>
      <c r="R174" s="124">
        <f t="shared" si="13"/>
        <v>-8.0627349004744886E-3</v>
      </c>
      <c r="S174" s="124">
        <f t="shared" si="15"/>
        <v>-1.2612281004917625E-2</v>
      </c>
      <c r="T174" s="124">
        <f t="shared" si="17"/>
        <v>-1.6327362209292984E-3</v>
      </c>
    </row>
    <row r="175" spans="11:20" x14ac:dyDescent="0.25">
      <c r="K175" s="25">
        <v>40968</v>
      </c>
      <c r="L175" s="26">
        <v>120.34788988749099</v>
      </c>
      <c r="M175" s="150">
        <v>109.322064533595</v>
      </c>
      <c r="N175" s="151">
        <f t="shared" si="12"/>
        <v>-1.7641073716132105E-2</v>
      </c>
      <c r="O175" s="151">
        <f t="shared" si="14"/>
        <v>-4.2275561592862498E-2</v>
      </c>
      <c r="P175" s="151">
        <f t="shared" si="16"/>
        <v>2.5561204889547495E-2</v>
      </c>
      <c r="Q175" s="154">
        <v>122.234507610726</v>
      </c>
      <c r="R175" s="124">
        <f t="shared" si="13"/>
        <v>-1.4231683763120673E-2</v>
      </c>
      <c r="S175" s="124">
        <f t="shared" si="15"/>
        <v>-2.7502910153694327E-2</v>
      </c>
      <c r="T175" s="124">
        <f t="shared" si="17"/>
        <v>-1.0488349812013631E-2</v>
      </c>
    </row>
    <row r="176" spans="11:20" x14ac:dyDescent="0.25">
      <c r="K176" s="25">
        <v>40999</v>
      </c>
      <c r="L176" s="26">
        <v>120.31481990251299</v>
      </c>
      <c r="M176" s="150">
        <v>108.26200717503301</v>
      </c>
      <c r="N176" s="151">
        <f t="shared" si="12"/>
        <v>-9.6966459889369361E-3</v>
      </c>
      <c r="O176" s="151">
        <f t="shared" si="14"/>
        <v>-5.4412331238917089E-2</v>
      </c>
      <c r="P176" s="151">
        <f t="shared" si="16"/>
        <v>6.035098810880446E-2</v>
      </c>
      <c r="Q176" s="154">
        <v>122.50214066577099</v>
      </c>
      <c r="R176" s="124">
        <f t="shared" si="13"/>
        <v>2.1895049137623523E-3</v>
      </c>
      <c r="S176" s="124">
        <f t="shared" si="15"/>
        <v>-2.003872995810374E-2</v>
      </c>
      <c r="T176" s="124">
        <f t="shared" si="17"/>
        <v>-5.1939375392494602E-3</v>
      </c>
    </row>
    <row r="177" spans="11:20" x14ac:dyDescent="0.25">
      <c r="K177" s="25">
        <v>41029</v>
      </c>
      <c r="L177" s="26">
        <v>121.00574252529201</v>
      </c>
      <c r="M177" s="150">
        <v>110.041711361411</v>
      </c>
      <c r="N177" s="151">
        <f t="shared" si="12"/>
        <v>1.6438861913031566E-2</v>
      </c>
      <c r="O177" s="151">
        <f t="shared" si="14"/>
        <v>-1.1174387525260898E-2</v>
      </c>
      <c r="P177" s="151">
        <f t="shared" si="16"/>
        <v>8.8209926785052462E-2</v>
      </c>
      <c r="Q177" s="154">
        <v>123.007138949999</v>
      </c>
      <c r="R177" s="124">
        <f t="shared" si="13"/>
        <v>4.1223629357287628E-3</v>
      </c>
      <c r="S177" s="124">
        <f t="shared" si="15"/>
        <v>-8.00074694115116E-3</v>
      </c>
      <c r="T177" s="124">
        <f t="shared" si="17"/>
        <v>-9.2997799628189437E-3</v>
      </c>
    </row>
    <row r="178" spans="11:20" x14ac:dyDescent="0.25">
      <c r="K178" s="25">
        <v>41060</v>
      </c>
      <c r="L178" s="26">
        <v>122.473497574227</v>
      </c>
      <c r="M178" s="150">
        <v>111.078834143395</v>
      </c>
      <c r="N178" s="151">
        <f t="shared" si="12"/>
        <v>9.4248150919586937E-3</v>
      </c>
      <c r="O178" s="151">
        <f t="shared" si="14"/>
        <v>1.6069670997295615E-2</v>
      </c>
      <c r="P178" s="151">
        <f t="shared" si="16"/>
        <v>7.6474865460771646E-2</v>
      </c>
      <c r="Q178" s="154">
        <v>124.633984973103</v>
      </c>
      <c r="R178" s="124">
        <f t="shared" si="13"/>
        <v>1.3225622813366034E-2</v>
      </c>
      <c r="S178" s="124">
        <f t="shared" si="15"/>
        <v>1.9630114353783812E-2</v>
      </c>
      <c r="T178" s="124">
        <f t="shared" si="17"/>
        <v>8.6397328902898529E-4</v>
      </c>
    </row>
    <row r="179" spans="11:20" x14ac:dyDescent="0.25">
      <c r="K179" s="25">
        <v>41090</v>
      </c>
      <c r="L179" s="26">
        <v>123.172796746133</v>
      </c>
      <c r="M179" s="150">
        <v>112.826863210488</v>
      </c>
      <c r="N179" s="151">
        <f t="shared" si="12"/>
        <v>1.5736833039104559E-2</v>
      </c>
      <c r="O179" s="151">
        <f t="shared" si="14"/>
        <v>4.2164893803185777E-2</v>
      </c>
      <c r="P179" s="151">
        <f t="shared" si="16"/>
        <v>6.6381188345484121E-2</v>
      </c>
      <c r="Q179" s="154">
        <v>125.099206388916</v>
      </c>
      <c r="R179" s="124">
        <f t="shared" si="13"/>
        <v>3.7327011241228281E-3</v>
      </c>
      <c r="S179" s="124">
        <f t="shared" si="15"/>
        <v>2.120016604632835E-2</v>
      </c>
      <c r="T179" s="124">
        <f t="shared" si="17"/>
        <v>1.1179601918481552E-2</v>
      </c>
    </row>
    <row r="180" spans="11:20" x14ac:dyDescent="0.25">
      <c r="K180" s="25">
        <v>41121</v>
      </c>
      <c r="L180" s="26">
        <v>124.277209246879</v>
      </c>
      <c r="M180" s="150">
        <v>114.607891125214</v>
      </c>
      <c r="N180" s="151">
        <f t="shared" si="12"/>
        <v>1.5785495262802263E-2</v>
      </c>
      <c r="O180" s="151">
        <f t="shared" si="14"/>
        <v>4.1494990465990256E-2</v>
      </c>
      <c r="P180" s="151">
        <f t="shared" si="16"/>
        <v>5.7006822821730196E-2</v>
      </c>
      <c r="Q180" s="154">
        <v>126.052292334451</v>
      </c>
      <c r="R180" s="124">
        <f t="shared" si="13"/>
        <v>7.6186410213665567E-3</v>
      </c>
      <c r="S180" s="124">
        <f t="shared" si="15"/>
        <v>2.4755907750116934E-2</v>
      </c>
      <c r="T180" s="124">
        <f t="shared" si="17"/>
        <v>2.7295829764738988E-2</v>
      </c>
    </row>
    <row r="181" spans="11:20" x14ac:dyDescent="0.25">
      <c r="K181" s="25">
        <v>41152</v>
      </c>
      <c r="L181" s="26">
        <v>125.504551526935</v>
      </c>
      <c r="M181" s="150">
        <v>116.960730258442</v>
      </c>
      <c r="N181" s="151">
        <f t="shared" si="12"/>
        <v>2.0529468871017142E-2</v>
      </c>
      <c r="O181" s="151">
        <f t="shared" si="14"/>
        <v>5.2952447335321118E-2</v>
      </c>
      <c r="P181" s="151">
        <f t="shared" si="16"/>
        <v>5.7369878990033207E-2</v>
      </c>
      <c r="Q181" s="154">
        <v>126.954083020797</v>
      </c>
      <c r="R181" s="124">
        <f t="shared" si="13"/>
        <v>7.1540998552672708E-3</v>
      </c>
      <c r="S181" s="124">
        <f t="shared" si="15"/>
        <v>1.8615292194939403E-2</v>
      </c>
      <c r="T181" s="124">
        <f t="shared" si="17"/>
        <v>3.1361940055449455E-2</v>
      </c>
    </row>
    <row r="182" spans="11:20" x14ac:dyDescent="0.25">
      <c r="K182" s="25">
        <v>41182</v>
      </c>
      <c r="L182" s="26">
        <v>126.72301805322201</v>
      </c>
      <c r="M182" s="150">
        <v>117.45821955703801</v>
      </c>
      <c r="N182" s="151">
        <f t="shared" si="12"/>
        <v>4.2534729177625685E-3</v>
      </c>
      <c r="O182" s="151">
        <f t="shared" si="14"/>
        <v>4.1048348015399583E-2</v>
      </c>
      <c r="P182" s="151">
        <f t="shared" si="16"/>
        <v>4.7373621204662042E-2</v>
      </c>
      <c r="Q182" s="154">
        <v>128.311419833321</v>
      </c>
      <c r="R182" s="124">
        <f t="shared" si="13"/>
        <v>1.0691556980500172E-2</v>
      </c>
      <c r="S182" s="124">
        <f t="shared" si="15"/>
        <v>2.5677328714769576E-2</v>
      </c>
      <c r="T182" s="124">
        <f t="shared" si="17"/>
        <v>2.9564133442401719E-2</v>
      </c>
    </row>
    <row r="183" spans="11:20" x14ac:dyDescent="0.25">
      <c r="K183" s="25">
        <v>41213</v>
      </c>
      <c r="L183" s="26">
        <v>128.62477731593401</v>
      </c>
      <c r="M183" s="150">
        <v>117.74432376298201</v>
      </c>
      <c r="N183" s="151">
        <f t="shared" si="12"/>
        <v>2.4357955281713028E-3</v>
      </c>
      <c r="O183" s="151">
        <f t="shared" si="14"/>
        <v>2.736663773301018E-2</v>
      </c>
      <c r="P183" s="151">
        <f t="shared" si="16"/>
        <v>3.0372943979641409E-2</v>
      </c>
      <c r="Q183" s="154">
        <v>130.48641461138899</v>
      </c>
      <c r="R183" s="124">
        <f t="shared" si="13"/>
        <v>1.695090570187241E-2</v>
      </c>
      <c r="S183" s="124">
        <f t="shared" si="15"/>
        <v>3.5176847598876293E-2</v>
      </c>
      <c r="T183" s="124">
        <f t="shared" si="17"/>
        <v>3.9044259311380669E-2</v>
      </c>
    </row>
    <row r="184" spans="11:20" x14ac:dyDescent="0.25">
      <c r="K184" s="25">
        <v>41243</v>
      </c>
      <c r="L184" s="26">
        <v>129.608186470748</v>
      </c>
      <c r="M184" s="150">
        <v>116.706217127605</v>
      </c>
      <c r="N184" s="151">
        <f t="shared" si="12"/>
        <v>-8.8166172448932434E-3</v>
      </c>
      <c r="O184" s="151">
        <f t="shared" si="14"/>
        <v>-2.1760562735425593E-3</v>
      </c>
      <c r="P184" s="151">
        <f t="shared" si="16"/>
        <v>2.2413880802708119E-2</v>
      </c>
      <c r="Q184" s="154">
        <v>131.90542181937101</v>
      </c>
      <c r="R184" s="124">
        <f t="shared" si="13"/>
        <v>1.0874750541717937E-2</v>
      </c>
      <c r="S184" s="124">
        <f t="shared" si="15"/>
        <v>3.9001020532462238E-2</v>
      </c>
      <c r="T184" s="124">
        <f t="shared" si="17"/>
        <v>4.9438831649790238E-2</v>
      </c>
    </row>
    <row r="185" spans="11:20" x14ac:dyDescent="0.25">
      <c r="K185" s="25">
        <v>41274</v>
      </c>
      <c r="L185" s="26">
        <v>130.39364181145299</v>
      </c>
      <c r="M185" s="150">
        <v>117.36417907973799</v>
      </c>
      <c r="N185" s="151">
        <f t="shared" si="12"/>
        <v>5.6377626516124213E-3</v>
      </c>
      <c r="O185" s="151">
        <f t="shared" si="14"/>
        <v>-8.0062917397061284E-4</v>
      </c>
      <c r="P185" s="151">
        <f t="shared" si="16"/>
        <v>2.50883332750651E-2</v>
      </c>
      <c r="Q185" s="154">
        <v>132.663733630065</v>
      </c>
      <c r="R185" s="124">
        <f t="shared" si="13"/>
        <v>5.748905543339955E-3</v>
      </c>
      <c r="S185" s="124">
        <f t="shared" si="15"/>
        <v>3.3919925462579492E-2</v>
      </c>
      <c r="T185" s="124">
        <f t="shared" si="17"/>
        <v>6.1249380541999132E-2</v>
      </c>
    </row>
    <row r="186" spans="11:20" x14ac:dyDescent="0.25">
      <c r="K186" s="25">
        <v>41305</v>
      </c>
      <c r="L186" s="26">
        <v>128.79173744721101</v>
      </c>
      <c r="M186" s="150">
        <v>116.19483318146401</v>
      </c>
      <c r="N186" s="151">
        <f t="shared" si="12"/>
        <v>-9.963396902214372E-3</v>
      </c>
      <c r="O186" s="151">
        <f t="shared" si="14"/>
        <v>-1.3159790060343846E-2</v>
      </c>
      <c r="P186" s="151">
        <f t="shared" si="16"/>
        <v>4.411705039469882E-2</v>
      </c>
      <c r="Q186" s="154">
        <v>130.97052382557499</v>
      </c>
      <c r="R186" s="124">
        <f t="shared" si="13"/>
        <v>-1.2763170145742686E-2</v>
      </c>
      <c r="S186" s="124">
        <f t="shared" si="15"/>
        <v>3.7100353751595705E-3</v>
      </c>
      <c r="T186" s="124">
        <f t="shared" si="17"/>
        <v>5.6220500019178887E-2</v>
      </c>
    </row>
    <row r="187" spans="11:20" x14ac:dyDescent="0.25">
      <c r="K187" s="25">
        <v>41333</v>
      </c>
      <c r="L187" s="26">
        <v>127.098443489519</v>
      </c>
      <c r="M187" s="150">
        <v>117.234902341935</v>
      </c>
      <c r="N187" s="151">
        <f t="shared" si="12"/>
        <v>8.9510792519207349E-3</v>
      </c>
      <c r="O187" s="151">
        <f t="shared" si="14"/>
        <v>4.5300518459263639E-3</v>
      </c>
      <c r="P187" s="151">
        <f t="shared" si="16"/>
        <v>7.2380976723215529E-2</v>
      </c>
      <c r="Q187" s="154">
        <v>128.76625808570401</v>
      </c>
      <c r="R187" s="124">
        <f t="shared" si="13"/>
        <v>-1.6830242985105492E-2</v>
      </c>
      <c r="S187" s="124">
        <f t="shared" si="15"/>
        <v>-2.3798595162871528E-2</v>
      </c>
      <c r="T187" s="124">
        <f t="shared" si="17"/>
        <v>5.3436223556275531E-2</v>
      </c>
    </row>
    <row r="188" spans="11:20" x14ac:dyDescent="0.25">
      <c r="K188" s="25">
        <v>41364</v>
      </c>
      <c r="L188" s="26">
        <v>126.848681696363</v>
      </c>
      <c r="M188" s="150">
        <v>118.478951689742</v>
      </c>
      <c r="N188" s="151">
        <f t="shared" si="12"/>
        <v>1.061159537778722E-2</v>
      </c>
      <c r="O188" s="151">
        <f t="shared" si="14"/>
        <v>9.4984058913463176E-3</v>
      </c>
      <c r="P188" s="151">
        <f t="shared" si="16"/>
        <v>9.4372391398495958E-2</v>
      </c>
      <c r="Q188" s="154">
        <v>128.224205798697</v>
      </c>
      <c r="R188" s="124">
        <f t="shared" si="13"/>
        <v>-4.2095832795439048E-3</v>
      </c>
      <c r="S188" s="124">
        <f t="shared" si="15"/>
        <v>-3.3464517467506893E-2</v>
      </c>
      <c r="T188" s="124">
        <f t="shared" si="17"/>
        <v>4.6709919531429334E-2</v>
      </c>
    </row>
    <row r="189" spans="11:20" x14ac:dyDescent="0.25">
      <c r="K189" s="25">
        <v>41394</v>
      </c>
      <c r="L189" s="26">
        <v>129.22027407165001</v>
      </c>
      <c r="M189" s="150">
        <v>122.417481176122</v>
      </c>
      <c r="N189" s="151">
        <f t="shared" si="12"/>
        <v>3.3242440367751813E-2</v>
      </c>
      <c r="O189" s="151">
        <f t="shared" si="14"/>
        <v>5.3553568814371788E-2</v>
      </c>
      <c r="P189" s="151">
        <f t="shared" si="16"/>
        <v>0.11246435248598718</v>
      </c>
      <c r="Q189" s="154">
        <v>130.21703153298799</v>
      </c>
      <c r="R189" s="124">
        <f t="shared" si="13"/>
        <v>1.5541728037057112E-2</v>
      </c>
      <c r="S189" s="124">
        <f t="shared" si="15"/>
        <v>-5.753144070726135E-3</v>
      </c>
      <c r="T189" s="124">
        <f t="shared" si="17"/>
        <v>5.8613610921555814E-2</v>
      </c>
    </row>
    <row r="190" spans="11:20" x14ac:dyDescent="0.25">
      <c r="K190" s="25">
        <v>41425</v>
      </c>
      <c r="L190" s="26">
        <v>132.06180263118199</v>
      </c>
      <c r="M190" s="150">
        <v>123.58766500944</v>
      </c>
      <c r="N190" s="151">
        <f t="shared" si="12"/>
        <v>9.5589602242711624E-3</v>
      </c>
      <c r="O190" s="151">
        <f t="shared" si="14"/>
        <v>5.4188322253863719E-2</v>
      </c>
      <c r="P190" s="151">
        <f t="shared" si="16"/>
        <v>0.11261219081483143</v>
      </c>
      <c r="Q190" s="154">
        <v>133.31984575059101</v>
      </c>
      <c r="R190" s="124">
        <f t="shared" si="13"/>
        <v>2.3828021427573232E-2</v>
      </c>
      <c r="S190" s="124">
        <f t="shared" si="15"/>
        <v>3.5363205645505547E-2</v>
      </c>
      <c r="T190" s="124">
        <f t="shared" si="17"/>
        <v>6.9690949698531179E-2</v>
      </c>
    </row>
    <row r="191" spans="11:20" x14ac:dyDescent="0.25">
      <c r="K191" s="25">
        <v>41455</v>
      </c>
      <c r="L191" s="26">
        <v>134.63600141741401</v>
      </c>
      <c r="M191" s="150">
        <v>124.78695741020201</v>
      </c>
      <c r="N191" s="151">
        <f t="shared" si="12"/>
        <v>9.7039813857668911E-3</v>
      </c>
      <c r="O191" s="151">
        <f t="shared" si="14"/>
        <v>5.3241572705493123E-2</v>
      </c>
      <c r="P191" s="151">
        <f t="shared" si="16"/>
        <v>0.10600395915821426</v>
      </c>
      <c r="Q191" s="154">
        <v>136.15442947083301</v>
      </c>
      <c r="R191" s="124">
        <f t="shared" si="13"/>
        <v>2.1261528651516759E-2</v>
      </c>
      <c r="S191" s="124">
        <f t="shared" si="15"/>
        <v>6.1846541553830292E-2</v>
      </c>
      <c r="T191" s="124">
        <f t="shared" si="17"/>
        <v>8.8371648398374747E-2</v>
      </c>
    </row>
    <row r="192" spans="11:20" x14ac:dyDescent="0.25">
      <c r="K192" s="25">
        <v>41486</v>
      </c>
      <c r="L192" s="26">
        <v>135.60948028587899</v>
      </c>
      <c r="M192" s="150">
        <v>123.92049650745901</v>
      </c>
      <c r="N192" s="151">
        <f t="shared" si="12"/>
        <v>-6.9435213481064961E-3</v>
      </c>
      <c r="O192" s="151">
        <f t="shared" si="14"/>
        <v>1.2277783506872142E-2</v>
      </c>
      <c r="P192" s="151">
        <f t="shared" si="16"/>
        <v>8.1256231929707212E-2</v>
      </c>
      <c r="Q192" s="154">
        <v>137.60880265892999</v>
      </c>
      <c r="R192" s="124">
        <f t="shared" si="13"/>
        <v>1.0681791211269775E-2</v>
      </c>
      <c r="S192" s="124">
        <f t="shared" si="15"/>
        <v>5.6765010221181633E-2</v>
      </c>
      <c r="T192" s="124">
        <f t="shared" si="17"/>
        <v>9.1680286890907459E-2</v>
      </c>
    </row>
    <row r="193" spans="11:20" x14ac:dyDescent="0.25">
      <c r="K193" s="25">
        <v>41517</v>
      </c>
      <c r="L193" s="26">
        <v>136.312255429408</v>
      </c>
      <c r="M193" s="150">
        <v>124.38434391157701</v>
      </c>
      <c r="N193" s="151">
        <f t="shared" si="12"/>
        <v>3.7431047904983306E-3</v>
      </c>
      <c r="O193" s="151">
        <f t="shared" si="14"/>
        <v>6.4462655077766051E-3</v>
      </c>
      <c r="P193" s="151">
        <f t="shared" si="16"/>
        <v>6.3470992671911697E-2</v>
      </c>
      <c r="Q193" s="154">
        <v>138.40901898251499</v>
      </c>
      <c r="R193" s="124">
        <f t="shared" si="13"/>
        <v>5.8151535957213785E-3</v>
      </c>
      <c r="S193" s="124">
        <f t="shared" si="15"/>
        <v>3.8172660666324187E-2</v>
      </c>
      <c r="T193" s="124">
        <f t="shared" si="17"/>
        <v>9.0228968530626119E-2</v>
      </c>
    </row>
    <row r="194" spans="11:20" x14ac:dyDescent="0.25">
      <c r="K194" s="25">
        <v>41547</v>
      </c>
      <c r="L194" s="26">
        <v>136.92468130629399</v>
      </c>
      <c r="M194" s="150">
        <v>124.887742843582</v>
      </c>
      <c r="N194" s="151">
        <f t="shared" si="12"/>
        <v>4.0471245510034226E-3</v>
      </c>
      <c r="O194" s="151">
        <f t="shared" si="14"/>
        <v>8.0765999485588047E-4</v>
      </c>
      <c r="P194" s="151">
        <f t="shared" si="16"/>
        <v>6.3252476621580289E-2</v>
      </c>
      <c r="Q194" s="154">
        <v>138.99580300254701</v>
      </c>
      <c r="R194" s="124">
        <f t="shared" si="13"/>
        <v>4.2394926598399163E-3</v>
      </c>
      <c r="S194" s="124">
        <f t="shared" si="15"/>
        <v>2.0868755741234812E-2</v>
      </c>
      <c r="T194" s="124">
        <f t="shared" si="17"/>
        <v>8.3269152372448474E-2</v>
      </c>
    </row>
    <row r="195" spans="11:20" x14ac:dyDescent="0.25">
      <c r="K195" s="25">
        <v>41578</v>
      </c>
      <c r="L195" s="26">
        <v>137.56430035393601</v>
      </c>
      <c r="M195" s="150">
        <v>126.129689041714</v>
      </c>
      <c r="N195" s="151">
        <f t="shared" si="12"/>
        <v>9.9445003156755085E-3</v>
      </c>
      <c r="O195" s="151">
        <f t="shared" si="14"/>
        <v>1.7827499053976181E-2</v>
      </c>
      <c r="P195" s="151">
        <f t="shared" si="16"/>
        <v>7.1216726299364153E-2</v>
      </c>
      <c r="Q195" s="154">
        <v>139.42810140811699</v>
      </c>
      <c r="R195" s="124">
        <f t="shared" si="13"/>
        <v>3.1101543804317178E-3</v>
      </c>
      <c r="S195" s="124">
        <f t="shared" si="15"/>
        <v>1.322080211464538E-2</v>
      </c>
      <c r="T195" s="124">
        <f t="shared" si="17"/>
        <v>6.8525806486122498E-2</v>
      </c>
    </row>
    <row r="196" spans="11:20" x14ac:dyDescent="0.25">
      <c r="K196" s="25">
        <v>41608</v>
      </c>
      <c r="L196" s="26">
        <v>138.43247284988999</v>
      </c>
      <c r="M196" s="150">
        <v>127.397053149836</v>
      </c>
      <c r="N196" s="151">
        <f t="shared" si="12"/>
        <v>1.0048103010091847E-2</v>
      </c>
      <c r="O196" s="151">
        <f t="shared" si="14"/>
        <v>2.4220968198382709E-2</v>
      </c>
      <c r="P196" s="151">
        <f t="shared" si="16"/>
        <v>9.1604682983956076E-2</v>
      </c>
      <c r="Q196" s="154">
        <v>140.13925782455999</v>
      </c>
      <c r="R196" s="124">
        <f t="shared" si="13"/>
        <v>5.1005242792583338E-3</v>
      </c>
      <c r="S196" s="124">
        <f t="shared" si="15"/>
        <v>1.2500911102213408E-2</v>
      </c>
      <c r="T196" s="124">
        <f t="shared" si="17"/>
        <v>6.2422271136543861E-2</v>
      </c>
    </row>
    <row r="197" spans="11:20" x14ac:dyDescent="0.25">
      <c r="K197" s="25">
        <v>41639</v>
      </c>
      <c r="L197" s="26">
        <v>139.823188553623</v>
      </c>
      <c r="M197" s="150">
        <v>128.297648316817</v>
      </c>
      <c r="N197" s="151">
        <f t="shared" si="12"/>
        <v>7.06919936304784E-3</v>
      </c>
      <c r="O197" s="151">
        <f t="shared" si="14"/>
        <v>2.7303764129245289E-2</v>
      </c>
      <c r="P197" s="151">
        <f t="shared" si="16"/>
        <v>9.3158486028779963E-2</v>
      </c>
      <c r="Q197" s="154">
        <v>141.69989582799801</v>
      </c>
      <c r="R197" s="124">
        <f t="shared" si="13"/>
        <v>1.113633700980321E-2</v>
      </c>
      <c r="S197" s="124">
        <f t="shared" si="15"/>
        <v>1.9454492632424714E-2</v>
      </c>
      <c r="T197" s="124">
        <f t="shared" si="17"/>
        <v>6.8113281231255707E-2</v>
      </c>
    </row>
    <row r="198" spans="11:20" x14ac:dyDescent="0.25">
      <c r="K198" s="25">
        <v>41670</v>
      </c>
      <c r="L198" s="26">
        <v>141.94460154396401</v>
      </c>
      <c r="M198" s="150">
        <v>129.908672490188</v>
      </c>
      <c r="N198" s="151">
        <f t="shared" si="12"/>
        <v>1.2556926759816678E-2</v>
      </c>
      <c r="O198" s="151">
        <f t="shared" si="14"/>
        <v>2.9961093832747032E-2</v>
      </c>
      <c r="P198" s="151">
        <f t="shared" si="16"/>
        <v>0.11802451910496559</v>
      </c>
      <c r="Q198" s="154">
        <v>143.98565056613299</v>
      </c>
      <c r="R198" s="124">
        <f t="shared" si="13"/>
        <v>1.6130955670634606E-2</v>
      </c>
      <c r="S198" s="124">
        <f t="shared" si="15"/>
        <v>3.2687450463631418E-2</v>
      </c>
      <c r="T198" s="124">
        <f t="shared" si="17"/>
        <v>9.9374472670594072E-2</v>
      </c>
    </row>
    <row r="199" spans="11:20" x14ac:dyDescent="0.25">
      <c r="K199" s="25">
        <v>41698</v>
      </c>
      <c r="L199" s="26">
        <v>142.65146511370301</v>
      </c>
      <c r="M199" s="150">
        <v>130.708387145816</v>
      </c>
      <c r="N199" s="151">
        <f t="shared" si="12"/>
        <v>6.1559758890494809E-3</v>
      </c>
      <c r="O199" s="151">
        <f t="shared" si="14"/>
        <v>2.5992233839863044E-2</v>
      </c>
      <c r="P199" s="151">
        <f t="shared" si="16"/>
        <v>0.11492724892270867</v>
      </c>
      <c r="Q199" s="154">
        <v>144.74847622129599</v>
      </c>
      <c r="R199" s="124">
        <f t="shared" si="13"/>
        <v>5.2979283155207835E-3</v>
      </c>
      <c r="S199" s="124">
        <f t="shared" si="15"/>
        <v>3.2890272635140327E-2</v>
      </c>
      <c r="T199" s="124">
        <f t="shared" si="17"/>
        <v>0.12411805991096325</v>
      </c>
    </row>
    <row r="200" spans="11:20" x14ac:dyDescent="0.25">
      <c r="K200" s="25">
        <v>41729</v>
      </c>
      <c r="L200" s="26">
        <v>143.12483367802599</v>
      </c>
      <c r="M200" s="150">
        <v>132.94514586980799</v>
      </c>
      <c r="N200" s="151">
        <f t="shared" ref="N200:N263" si="18">M200/M199-1</f>
        <v>1.7112587591618711E-2</v>
      </c>
      <c r="O200" s="151">
        <f t="shared" si="14"/>
        <v>3.6224339369919756E-2</v>
      </c>
      <c r="P200" s="151">
        <f t="shared" si="16"/>
        <v>0.1220992756413668</v>
      </c>
      <c r="Q200" s="154">
        <v>144.81780913336101</v>
      </c>
      <c r="R200" s="124">
        <f t="shared" ref="R200:R263" si="19">Q200/Q199-1</f>
        <v>4.7898889076392059E-4</v>
      </c>
      <c r="S200" s="124">
        <f t="shared" si="15"/>
        <v>2.2003638655794688E-2</v>
      </c>
      <c r="T200" s="124">
        <f t="shared" si="17"/>
        <v>0.1294108489992507</v>
      </c>
    </row>
    <row r="201" spans="11:20" x14ac:dyDescent="0.25">
      <c r="K201" s="25">
        <v>41759</v>
      </c>
      <c r="L201" s="26">
        <v>143.46785684354799</v>
      </c>
      <c r="M201" s="150">
        <v>134.62937700739701</v>
      </c>
      <c r="N201" s="151">
        <f t="shared" si="18"/>
        <v>1.2668617019220729E-2</v>
      </c>
      <c r="O201" s="151">
        <f t="shared" si="14"/>
        <v>3.6338640267189026E-2</v>
      </c>
      <c r="P201" s="151">
        <f t="shared" si="16"/>
        <v>9.9756143599342373E-2</v>
      </c>
      <c r="Q201" s="154">
        <v>144.807777978845</v>
      </c>
      <c r="R201" s="124">
        <f t="shared" si="19"/>
        <v>-6.9267409692486126E-5</v>
      </c>
      <c r="S201" s="124">
        <f t="shared" si="15"/>
        <v>5.7097871175322279E-3</v>
      </c>
      <c r="T201" s="124">
        <f t="shared" si="17"/>
        <v>0.11204944755756263</v>
      </c>
    </row>
    <row r="202" spans="11:20" x14ac:dyDescent="0.25">
      <c r="K202" s="25">
        <v>41790</v>
      </c>
      <c r="L202" s="26">
        <v>145.50375226004201</v>
      </c>
      <c r="M202" s="150">
        <v>136.01213545676899</v>
      </c>
      <c r="N202" s="151">
        <f t="shared" si="18"/>
        <v>1.0270852321451418E-2</v>
      </c>
      <c r="O202" s="151">
        <f t="shared" ref="O202:O265" si="20">M202/M199-1</f>
        <v>4.0576954752231886E-2</v>
      </c>
      <c r="P202" s="151">
        <f t="shared" si="16"/>
        <v>0.10053163838300505</v>
      </c>
      <c r="Q202" s="154">
        <v>146.912640483795</v>
      </c>
      <c r="R202" s="124">
        <f t="shared" si="19"/>
        <v>1.4535562483787956E-2</v>
      </c>
      <c r="S202" s="124">
        <f t="shared" ref="S202:S265" si="21">Q202/Q199-1</f>
        <v>1.4951205836463366E-2</v>
      </c>
      <c r="T202" s="124">
        <f t="shared" si="17"/>
        <v>0.1019562740766502</v>
      </c>
    </row>
    <row r="203" spans="11:20" x14ac:dyDescent="0.25">
      <c r="K203" s="25">
        <v>41820</v>
      </c>
      <c r="L203" s="26">
        <v>147.85385448915099</v>
      </c>
      <c r="M203" s="150">
        <v>137.008633698229</v>
      </c>
      <c r="N203" s="151">
        <f t="shared" si="18"/>
        <v>7.3265391952965775E-3</v>
      </c>
      <c r="O203" s="151">
        <f t="shared" si="20"/>
        <v>3.0565146262657494E-2</v>
      </c>
      <c r="P203" s="151">
        <f t="shared" si="16"/>
        <v>9.7940334003430163E-2</v>
      </c>
      <c r="Q203" s="154">
        <v>149.509851796513</v>
      </c>
      <c r="R203" s="124">
        <f t="shared" si="19"/>
        <v>1.7678610255490446E-2</v>
      </c>
      <c r="S203" s="124">
        <f t="shared" si="21"/>
        <v>3.2399624681734851E-2</v>
      </c>
      <c r="T203" s="124">
        <f t="shared" si="17"/>
        <v>9.8090252205426776E-2</v>
      </c>
    </row>
    <row r="204" spans="11:20" x14ac:dyDescent="0.25">
      <c r="K204" s="25">
        <v>41851</v>
      </c>
      <c r="L204" s="26">
        <v>150.42310719328901</v>
      </c>
      <c r="M204" s="150">
        <v>137.54742525453699</v>
      </c>
      <c r="N204" s="151">
        <f t="shared" si="18"/>
        <v>3.9325372552412308E-3</v>
      </c>
      <c r="O204" s="151">
        <f t="shared" si="20"/>
        <v>2.1674676894476441E-2</v>
      </c>
      <c r="P204" s="151">
        <f t="shared" si="16"/>
        <v>0.10996509157996925</v>
      </c>
      <c r="Q204" s="154">
        <v>152.53479606604</v>
      </c>
      <c r="R204" s="124">
        <f t="shared" si="19"/>
        <v>2.0232407651932016E-2</v>
      </c>
      <c r="S204" s="124">
        <f t="shared" si="21"/>
        <v>5.3360518302572491E-2</v>
      </c>
      <c r="T204" s="124">
        <f t="shared" si="17"/>
        <v>0.10846685036643189</v>
      </c>
    </row>
    <row r="205" spans="11:20" x14ac:dyDescent="0.25">
      <c r="K205" s="25">
        <v>41882</v>
      </c>
      <c r="L205" s="26">
        <v>151.79606627371501</v>
      </c>
      <c r="M205" s="150">
        <v>138.72155037542001</v>
      </c>
      <c r="N205" s="151">
        <f t="shared" si="18"/>
        <v>8.5361475775374007E-3</v>
      </c>
      <c r="O205" s="151">
        <f t="shared" si="20"/>
        <v>1.9920390997112181E-2</v>
      </c>
      <c r="P205" s="151">
        <f t="shared" si="16"/>
        <v>0.11526536228735607</v>
      </c>
      <c r="Q205" s="154">
        <v>153.971216877572</v>
      </c>
      <c r="R205" s="124">
        <f t="shared" si="19"/>
        <v>9.4170041759527034E-3</v>
      </c>
      <c r="S205" s="124">
        <f t="shared" si="21"/>
        <v>4.804607942878536E-2</v>
      </c>
      <c r="T205" s="124">
        <f t="shared" si="17"/>
        <v>0.11243629937889343</v>
      </c>
    </row>
    <row r="206" spans="11:20" x14ac:dyDescent="0.25">
      <c r="K206" s="25">
        <v>41912</v>
      </c>
      <c r="L206" s="26">
        <v>153.084383016456</v>
      </c>
      <c r="M206" s="150">
        <v>140.60136397692099</v>
      </c>
      <c r="N206" s="151">
        <f t="shared" si="18"/>
        <v>1.3550984662539234E-2</v>
      </c>
      <c r="O206" s="151">
        <f t="shared" si="20"/>
        <v>2.6222656059801563E-2</v>
      </c>
      <c r="P206" s="151">
        <f t="shared" si="16"/>
        <v>0.12582196439421445</v>
      </c>
      <c r="Q206" s="154">
        <v>155.06811754055201</v>
      </c>
      <c r="R206" s="124">
        <f t="shared" si="19"/>
        <v>7.1240630893512069E-3</v>
      </c>
      <c r="S206" s="124">
        <f t="shared" si="21"/>
        <v>3.7176585203254398E-2</v>
      </c>
      <c r="T206" s="124">
        <f t="shared" si="17"/>
        <v>0.11563165355223348</v>
      </c>
    </row>
    <row r="207" spans="11:20" x14ac:dyDescent="0.25">
      <c r="K207" s="25">
        <v>41943</v>
      </c>
      <c r="L207" s="26">
        <v>153.63017610373601</v>
      </c>
      <c r="M207" s="150">
        <v>142.22412068296799</v>
      </c>
      <c r="N207" s="151">
        <f t="shared" si="18"/>
        <v>1.1541543126945442E-2</v>
      </c>
      <c r="O207" s="151">
        <f t="shared" si="20"/>
        <v>3.4000603208504954E-2</v>
      </c>
      <c r="P207" s="151">
        <f t="shared" si="16"/>
        <v>0.12760224625568672</v>
      </c>
      <c r="Q207" s="154">
        <v>155.29308336445999</v>
      </c>
      <c r="R207" s="124">
        <f t="shared" si="19"/>
        <v>1.4507548519711033E-3</v>
      </c>
      <c r="S207" s="124">
        <f t="shared" si="21"/>
        <v>1.8083003810001497E-2</v>
      </c>
      <c r="T207" s="124">
        <f t="shared" si="17"/>
        <v>0.11378611482275702</v>
      </c>
    </row>
    <row r="208" spans="11:20" x14ac:dyDescent="0.25">
      <c r="K208" s="25">
        <v>41973</v>
      </c>
      <c r="L208" s="26">
        <v>154.57196065338599</v>
      </c>
      <c r="M208" s="150">
        <v>143.60642304600199</v>
      </c>
      <c r="N208" s="151">
        <f t="shared" si="18"/>
        <v>9.7191837530519187E-3</v>
      </c>
      <c r="O208" s="151">
        <f t="shared" si="20"/>
        <v>3.5213509778128316E-2</v>
      </c>
      <c r="P208" s="151">
        <f t="shared" si="16"/>
        <v>0.12723504583031131</v>
      </c>
      <c r="Q208" s="154">
        <v>156.08885594885001</v>
      </c>
      <c r="R208" s="124">
        <f t="shared" si="19"/>
        <v>5.1243272858612077E-3</v>
      </c>
      <c r="S208" s="124">
        <f t="shared" si="21"/>
        <v>1.3753473631125557E-2</v>
      </c>
      <c r="T208" s="124">
        <f t="shared" si="17"/>
        <v>0.11381249174487063</v>
      </c>
    </row>
    <row r="209" spans="11:20" x14ac:dyDescent="0.25">
      <c r="K209" s="25">
        <v>42004</v>
      </c>
      <c r="L209" s="26">
        <v>155.54145659833</v>
      </c>
      <c r="M209" s="150">
        <v>145.464472796021</v>
      </c>
      <c r="N209" s="151">
        <f t="shared" si="18"/>
        <v>1.2938486389455051E-2</v>
      </c>
      <c r="O209" s="151">
        <f t="shared" si="20"/>
        <v>3.4587920639932435E-2</v>
      </c>
      <c r="P209" s="151">
        <f t="shared" si="16"/>
        <v>0.13380466987837836</v>
      </c>
      <c r="Q209" s="154">
        <v>156.883314720426</v>
      </c>
      <c r="R209" s="124">
        <f t="shared" si="19"/>
        <v>5.0897853453184538E-3</v>
      </c>
      <c r="S209" s="124">
        <f t="shared" si="21"/>
        <v>1.1705805220723731E-2</v>
      </c>
      <c r="T209" s="124">
        <f t="shared" si="17"/>
        <v>0.1071519411055768</v>
      </c>
    </row>
    <row r="210" spans="11:20" x14ac:dyDescent="0.25">
      <c r="K210" s="25">
        <v>42035</v>
      </c>
      <c r="L210" s="26">
        <v>157.20799691115201</v>
      </c>
      <c r="M210" s="150">
        <v>148.05462116009701</v>
      </c>
      <c r="N210" s="151">
        <f t="shared" si="18"/>
        <v>1.7806054731371201E-2</v>
      </c>
      <c r="O210" s="151">
        <f t="shared" si="20"/>
        <v>4.09951592537936E-2</v>
      </c>
      <c r="P210" s="151">
        <f t="shared" si="16"/>
        <v>0.1396823500854385</v>
      </c>
      <c r="Q210" s="154">
        <v>158.39633420352899</v>
      </c>
      <c r="R210" s="124">
        <f t="shared" si="19"/>
        <v>9.6442345433565002E-3</v>
      </c>
      <c r="S210" s="124">
        <f t="shared" si="21"/>
        <v>1.9983187736609898E-2</v>
      </c>
      <c r="T210" s="124">
        <f t="shared" si="17"/>
        <v>0.10008416519795582</v>
      </c>
    </row>
    <row r="211" spans="11:20" x14ac:dyDescent="0.25">
      <c r="K211" s="25">
        <v>42063</v>
      </c>
      <c r="L211" s="26">
        <v>157.736619579533</v>
      </c>
      <c r="M211" s="150">
        <v>148.92930508050699</v>
      </c>
      <c r="N211" s="151">
        <f t="shared" si="18"/>
        <v>5.9078461283836869E-3</v>
      </c>
      <c r="O211" s="151">
        <f t="shared" si="20"/>
        <v>3.7065765733889977E-2</v>
      </c>
      <c r="P211" s="151">
        <f t="shared" ref="P211:P274" si="22">M211/M199-1</f>
        <v>0.13940129116859223</v>
      </c>
      <c r="Q211" s="154">
        <v>158.966635850123</v>
      </c>
      <c r="R211" s="124">
        <f t="shared" si="19"/>
        <v>3.6004725075342581E-3</v>
      </c>
      <c r="S211" s="124">
        <f t="shared" si="21"/>
        <v>1.8436805650084542E-2</v>
      </c>
      <c r="T211" s="124">
        <f t="shared" ref="T211:T274" si="23">Q211/Q199-1</f>
        <v>9.8226661861986253E-2</v>
      </c>
    </row>
    <row r="212" spans="11:20" x14ac:dyDescent="0.25">
      <c r="K212" s="25">
        <v>42094</v>
      </c>
      <c r="L212" s="26">
        <v>158.68564848723801</v>
      </c>
      <c r="M212" s="150">
        <v>150.37091939449201</v>
      </c>
      <c r="N212" s="151">
        <f t="shared" si="18"/>
        <v>9.6798565816560433E-3</v>
      </c>
      <c r="O212" s="151">
        <f t="shared" si="20"/>
        <v>3.3729518308921458E-2</v>
      </c>
      <c r="P212" s="151">
        <f t="shared" si="22"/>
        <v>0.13107491372230262</v>
      </c>
      <c r="Q212" s="154">
        <v>159.863699089384</v>
      </c>
      <c r="R212" s="124">
        <f t="shared" si="19"/>
        <v>5.6430912968854496E-3</v>
      </c>
      <c r="S212" s="124">
        <f t="shared" si="21"/>
        <v>1.8997459189775467E-2</v>
      </c>
      <c r="T212" s="124">
        <f t="shared" si="23"/>
        <v>0.10389530159351756</v>
      </c>
    </row>
    <row r="213" spans="11:20" x14ac:dyDescent="0.25">
      <c r="K213" s="25">
        <v>42124</v>
      </c>
      <c r="L213" s="26">
        <v>159.43297933214299</v>
      </c>
      <c r="M213" s="150">
        <v>150.698972650276</v>
      </c>
      <c r="N213" s="151">
        <f t="shared" si="18"/>
        <v>2.1816269868202287E-3</v>
      </c>
      <c r="O213" s="151">
        <f t="shared" si="20"/>
        <v>1.7860648113911637E-2</v>
      </c>
      <c r="P213" s="151">
        <f t="shared" si="22"/>
        <v>0.1193617321871443</v>
      </c>
      <c r="Q213" s="154">
        <v>160.75153826978499</v>
      </c>
      <c r="R213" s="124">
        <f t="shared" si="19"/>
        <v>5.5537259894415936E-3</v>
      </c>
      <c r="S213" s="124">
        <f t="shared" si="21"/>
        <v>1.4869056648935564E-2</v>
      </c>
      <c r="T213" s="124">
        <f t="shared" si="23"/>
        <v>0.11010292757388496</v>
      </c>
    </row>
    <row r="214" spans="11:20" x14ac:dyDescent="0.25">
      <c r="K214" s="25">
        <v>42155</v>
      </c>
      <c r="L214" s="26">
        <v>161.54657224343899</v>
      </c>
      <c r="M214" s="150">
        <v>151.87435091846399</v>
      </c>
      <c r="N214" s="151">
        <f t="shared" si="18"/>
        <v>7.7995108229149679E-3</v>
      </c>
      <c r="O214" s="151">
        <f t="shared" si="20"/>
        <v>1.9774790705999745E-2</v>
      </c>
      <c r="P214" s="151">
        <f t="shared" si="22"/>
        <v>0.1166235307491128</v>
      </c>
      <c r="Q214" s="154">
        <v>162.99936466844301</v>
      </c>
      <c r="R214" s="124">
        <f t="shared" si="19"/>
        <v>1.3983234144145706E-2</v>
      </c>
      <c r="S214" s="124">
        <f t="shared" si="21"/>
        <v>2.5368397568167333E-2</v>
      </c>
      <c r="T214" s="124">
        <f t="shared" si="23"/>
        <v>0.10949857093081405</v>
      </c>
    </row>
    <row r="215" spans="11:20" x14ac:dyDescent="0.25">
      <c r="K215" s="25">
        <v>42185</v>
      </c>
      <c r="L215" s="26">
        <v>163.75866897627901</v>
      </c>
      <c r="M215" s="150">
        <v>152.05294634378799</v>
      </c>
      <c r="N215" s="151">
        <f t="shared" si="18"/>
        <v>1.175941982592521E-3</v>
      </c>
      <c r="O215" s="151">
        <f t="shared" si="20"/>
        <v>1.118585266399319E-2</v>
      </c>
      <c r="P215" s="151">
        <f t="shared" si="22"/>
        <v>0.10980558114822991</v>
      </c>
      <c r="Q215" s="154">
        <v>165.60001736647899</v>
      </c>
      <c r="R215" s="124">
        <f t="shared" si="19"/>
        <v>1.5954986716211872E-2</v>
      </c>
      <c r="S215" s="124">
        <f t="shared" si="21"/>
        <v>3.5882556889213824E-2</v>
      </c>
      <c r="T215" s="124">
        <f t="shared" si="23"/>
        <v>0.10761943361341264</v>
      </c>
    </row>
    <row r="216" spans="11:20" x14ac:dyDescent="0.25">
      <c r="K216" s="25">
        <v>42216</v>
      </c>
      <c r="L216" s="26">
        <v>166.095856267866</v>
      </c>
      <c r="M216" s="150">
        <v>153.64367396141199</v>
      </c>
      <c r="N216" s="151">
        <f t="shared" si="18"/>
        <v>1.0461669147978192E-2</v>
      </c>
      <c r="O216" s="151">
        <f t="shared" si="20"/>
        <v>1.954028789545692E-2</v>
      </c>
      <c r="P216" s="151">
        <f t="shared" si="22"/>
        <v>0.1170232643547362</v>
      </c>
      <c r="Q216" s="154">
        <v>168.06460100370199</v>
      </c>
      <c r="R216" s="124">
        <f t="shared" si="19"/>
        <v>1.4882749871751422E-2</v>
      </c>
      <c r="S216" s="124">
        <f t="shared" si="21"/>
        <v>4.5492956475748914E-2</v>
      </c>
      <c r="T216" s="124">
        <f t="shared" si="23"/>
        <v>0.10181155603956982</v>
      </c>
    </row>
    <row r="217" spans="11:20" x14ac:dyDescent="0.25">
      <c r="K217" s="25">
        <v>42247</v>
      </c>
      <c r="L217" s="26">
        <v>167.24376322470101</v>
      </c>
      <c r="M217" s="150">
        <v>155.18580694903301</v>
      </c>
      <c r="N217" s="151">
        <f t="shared" si="18"/>
        <v>1.0037074406384683E-2</v>
      </c>
      <c r="O217" s="151">
        <f t="shared" si="20"/>
        <v>2.1803918901005304E-2</v>
      </c>
      <c r="P217" s="151">
        <f t="shared" si="22"/>
        <v>0.11868564422078642</v>
      </c>
      <c r="Q217" s="154">
        <v>169.11939581550101</v>
      </c>
      <c r="R217" s="124">
        <f t="shared" si="19"/>
        <v>6.2761271885909409E-3</v>
      </c>
      <c r="S217" s="124">
        <f t="shared" si="21"/>
        <v>3.7546349702078707E-2</v>
      </c>
      <c r="T217" s="124">
        <f t="shared" si="23"/>
        <v>9.8383186449541693E-2</v>
      </c>
    </row>
    <row r="218" spans="11:20" x14ac:dyDescent="0.25">
      <c r="K218" s="25">
        <v>42277</v>
      </c>
      <c r="L218" s="26">
        <v>167.35843999632399</v>
      </c>
      <c r="M218" s="150">
        <v>155.843210583895</v>
      </c>
      <c r="N218" s="151">
        <f t="shared" si="18"/>
        <v>4.2362355668124074E-3</v>
      </c>
      <c r="O218" s="151">
        <f t="shared" si="20"/>
        <v>2.4927266003365034E-2</v>
      </c>
      <c r="P218" s="151">
        <f t="shared" si="22"/>
        <v>0.1084046852452718</v>
      </c>
      <c r="Q218" s="154">
        <v>169.12423947751401</v>
      </c>
      <c r="R218" s="124">
        <f t="shared" si="19"/>
        <v>2.8640487920617019E-5</v>
      </c>
      <c r="S218" s="124">
        <f t="shared" si="21"/>
        <v>2.1281532255131186E-2</v>
      </c>
      <c r="T218" s="124">
        <f t="shared" si="23"/>
        <v>9.0644822158792104E-2</v>
      </c>
    </row>
    <row r="219" spans="11:20" x14ac:dyDescent="0.25">
      <c r="K219" s="25">
        <v>42308</v>
      </c>
      <c r="L219" s="26">
        <v>166.14610611637701</v>
      </c>
      <c r="M219" s="150">
        <v>154.124926794494</v>
      </c>
      <c r="N219" s="151">
        <f t="shared" si="18"/>
        <v>-1.102572119095302E-2</v>
      </c>
      <c r="O219" s="151">
        <f t="shared" si="20"/>
        <v>3.1322658504175926E-3</v>
      </c>
      <c r="P219" s="151">
        <f t="shared" si="22"/>
        <v>8.3676426012533556E-2</v>
      </c>
      <c r="Q219" s="154">
        <v>168.03083901925999</v>
      </c>
      <c r="R219" s="124">
        <f t="shared" si="19"/>
        <v>-6.4650724321476671E-3</v>
      </c>
      <c r="S219" s="124">
        <f t="shared" si="21"/>
        <v>-2.00886946093215E-4</v>
      </c>
      <c r="T219" s="124">
        <f t="shared" si="23"/>
        <v>8.2023972857216965E-2</v>
      </c>
    </row>
    <row r="220" spans="11:20" x14ac:dyDescent="0.25">
      <c r="K220" s="25">
        <v>42338</v>
      </c>
      <c r="L220" s="26">
        <v>166.00436755131</v>
      </c>
      <c r="M220" s="150">
        <v>153.17143552986499</v>
      </c>
      <c r="N220" s="151">
        <f t="shared" si="18"/>
        <v>-6.1864831631055495E-3</v>
      </c>
      <c r="O220" s="151">
        <f t="shared" si="20"/>
        <v>-1.2980384345519291E-2</v>
      </c>
      <c r="P220" s="151">
        <f t="shared" si="22"/>
        <v>6.6605742842010596E-2</v>
      </c>
      <c r="Q220" s="154">
        <v>168.111030717392</v>
      </c>
      <c r="R220" s="124">
        <f t="shared" si="19"/>
        <v>4.7724393093595552E-4</v>
      </c>
      <c r="S220" s="124">
        <f t="shared" si="21"/>
        <v>-5.96244501257015E-3</v>
      </c>
      <c r="T220" s="124">
        <f t="shared" si="23"/>
        <v>7.7021352328199733E-2</v>
      </c>
    </row>
    <row r="221" spans="11:20" x14ac:dyDescent="0.25">
      <c r="K221" s="25">
        <v>42369</v>
      </c>
      <c r="L221" s="26">
        <v>167.36925417268299</v>
      </c>
      <c r="M221" s="150">
        <v>154.88096218935101</v>
      </c>
      <c r="N221" s="151">
        <f t="shared" si="18"/>
        <v>1.1160871174003661E-2</v>
      </c>
      <c r="O221" s="151">
        <f t="shared" si="20"/>
        <v>-6.1744646490453636E-3</v>
      </c>
      <c r="P221" s="151">
        <f t="shared" si="22"/>
        <v>6.4733946456702052E-2</v>
      </c>
      <c r="Q221" s="154">
        <v>169.343823694402</v>
      </c>
      <c r="R221" s="124">
        <f t="shared" si="19"/>
        <v>7.3332069391831567E-3</v>
      </c>
      <c r="S221" s="124">
        <f t="shared" si="21"/>
        <v>1.2983604098759649E-3</v>
      </c>
      <c r="T221" s="124">
        <f t="shared" si="23"/>
        <v>7.9425329558986402E-2</v>
      </c>
    </row>
    <row r="222" spans="11:20" x14ac:dyDescent="0.25">
      <c r="K222" s="25">
        <v>42400</v>
      </c>
      <c r="L222" s="26">
        <v>170.70910941981199</v>
      </c>
      <c r="M222" s="150">
        <v>159.19150337626499</v>
      </c>
      <c r="N222" s="151">
        <f t="shared" si="18"/>
        <v>2.783131719987697E-2</v>
      </c>
      <c r="O222" s="151">
        <f t="shared" si="20"/>
        <v>3.2873180783577149E-2</v>
      </c>
      <c r="P222" s="151">
        <f t="shared" si="22"/>
        <v>7.5221442795258886E-2</v>
      </c>
      <c r="Q222" s="154">
        <v>172.48964408442899</v>
      </c>
      <c r="R222" s="124">
        <f t="shared" si="19"/>
        <v>1.8576528635044554E-2</v>
      </c>
      <c r="S222" s="124">
        <f t="shared" si="21"/>
        <v>2.6535635310717787E-2</v>
      </c>
      <c r="T222" s="124">
        <f t="shared" si="23"/>
        <v>8.8974975031878012E-2</v>
      </c>
    </row>
    <row r="223" spans="11:20" x14ac:dyDescent="0.25">
      <c r="K223" s="25">
        <v>42429</v>
      </c>
      <c r="L223" s="26">
        <v>172.10039889176099</v>
      </c>
      <c r="M223" s="150">
        <v>161.02808574838599</v>
      </c>
      <c r="N223" s="151">
        <f t="shared" si="18"/>
        <v>1.153693716793458E-2</v>
      </c>
      <c r="O223" s="151">
        <f t="shared" si="20"/>
        <v>5.1293181338560423E-2</v>
      </c>
      <c r="P223" s="151">
        <f t="shared" si="22"/>
        <v>8.1238414839434947E-2</v>
      </c>
      <c r="Q223" s="154">
        <v>173.820394401877</v>
      </c>
      <c r="R223" s="124">
        <f t="shared" si="19"/>
        <v>7.714957755937224E-3</v>
      </c>
      <c r="S223" s="124">
        <f t="shared" si="21"/>
        <v>3.3961862348478977E-2</v>
      </c>
      <c r="T223" s="124">
        <f t="shared" si="23"/>
        <v>9.3439472203201257E-2</v>
      </c>
    </row>
    <row r="224" spans="11:20" x14ac:dyDescent="0.25">
      <c r="K224" s="25">
        <v>42460</v>
      </c>
      <c r="L224" s="26">
        <v>172.230829362848</v>
      </c>
      <c r="M224" s="150">
        <v>160.83488810761099</v>
      </c>
      <c r="N224" s="151">
        <f t="shared" si="18"/>
        <v>-1.1997760507249655E-3</v>
      </c>
      <c r="O224" s="151">
        <f t="shared" si="20"/>
        <v>3.8441948152291072E-2</v>
      </c>
      <c r="P224" s="151">
        <f t="shared" si="22"/>
        <v>6.9587715199553868E-2</v>
      </c>
      <c r="Q224" s="154">
        <v>174.15371718002399</v>
      </c>
      <c r="R224" s="124">
        <f t="shared" si="19"/>
        <v>1.9176275562713396E-3</v>
      </c>
      <c r="S224" s="124">
        <f t="shared" si="21"/>
        <v>2.8403123188607715E-2</v>
      </c>
      <c r="T224" s="124">
        <f t="shared" si="23"/>
        <v>8.9388761626553181E-2</v>
      </c>
    </row>
    <row r="225" spans="11:20" x14ac:dyDescent="0.25">
      <c r="K225" s="25">
        <v>42490</v>
      </c>
      <c r="L225" s="26">
        <v>170.95161628367001</v>
      </c>
      <c r="M225" s="150">
        <v>158.52853741940399</v>
      </c>
      <c r="N225" s="151">
        <f t="shared" si="18"/>
        <v>-1.4339865655664696E-2</v>
      </c>
      <c r="O225" s="151">
        <f t="shared" si="20"/>
        <v>-4.164581292344538E-3</v>
      </c>
      <c r="P225" s="151">
        <f t="shared" si="22"/>
        <v>5.1954997644860557E-2</v>
      </c>
      <c r="Q225" s="154">
        <v>173.06997788062</v>
      </c>
      <c r="R225" s="124">
        <f t="shared" si="19"/>
        <v>-6.2228892782330014E-3</v>
      </c>
      <c r="S225" s="124">
        <f t="shared" si="21"/>
        <v>3.3644558736927177E-3</v>
      </c>
      <c r="T225" s="124">
        <f t="shared" si="23"/>
        <v>7.6630306269052983E-2</v>
      </c>
    </row>
    <row r="226" spans="11:20" x14ac:dyDescent="0.25">
      <c r="K226" s="25">
        <v>42521</v>
      </c>
      <c r="L226" s="26">
        <v>172.29327540369101</v>
      </c>
      <c r="M226" s="150">
        <v>159.59435083724699</v>
      </c>
      <c r="N226" s="151">
        <f t="shared" si="18"/>
        <v>6.7231643916785266E-3</v>
      </c>
      <c r="O226" s="151">
        <f t="shared" si="20"/>
        <v>-8.9036325835685215E-3</v>
      </c>
      <c r="P226" s="151">
        <f t="shared" si="22"/>
        <v>5.0831492428419223E-2</v>
      </c>
      <c r="Q226" s="154">
        <v>174.43900021722999</v>
      </c>
      <c r="R226" s="124">
        <f t="shared" si="19"/>
        <v>7.9102242536501777E-3</v>
      </c>
      <c r="S226" s="124">
        <f t="shared" si="21"/>
        <v>3.5588793678764663E-3</v>
      </c>
      <c r="T226" s="124">
        <f t="shared" si="23"/>
        <v>7.0182086734241755E-2</v>
      </c>
    </row>
    <row r="227" spans="11:20" x14ac:dyDescent="0.25">
      <c r="K227" s="25">
        <v>42551</v>
      </c>
      <c r="L227" s="26">
        <v>174.90571620074201</v>
      </c>
      <c r="M227" s="150">
        <v>162.372340373941</v>
      </c>
      <c r="N227" s="151">
        <f t="shared" si="18"/>
        <v>1.7406565596591594E-2</v>
      </c>
      <c r="O227" s="151">
        <f t="shared" si="20"/>
        <v>9.5591962939118869E-3</v>
      </c>
      <c r="P227" s="151">
        <f t="shared" si="22"/>
        <v>6.7867109965900285E-2</v>
      </c>
      <c r="Q227" s="154">
        <v>176.93715292070601</v>
      </c>
      <c r="R227" s="124">
        <f t="shared" si="19"/>
        <v>1.4321067538595411E-2</v>
      </c>
      <c r="S227" s="124">
        <f t="shared" si="21"/>
        <v>1.5982637555790769E-2</v>
      </c>
      <c r="T227" s="124">
        <f t="shared" si="23"/>
        <v>6.8460956312205612E-2</v>
      </c>
    </row>
    <row r="228" spans="11:20" x14ac:dyDescent="0.25">
      <c r="K228" s="25">
        <v>42582</v>
      </c>
      <c r="L228" s="26">
        <v>179.23288520588301</v>
      </c>
      <c r="M228" s="150">
        <v>166.512859812491</v>
      </c>
      <c r="N228" s="151">
        <f t="shared" si="18"/>
        <v>2.550015248295634E-2</v>
      </c>
      <c r="O228" s="151">
        <f t="shared" si="20"/>
        <v>5.036520567879621E-2</v>
      </c>
      <c r="P228" s="151">
        <f t="shared" si="22"/>
        <v>8.3759946109536187E-2</v>
      </c>
      <c r="Q228" s="154">
        <v>181.284893842553</v>
      </c>
      <c r="R228" s="124">
        <f t="shared" si="19"/>
        <v>2.4572232852618781E-2</v>
      </c>
      <c r="S228" s="124">
        <f t="shared" si="21"/>
        <v>4.7465863591890534E-2</v>
      </c>
      <c r="T228" s="124">
        <f t="shared" si="23"/>
        <v>7.8661971408005238E-2</v>
      </c>
    </row>
    <row r="229" spans="11:20" x14ac:dyDescent="0.25">
      <c r="K229" s="25">
        <v>42613</v>
      </c>
      <c r="L229" s="26">
        <v>181.750913443862</v>
      </c>
      <c r="M229" s="150">
        <v>168.958209645865</v>
      </c>
      <c r="N229" s="151">
        <f t="shared" si="18"/>
        <v>1.4685651523417942E-2</v>
      </c>
      <c r="O229" s="151">
        <f t="shared" si="20"/>
        <v>5.8672871310884833E-2</v>
      </c>
      <c r="P229" s="151">
        <f t="shared" si="22"/>
        <v>8.8747824092928695E-2</v>
      </c>
      <c r="Q229" s="154">
        <v>183.73559222204801</v>
      </c>
      <c r="R229" s="124">
        <f t="shared" si="19"/>
        <v>1.3518491957876355E-2</v>
      </c>
      <c r="S229" s="124">
        <f t="shared" si="21"/>
        <v>5.3294228889416484E-2</v>
      </c>
      <c r="T229" s="124">
        <f t="shared" si="23"/>
        <v>8.6425311160006624E-2</v>
      </c>
    </row>
    <row r="230" spans="11:20" x14ac:dyDescent="0.25">
      <c r="K230" s="25">
        <v>42643</v>
      </c>
      <c r="L230" s="26">
        <v>183.258098580904</v>
      </c>
      <c r="M230" s="150">
        <v>170.37672813443601</v>
      </c>
      <c r="N230" s="151">
        <f t="shared" si="18"/>
        <v>8.3956766086963341E-3</v>
      </c>
      <c r="O230" s="151">
        <f t="shared" si="20"/>
        <v>4.9296498049242965E-2</v>
      </c>
      <c r="P230" s="151">
        <f t="shared" si="22"/>
        <v>9.3257303260684488E-2</v>
      </c>
      <c r="Q230" s="154">
        <v>185.21604790543</v>
      </c>
      <c r="R230" s="124">
        <f t="shared" si="19"/>
        <v>8.0575334668573362E-3</v>
      </c>
      <c r="S230" s="124">
        <f t="shared" si="21"/>
        <v>4.6790031647192531E-2</v>
      </c>
      <c r="T230" s="124">
        <f t="shared" si="23"/>
        <v>9.5147853895038326E-2</v>
      </c>
    </row>
    <row r="231" spans="11:20" x14ac:dyDescent="0.25">
      <c r="K231" s="25">
        <v>42674</v>
      </c>
      <c r="L231" s="26">
        <v>182.19162327966501</v>
      </c>
      <c r="M231" s="150">
        <v>168.91324665700401</v>
      </c>
      <c r="N231" s="151">
        <f t="shared" si="18"/>
        <v>-8.5896794324941128E-3</v>
      </c>
      <c r="O231" s="151">
        <f t="shared" si="20"/>
        <v>1.4415624398115945E-2</v>
      </c>
      <c r="P231" s="151">
        <f t="shared" si="22"/>
        <v>9.5950214998177019E-2</v>
      </c>
      <c r="Q231" s="154">
        <v>184.23181103712301</v>
      </c>
      <c r="R231" s="124">
        <f t="shared" si="19"/>
        <v>-5.3139934656717402E-3</v>
      </c>
      <c r="S231" s="124">
        <f t="shared" si="21"/>
        <v>1.6255723971846381E-2</v>
      </c>
      <c r="T231" s="124">
        <f t="shared" si="23"/>
        <v>9.6416658468306826E-2</v>
      </c>
    </row>
    <row r="232" spans="11:20" x14ac:dyDescent="0.25">
      <c r="K232" s="25">
        <v>42704</v>
      </c>
      <c r="L232" s="26">
        <v>181.543848007332</v>
      </c>
      <c r="M232" s="150">
        <v>167.06907838895401</v>
      </c>
      <c r="N232" s="151">
        <f t="shared" si="18"/>
        <v>-1.0917842765729158E-2</v>
      </c>
      <c r="O232" s="151">
        <f t="shared" si="20"/>
        <v>-1.1181056314875648E-2</v>
      </c>
      <c r="P232" s="151">
        <f t="shared" si="22"/>
        <v>9.0732601747923747E-2</v>
      </c>
      <c r="Q232" s="154">
        <v>183.92203115382</v>
      </c>
      <c r="R232" s="124">
        <f t="shared" si="19"/>
        <v>-1.6814679373725605E-3</v>
      </c>
      <c r="S232" s="124">
        <f t="shared" si="21"/>
        <v>1.01471320563018E-3</v>
      </c>
      <c r="T232" s="124">
        <f t="shared" si="23"/>
        <v>9.4050939839917858E-2</v>
      </c>
    </row>
    <row r="233" spans="11:20" x14ac:dyDescent="0.25">
      <c r="K233" s="25">
        <v>42735</v>
      </c>
      <c r="L233" s="26">
        <v>182.57499614218301</v>
      </c>
      <c r="M233" s="150">
        <v>165.47532917942499</v>
      </c>
      <c r="N233" s="151">
        <f t="shared" si="18"/>
        <v>-9.5394625079490147E-3</v>
      </c>
      <c r="O233" s="151">
        <f t="shared" si="20"/>
        <v>-2.8768007278221486E-2</v>
      </c>
      <c r="P233" s="151">
        <f t="shared" si="22"/>
        <v>6.8403287533310486E-2</v>
      </c>
      <c r="Q233" s="154">
        <v>185.72308438535001</v>
      </c>
      <c r="R233" s="124">
        <f t="shared" si="19"/>
        <v>9.7924822830155467E-3</v>
      </c>
      <c r="S233" s="124">
        <f t="shared" si="21"/>
        <v>2.7375407566134768E-3</v>
      </c>
      <c r="T233" s="124">
        <f t="shared" si="23"/>
        <v>9.672192545094549E-2</v>
      </c>
    </row>
    <row r="234" spans="11:20" x14ac:dyDescent="0.25">
      <c r="K234" s="25">
        <v>42766</v>
      </c>
      <c r="L234" s="26">
        <v>186.23619252379899</v>
      </c>
      <c r="M234" s="150">
        <v>166.86748188894899</v>
      </c>
      <c r="N234" s="151">
        <f t="shared" si="18"/>
        <v>8.4130529694519396E-3</v>
      </c>
      <c r="O234" s="151">
        <f t="shared" si="20"/>
        <v>-1.2111334122948736E-2</v>
      </c>
      <c r="P234" s="151">
        <f t="shared" si="22"/>
        <v>4.8218518890050577E-2</v>
      </c>
      <c r="Q234" s="154">
        <v>189.97185509460101</v>
      </c>
      <c r="R234" s="124">
        <f t="shared" si="19"/>
        <v>2.2876912276749595E-2</v>
      </c>
      <c r="S234" s="124">
        <f t="shared" si="21"/>
        <v>3.1156639155663468E-2</v>
      </c>
      <c r="T234" s="124">
        <f t="shared" si="23"/>
        <v>0.10135223539341842</v>
      </c>
    </row>
    <row r="235" spans="11:20" x14ac:dyDescent="0.25">
      <c r="K235" s="25">
        <v>42794</v>
      </c>
      <c r="L235" s="26">
        <v>191.06312552670599</v>
      </c>
      <c r="M235" s="150">
        <v>170.280608067538</v>
      </c>
      <c r="N235" s="151">
        <f t="shared" si="18"/>
        <v>2.0454112089139498E-2</v>
      </c>
      <c r="O235" s="151">
        <f t="shared" si="20"/>
        <v>1.9222765275015208E-2</v>
      </c>
      <c r="P235" s="151">
        <f t="shared" si="22"/>
        <v>5.7459059245164923E-2</v>
      </c>
      <c r="Q235" s="154">
        <v>195.16200168889</v>
      </c>
      <c r="R235" s="124">
        <f t="shared" si="19"/>
        <v>2.732060805377956E-2</v>
      </c>
      <c r="S235" s="124">
        <f t="shared" si="21"/>
        <v>6.111269250647644E-2</v>
      </c>
      <c r="T235" s="124">
        <f t="shared" si="23"/>
        <v>0.1227796505723644</v>
      </c>
    </row>
    <row r="236" spans="11:20" x14ac:dyDescent="0.25">
      <c r="K236" s="25">
        <v>42825</v>
      </c>
      <c r="L236" s="26">
        <v>194.072739117596</v>
      </c>
      <c r="M236" s="150">
        <v>174.40588291494501</v>
      </c>
      <c r="N236" s="151">
        <f t="shared" si="18"/>
        <v>2.422633378059591E-2</v>
      </c>
      <c r="O236" s="151">
        <f t="shared" si="20"/>
        <v>5.3969094848191013E-2</v>
      </c>
      <c r="P236" s="151">
        <f t="shared" si="22"/>
        <v>8.4378426639958759E-2</v>
      </c>
      <c r="Q236" s="154">
        <v>197.81851985072299</v>
      </c>
      <c r="R236" s="124">
        <f t="shared" si="19"/>
        <v>1.3611861626976918E-2</v>
      </c>
      <c r="S236" s="124">
        <f t="shared" si="21"/>
        <v>6.5126182377396979E-2</v>
      </c>
      <c r="T236" s="124">
        <f t="shared" si="23"/>
        <v>0.13588456826469297</v>
      </c>
    </row>
    <row r="237" spans="11:20" x14ac:dyDescent="0.25">
      <c r="K237" s="25">
        <v>42855</v>
      </c>
      <c r="L237" s="26">
        <v>196.03434843788699</v>
      </c>
      <c r="M237" s="150">
        <v>176.42725486259599</v>
      </c>
      <c r="N237" s="151">
        <f t="shared" si="18"/>
        <v>1.1590044520670029E-2</v>
      </c>
      <c r="O237" s="151">
        <f t="shared" si="20"/>
        <v>5.7289610087177367E-2</v>
      </c>
      <c r="P237" s="151">
        <f t="shared" si="22"/>
        <v>0.11290533385695123</v>
      </c>
      <c r="Q237" s="154">
        <v>199.79208624561099</v>
      </c>
      <c r="R237" s="124">
        <f t="shared" si="19"/>
        <v>9.9766513083672237E-3</v>
      </c>
      <c r="S237" s="124">
        <f t="shared" si="21"/>
        <v>5.1693084463062977E-2</v>
      </c>
      <c r="T237" s="124">
        <f t="shared" si="23"/>
        <v>0.15440059964313013</v>
      </c>
    </row>
    <row r="238" spans="11:20" x14ac:dyDescent="0.25">
      <c r="K238" s="25">
        <v>42886</v>
      </c>
      <c r="L238" s="26">
        <v>197.957279664585</v>
      </c>
      <c r="M238" s="150">
        <v>176.53055967049599</v>
      </c>
      <c r="N238" s="151">
        <f t="shared" si="18"/>
        <v>5.8553769359770413E-4</v>
      </c>
      <c r="O238" s="151">
        <f t="shared" si="20"/>
        <v>3.670383653128062E-2</v>
      </c>
      <c r="P238" s="151">
        <f t="shared" si="22"/>
        <v>0.10612035290973676</v>
      </c>
      <c r="Q238" s="154">
        <v>202.48481026647099</v>
      </c>
      <c r="R238" s="124">
        <f t="shared" si="19"/>
        <v>1.3477631028637083E-2</v>
      </c>
      <c r="S238" s="124">
        <f t="shared" si="21"/>
        <v>3.7521692307985077E-2</v>
      </c>
      <c r="T238" s="124">
        <f t="shared" si="23"/>
        <v>0.16077717720415374</v>
      </c>
    </row>
    <row r="239" spans="11:20" x14ac:dyDescent="0.25">
      <c r="K239" s="25">
        <v>42916</v>
      </c>
      <c r="L239" s="26">
        <v>202.210544029673</v>
      </c>
      <c r="M239" s="150">
        <v>176.357169236327</v>
      </c>
      <c r="N239" s="151">
        <f t="shared" si="18"/>
        <v>-9.8221200053205671E-4</v>
      </c>
      <c r="O239" s="151">
        <f t="shared" si="20"/>
        <v>1.1188190953017374E-2</v>
      </c>
      <c r="P239" s="151">
        <f t="shared" si="22"/>
        <v>8.6128147381377529E-2</v>
      </c>
      <c r="Q239" s="154">
        <v>208.45675863350399</v>
      </c>
      <c r="R239" s="124">
        <f t="shared" si="19"/>
        <v>2.9493315371033946E-2</v>
      </c>
      <c r="S239" s="124">
        <f t="shared" si="21"/>
        <v>5.3777769598158942E-2</v>
      </c>
      <c r="T239" s="124">
        <f t="shared" si="23"/>
        <v>0.17814012033370652</v>
      </c>
    </row>
    <row r="240" spans="11:20" x14ac:dyDescent="0.25">
      <c r="K240" s="25">
        <v>42947</v>
      </c>
      <c r="L240" s="26">
        <v>204.59692184699</v>
      </c>
      <c r="M240" s="150">
        <v>175.63177459099899</v>
      </c>
      <c r="N240" s="151">
        <f t="shared" si="18"/>
        <v>-4.1132132505253827E-3</v>
      </c>
      <c r="O240" s="151">
        <f t="shared" si="20"/>
        <v>-4.5088287079937395E-3</v>
      </c>
      <c r="P240" s="151">
        <f t="shared" si="22"/>
        <v>5.4764027167491625E-2</v>
      </c>
      <c r="Q240" s="154">
        <v>212.13230237227799</v>
      </c>
      <c r="R240" s="124">
        <f t="shared" si="19"/>
        <v>1.7632163921516675E-2</v>
      </c>
      <c r="S240" s="124">
        <f t="shared" si="21"/>
        <v>6.176528989990504E-2</v>
      </c>
      <c r="T240" s="124">
        <f t="shared" si="23"/>
        <v>0.17015983999481032</v>
      </c>
    </row>
    <row r="241" spans="11:20" x14ac:dyDescent="0.25">
      <c r="K241" s="25">
        <v>42978</v>
      </c>
      <c r="L241" s="26">
        <v>204.897479112876</v>
      </c>
      <c r="M241" s="150">
        <v>177.28246521317499</v>
      </c>
      <c r="N241" s="151">
        <f t="shared" si="18"/>
        <v>9.398587619011689E-3</v>
      </c>
      <c r="O241" s="151">
        <f t="shared" si="20"/>
        <v>4.2593505854311431E-3</v>
      </c>
      <c r="P241" s="151">
        <f t="shared" si="22"/>
        <v>4.9268133136339154E-2</v>
      </c>
      <c r="Q241" s="154">
        <v>211.86072568074701</v>
      </c>
      <c r="R241" s="124">
        <f t="shared" si="19"/>
        <v>-1.2802231838052736E-3</v>
      </c>
      <c r="S241" s="124">
        <f t="shared" si="21"/>
        <v>4.6304290193112552E-2</v>
      </c>
      <c r="T241" s="124">
        <f t="shared" si="23"/>
        <v>0.15307395327471029</v>
      </c>
    </row>
    <row r="242" spans="11:20" x14ac:dyDescent="0.25">
      <c r="K242" s="25">
        <v>43008</v>
      </c>
      <c r="L242" s="26">
        <v>202.86663423104201</v>
      </c>
      <c r="M242" s="150">
        <v>178.910780291983</v>
      </c>
      <c r="N242" s="151">
        <f t="shared" si="18"/>
        <v>9.1848625686135055E-3</v>
      </c>
      <c r="O242" s="151">
        <f t="shared" si="20"/>
        <v>1.4479768907120771E-2</v>
      </c>
      <c r="P242" s="151">
        <f t="shared" si="22"/>
        <v>5.0089306509121245E-2</v>
      </c>
      <c r="Q242" s="154">
        <v>208.46592339557199</v>
      </c>
      <c r="R242" s="124">
        <f t="shared" si="19"/>
        <v>-1.6023745195183792E-2</v>
      </c>
      <c r="S242" s="124">
        <f t="shared" si="21"/>
        <v>4.396481135016117E-5</v>
      </c>
      <c r="T242" s="124">
        <f t="shared" si="23"/>
        <v>0.12552840724694225</v>
      </c>
    </row>
    <row r="243" spans="11:20" x14ac:dyDescent="0.25">
      <c r="K243" s="25">
        <v>43039</v>
      </c>
      <c r="L243" s="26">
        <v>202.41448037736501</v>
      </c>
      <c r="M243" s="150">
        <v>181.897742205226</v>
      </c>
      <c r="N243" s="151">
        <f t="shared" si="18"/>
        <v>1.6695259549861952E-2</v>
      </c>
      <c r="O243" s="151">
        <f t="shared" si="20"/>
        <v>3.5676731211187862E-2</v>
      </c>
      <c r="P243" s="151">
        <f t="shared" si="22"/>
        <v>7.6870794950667065E-2</v>
      </c>
      <c r="Q243" s="154">
        <v>206.66189593251599</v>
      </c>
      <c r="R243" s="124">
        <f t="shared" si="19"/>
        <v>-8.6538242494088591E-3</v>
      </c>
      <c r="S243" s="124">
        <f t="shared" si="21"/>
        <v>-2.5787710681430376E-2</v>
      </c>
      <c r="T243" s="124">
        <f t="shared" si="23"/>
        <v>0.12174925040970952</v>
      </c>
    </row>
    <row r="244" spans="11:20" x14ac:dyDescent="0.25">
      <c r="K244" s="25">
        <v>43069</v>
      </c>
      <c r="L244" s="26">
        <v>204.04051558435799</v>
      </c>
      <c r="M244" s="150">
        <v>181.143349129954</v>
      </c>
      <c r="N244" s="151">
        <f t="shared" si="18"/>
        <v>-4.147347109019317E-3</v>
      </c>
      <c r="O244" s="151">
        <f t="shared" si="20"/>
        <v>2.1778148854916246E-2</v>
      </c>
      <c r="P244" s="151">
        <f t="shared" si="22"/>
        <v>8.4242224095075535E-2</v>
      </c>
      <c r="Q244" s="154">
        <v>209.01697542567601</v>
      </c>
      <c r="R244" s="124">
        <f t="shared" si="19"/>
        <v>1.1395808997750834E-2</v>
      </c>
      <c r="S244" s="124">
        <f t="shared" si="21"/>
        <v>-1.3422734421084992E-2</v>
      </c>
      <c r="T244" s="124">
        <f t="shared" si="23"/>
        <v>0.13644338372311848</v>
      </c>
    </row>
    <row r="245" spans="11:20" x14ac:dyDescent="0.25">
      <c r="K245" s="25">
        <v>43100</v>
      </c>
      <c r="L245" s="26">
        <v>207.213984759347</v>
      </c>
      <c r="M245" s="150">
        <v>181.784507085055</v>
      </c>
      <c r="N245" s="151">
        <f t="shared" si="18"/>
        <v>3.5395059116469785E-3</v>
      </c>
      <c r="O245" s="151">
        <f t="shared" si="20"/>
        <v>1.6062345647266607E-2</v>
      </c>
      <c r="P245" s="151">
        <f t="shared" si="22"/>
        <v>9.8559573723198124E-2</v>
      </c>
      <c r="Q245" s="154">
        <v>212.92125171154001</v>
      </c>
      <c r="R245" s="124">
        <f t="shared" si="19"/>
        <v>1.8679230612311359E-2</v>
      </c>
      <c r="S245" s="124">
        <f t="shared" si="21"/>
        <v>2.1371974102039948E-2</v>
      </c>
      <c r="T245" s="124">
        <f t="shared" si="23"/>
        <v>0.14644473203857378</v>
      </c>
    </row>
    <row r="246" spans="11:20" x14ac:dyDescent="0.25">
      <c r="K246" s="25">
        <v>43131</v>
      </c>
      <c r="L246" s="26">
        <v>209.74924782087601</v>
      </c>
      <c r="M246" s="150">
        <v>183.18737881206101</v>
      </c>
      <c r="N246" s="151">
        <f t="shared" si="18"/>
        <v>7.7172238135212456E-3</v>
      </c>
      <c r="O246" s="151">
        <f t="shared" si="20"/>
        <v>7.0898989245287147E-3</v>
      </c>
      <c r="P246" s="151">
        <f t="shared" si="22"/>
        <v>9.7801541309126883E-2</v>
      </c>
      <c r="Q246" s="154">
        <v>215.59435353819899</v>
      </c>
      <c r="R246" s="124">
        <f t="shared" si="19"/>
        <v>1.2554415330417124E-2</v>
      </c>
      <c r="S246" s="124">
        <f t="shared" si="21"/>
        <v>4.3222566818025498E-2</v>
      </c>
      <c r="T246" s="124">
        <f t="shared" si="23"/>
        <v>0.13487523418055081</v>
      </c>
    </row>
    <row r="247" spans="11:20" x14ac:dyDescent="0.25">
      <c r="K247" s="25">
        <v>43159</v>
      </c>
      <c r="L247" s="26">
        <v>208.83499212906</v>
      </c>
      <c r="M247" s="150">
        <v>188.23139957005901</v>
      </c>
      <c r="N247" s="151">
        <f t="shared" si="18"/>
        <v>2.7534761350413994E-2</v>
      </c>
      <c r="O247" s="151">
        <f t="shared" si="20"/>
        <v>3.9129509717853228E-2</v>
      </c>
      <c r="P247" s="151">
        <f t="shared" si="22"/>
        <v>0.105418883020439</v>
      </c>
      <c r="Q247" s="154">
        <v>212.80697412398101</v>
      </c>
      <c r="R247" s="124">
        <f t="shared" si="19"/>
        <v>-1.2928814546732115E-2</v>
      </c>
      <c r="S247" s="124">
        <f t="shared" si="21"/>
        <v>1.8132492303969183E-2</v>
      </c>
      <c r="T247" s="124">
        <f t="shared" si="23"/>
        <v>9.0411925899484658E-2</v>
      </c>
    </row>
    <row r="248" spans="11:20" x14ac:dyDescent="0.25">
      <c r="K248" s="25">
        <v>43190</v>
      </c>
      <c r="L248" s="26">
        <v>206.50190659087801</v>
      </c>
      <c r="M248" s="150">
        <v>191.19234476448301</v>
      </c>
      <c r="N248" s="151">
        <f t="shared" si="18"/>
        <v>1.573034680285601E-2</v>
      </c>
      <c r="O248" s="151">
        <f t="shared" si="20"/>
        <v>5.1752692406433765E-2</v>
      </c>
      <c r="P248" s="151">
        <f t="shared" si="22"/>
        <v>9.624940150513428E-2</v>
      </c>
      <c r="Q248" s="154">
        <v>208.90604376464299</v>
      </c>
      <c r="R248" s="124">
        <f t="shared" si="19"/>
        <v>-1.8330838899411894E-2</v>
      </c>
      <c r="S248" s="124">
        <f t="shared" si="21"/>
        <v>-1.8857713425133871E-2</v>
      </c>
      <c r="T248" s="124">
        <f t="shared" si="23"/>
        <v>5.6048968126375609E-2</v>
      </c>
    </row>
    <row r="249" spans="11:20" x14ac:dyDescent="0.25">
      <c r="K249" s="25">
        <v>43220</v>
      </c>
      <c r="L249" s="26">
        <v>205.78453704453099</v>
      </c>
      <c r="M249" s="150">
        <v>190.770311345945</v>
      </c>
      <c r="N249" s="151">
        <f t="shared" si="18"/>
        <v>-2.2073761324381547E-3</v>
      </c>
      <c r="O249" s="151">
        <f t="shared" si="20"/>
        <v>4.1394404915109373E-2</v>
      </c>
      <c r="P249" s="151">
        <f t="shared" si="22"/>
        <v>8.1297283089960093E-2</v>
      </c>
      <c r="Q249" s="154">
        <v>208.22552044775799</v>
      </c>
      <c r="R249" s="124">
        <f t="shared" si="19"/>
        <v>-3.2575568644231945E-3</v>
      </c>
      <c r="S249" s="124">
        <f t="shared" si="21"/>
        <v>-3.4179156223288487E-2</v>
      </c>
      <c r="T249" s="124">
        <f t="shared" si="23"/>
        <v>4.2211052302539631E-2</v>
      </c>
    </row>
    <row r="250" spans="11:20" x14ac:dyDescent="0.25">
      <c r="K250" s="25">
        <v>43251</v>
      </c>
      <c r="L250" s="26">
        <v>207.76011832585999</v>
      </c>
      <c r="M250" s="150">
        <v>188.148143320115</v>
      </c>
      <c r="N250" s="151">
        <f t="shared" si="18"/>
        <v>-1.3745157762388605E-2</v>
      </c>
      <c r="O250" s="151">
        <f t="shared" si="20"/>
        <v>-4.4230797908417774E-4</v>
      </c>
      <c r="P250" s="151">
        <f t="shared" si="22"/>
        <v>6.5810609060005687E-2</v>
      </c>
      <c r="Q250" s="154">
        <v>211.4010245719</v>
      </c>
      <c r="R250" s="124">
        <f t="shared" si="19"/>
        <v>1.5250311860494081E-2</v>
      </c>
      <c r="S250" s="124">
        <f t="shared" si="21"/>
        <v>-6.6066892679086386E-3</v>
      </c>
      <c r="T250" s="124">
        <f t="shared" si="23"/>
        <v>4.4033990963051606E-2</v>
      </c>
    </row>
    <row r="251" spans="11:20" x14ac:dyDescent="0.25">
      <c r="K251" s="25">
        <v>43281</v>
      </c>
      <c r="L251" s="26">
        <v>212.460011033564</v>
      </c>
      <c r="M251" s="150">
        <v>187.913748216128</v>
      </c>
      <c r="N251" s="151">
        <f t="shared" si="18"/>
        <v>-1.2458007815054906E-3</v>
      </c>
      <c r="O251" s="151">
        <f t="shared" si="20"/>
        <v>-1.7148158062466834E-2</v>
      </c>
      <c r="P251" s="151">
        <f t="shared" si="22"/>
        <v>6.5529397131083744E-2</v>
      </c>
      <c r="Q251" s="154">
        <v>217.55150760293299</v>
      </c>
      <c r="R251" s="124">
        <f t="shared" si="19"/>
        <v>2.9093913066353894E-2</v>
      </c>
      <c r="S251" s="124">
        <f t="shared" si="21"/>
        <v>4.1384460126151934E-2</v>
      </c>
      <c r="T251" s="124">
        <f t="shared" si="23"/>
        <v>4.3628947456766376E-2</v>
      </c>
    </row>
    <row r="252" spans="11:20" x14ac:dyDescent="0.25">
      <c r="K252" s="25">
        <v>43312</v>
      </c>
      <c r="L252" s="26">
        <v>214.913242005813</v>
      </c>
      <c r="M252" s="150">
        <v>190.63113576041599</v>
      </c>
      <c r="N252" s="151">
        <f t="shared" si="18"/>
        <v>1.4460823489948149E-2</v>
      </c>
      <c r="O252" s="151">
        <f t="shared" si="20"/>
        <v>-7.2954530789981487E-4</v>
      </c>
      <c r="P252" s="151">
        <f t="shared" si="22"/>
        <v>8.5402320874720106E-2</v>
      </c>
      <c r="Q252" s="154">
        <v>219.97284027448401</v>
      </c>
      <c r="R252" s="124">
        <f t="shared" si="19"/>
        <v>1.1129928255750654E-2</v>
      </c>
      <c r="S252" s="124">
        <f t="shared" si="21"/>
        <v>5.6416330723847663E-2</v>
      </c>
      <c r="T252" s="124">
        <f t="shared" si="23"/>
        <v>3.696060342779095E-2</v>
      </c>
    </row>
    <row r="253" spans="11:20" x14ac:dyDescent="0.25">
      <c r="K253" s="25">
        <v>43343</v>
      </c>
      <c r="L253" s="26">
        <v>216.08772553275401</v>
      </c>
      <c r="M253" s="150">
        <v>194.33687534196099</v>
      </c>
      <c r="N253" s="151">
        <f t="shared" si="18"/>
        <v>1.9439319640849995E-2</v>
      </c>
      <c r="O253" s="151">
        <f t="shared" si="20"/>
        <v>3.2892867889301902E-2</v>
      </c>
      <c r="P253" s="151">
        <f t="shared" si="22"/>
        <v>9.6199080423880368E-2</v>
      </c>
      <c r="Q253" s="154">
        <v>220.416120853568</v>
      </c>
      <c r="R253" s="124">
        <f t="shared" si="19"/>
        <v>2.0151605013185581E-3</v>
      </c>
      <c r="S253" s="124">
        <f t="shared" si="21"/>
        <v>4.2644525020274271E-2</v>
      </c>
      <c r="T253" s="124">
        <f t="shared" si="23"/>
        <v>4.0382166847257484E-2</v>
      </c>
    </row>
    <row r="254" spans="11:20" x14ac:dyDescent="0.25">
      <c r="K254" s="25">
        <v>43373</v>
      </c>
      <c r="L254" s="26">
        <v>214.722318888422</v>
      </c>
      <c r="M254" s="150">
        <v>197.322202718764</v>
      </c>
      <c r="N254" s="151">
        <f t="shared" si="18"/>
        <v>1.5361610458900055E-2</v>
      </c>
      <c r="O254" s="151">
        <f t="shared" si="20"/>
        <v>5.0067941233415958E-2</v>
      </c>
      <c r="P254" s="151">
        <f t="shared" si="22"/>
        <v>0.10290840158839787</v>
      </c>
      <c r="Q254" s="154">
        <v>217.82828566452801</v>
      </c>
      <c r="R254" s="124">
        <f t="shared" si="19"/>
        <v>-1.1740680214398669E-2</v>
      </c>
      <c r="S254" s="124">
        <f t="shared" si="21"/>
        <v>1.2722415240633556E-3</v>
      </c>
      <c r="T254" s="124">
        <f t="shared" si="23"/>
        <v>4.4910756235159832E-2</v>
      </c>
    </row>
    <row r="255" spans="11:20" x14ac:dyDescent="0.25">
      <c r="K255" s="25">
        <v>43404</v>
      </c>
      <c r="L255" s="26">
        <v>215.06876685500501</v>
      </c>
      <c r="M255" s="150">
        <v>197.818725907778</v>
      </c>
      <c r="N255" s="151">
        <f t="shared" si="18"/>
        <v>2.516306741830121E-3</v>
      </c>
      <c r="O255" s="151">
        <f t="shared" si="20"/>
        <v>3.7704177330167843E-2</v>
      </c>
      <c r="P255" s="151">
        <f t="shared" si="22"/>
        <v>8.7527110064891112E-2</v>
      </c>
      <c r="Q255" s="154">
        <v>218.183966418642</v>
      </c>
      <c r="R255" s="124">
        <f t="shared" si="19"/>
        <v>1.6328492556827445E-3</v>
      </c>
      <c r="S255" s="124">
        <f t="shared" si="21"/>
        <v>-8.1322487522088593E-3</v>
      </c>
      <c r="T255" s="124">
        <f t="shared" si="23"/>
        <v>5.575324098395229E-2</v>
      </c>
    </row>
    <row r="256" spans="11:20" x14ac:dyDescent="0.25">
      <c r="K256" s="25">
        <v>43434</v>
      </c>
      <c r="L256" s="26">
        <v>216.131779877806</v>
      </c>
      <c r="M256" s="150">
        <v>196.50399902469101</v>
      </c>
      <c r="N256" s="151">
        <f t="shared" si="18"/>
        <v>-6.6461194563547377E-3</v>
      </c>
      <c r="O256" s="151">
        <f t="shared" si="20"/>
        <v>1.1151376592407836E-2</v>
      </c>
      <c r="P256" s="151">
        <f t="shared" si="22"/>
        <v>8.479831011469896E-2</v>
      </c>
      <c r="Q256" s="154">
        <v>219.96472619293999</v>
      </c>
      <c r="R256" s="124">
        <f t="shared" si="19"/>
        <v>8.1617352710563473E-3</v>
      </c>
      <c r="S256" s="124">
        <f t="shared" si="21"/>
        <v>-2.0479203557343117E-3</v>
      </c>
      <c r="T256" s="124">
        <f t="shared" si="23"/>
        <v>5.2377328420183167E-2</v>
      </c>
    </row>
    <row r="257" spans="11:20" x14ac:dyDescent="0.25">
      <c r="K257" s="25">
        <v>43465</v>
      </c>
      <c r="L257" s="26">
        <v>218.18124504065199</v>
      </c>
      <c r="M257" s="150">
        <v>195.57717070941999</v>
      </c>
      <c r="N257" s="151">
        <f t="shared" si="18"/>
        <v>-4.7165875497249266E-3</v>
      </c>
      <c r="O257" s="151">
        <f t="shared" si="20"/>
        <v>-8.843566437534367E-3</v>
      </c>
      <c r="P257" s="151">
        <f t="shared" si="22"/>
        <v>7.587370258077919E-2</v>
      </c>
      <c r="Q257" s="154">
        <v>222.89222738674499</v>
      </c>
      <c r="R257" s="124">
        <f t="shared" si="19"/>
        <v>1.3308957506382946E-2</v>
      </c>
      <c r="S257" s="124">
        <f t="shared" si="21"/>
        <v>2.3247401992667838E-2</v>
      </c>
      <c r="T257" s="124">
        <f t="shared" si="23"/>
        <v>4.6829405684282621E-2</v>
      </c>
    </row>
    <row r="258" spans="11:20" x14ac:dyDescent="0.25">
      <c r="K258" s="25">
        <v>43496</v>
      </c>
      <c r="L258" s="26">
        <v>219.837578755474</v>
      </c>
      <c r="M258" s="150">
        <v>196.59817221303001</v>
      </c>
      <c r="N258" s="151">
        <f t="shared" si="18"/>
        <v>5.2204533888415838E-3</v>
      </c>
      <c r="O258" s="151">
        <f t="shared" si="20"/>
        <v>-6.1700614496779105E-3</v>
      </c>
      <c r="P258" s="151">
        <f t="shared" si="22"/>
        <v>7.3208064266958361E-2</v>
      </c>
      <c r="Q258" s="154">
        <v>224.51537761433801</v>
      </c>
      <c r="R258" s="124">
        <f t="shared" si="19"/>
        <v>7.2822199617426087E-3</v>
      </c>
      <c r="S258" s="124">
        <f t="shared" si="21"/>
        <v>2.9018682259848383E-2</v>
      </c>
      <c r="T258" s="124">
        <f t="shared" si="23"/>
        <v>4.1378746380565046E-2</v>
      </c>
    </row>
    <row r="259" spans="11:20" x14ac:dyDescent="0.25">
      <c r="K259" s="25">
        <v>43524</v>
      </c>
      <c r="L259" s="26">
        <v>219.96237013002499</v>
      </c>
      <c r="M259" s="150">
        <v>199.74623712405699</v>
      </c>
      <c r="N259" s="151">
        <f t="shared" si="18"/>
        <v>1.6012686565650247E-2</v>
      </c>
      <c r="O259" s="151">
        <f t="shared" si="20"/>
        <v>1.6499603649076766E-2</v>
      </c>
      <c r="P259" s="151">
        <f t="shared" si="22"/>
        <v>6.1173840179157724E-2</v>
      </c>
      <c r="Q259" s="154">
        <v>223.667870260104</v>
      </c>
      <c r="R259" s="124">
        <f t="shared" si="19"/>
        <v>-3.7748298724099572E-3</v>
      </c>
      <c r="S259" s="124">
        <f t="shared" si="21"/>
        <v>1.6835172308108382E-2</v>
      </c>
      <c r="T259" s="124">
        <f t="shared" si="23"/>
        <v>5.1036373130306512E-2</v>
      </c>
    </row>
    <row r="260" spans="11:20" x14ac:dyDescent="0.25">
      <c r="K260" s="25">
        <v>43555</v>
      </c>
      <c r="L260" s="26">
        <v>220.550289722591</v>
      </c>
      <c r="M260" s="150">
        <v>204.09799775310699</v>
      </c>
      <c r="N260" s="151">
        <f t="shared" si="18"/>
        <v>2.1786446101346391E-2</v>
      </c>
      <c r="O260" s="151">
        <f t="shared" si="20"/>
        <v>4.3567595403795289E-2</v>
      </c>
      <c r="P260" s="151">
        <f t="shared" si="22"/>
        <v>6.7500887676865906E-2</v>
      </c>
      <c r="Q260" s="154">
        <v>223.068420432734</v>
      </c>
      <c r="R260" s="124">
        <f t="shared" si="19"/>
        <v>-2.6800891280133188E-3</v>
      </c>
      <c r="S260" s="124">
        <f t="shared" si="21"/>
        <v>7.9048537517323325E-4</v>
      </c>
      <c r="T260" s="124">
        <f t="shared" si="23"/>
        <v>6.7793044245510581E-2</v>
      </c>
    </row>
    <row r="261" spans="11:20" x14ac:dyDescent="0.25">
      <c r="K261" s="25">
        <v>43585</v>
      </c>
      <c r="L261" s="26">
        <v>220.62200456221501</v>
      </c>
      <c r="M261" s="150">
        <v>204.860550622012</v>
      </c>
      <c r="N261" s="151">
        <f t="shared" si="18"/>
        <v>3.7362094547710445E-3</v>
      </c>
      <c r="O261" s="151">
        <f t="shared" si="20"/>
        <v>4.2026730543705426E-2</v>
      </c>
      <c r="P261" s="151">
        <f t="shared" si="22"/>
        <v>7.3859706872918984E-2</v>
      </c>
      <c r="Q261" s="154">
        <v>223.001898593357</v>
      </c>
      <c r="R261" s="124">
        <f t="shared" si="19"/>
        <v>-2.982127153989822E-4</v>
      </c>
      <c r="S261" s="124">
        <f t="shared" si="21"/>
        <v>-6.741092913380764E-3</v>
      </c>
      <c r="T261" s="124">
        <f t="shared" si="23"/>
        <v>7.0963338758018857E-2</v>
      </c>
    </row>
    <row r="262" spans="11:20" x14ac:dyDescent="0.25">
      <c r="K262" s="25">
        <v>43616</v>
      </c>
      <c r="L262" s="26">
        <v>222.02750226807899</v>
      </c>
      <c r="M262" s="150">
        <v>205.54732037231099</v>
      </c>
      <c r="N262" s="151">
        <f t="shared" si="18"/>
        <v>3.3523767666043813E-3</v>
      </c>
      <c r="O262" s="151">
        <f t="shared" si="20"/>
        <v>2.9042265485337282E-2</v>
      </c>
      <c r="P262" s="151">
        <f t="shared" si="22"/>
        <v>9.2475943398458327E-2</v>
      </c>
      <c r="Q262" s="154">
        <v>224.48346085042201</v>
      </c>
      <c r="R262" s="124">
        <f t="shared" si="19"/>
        <v>6.6437203737292894E-3</v>
      </c>
      <c r="S262" s="124">
        <f t="shared" si="21"/>
        <v>3.6464360722421318E-3</v>
      </c>
      <c r="T262" s="124">
        <f t="shared" si="23"/>
        <v>6.1884450678584724E-2</v>
      </c>
    </row>
    <row r="263" spans="11:20" x14ac:dyDescent="0.25">
      <c r="K263" s="25">
        <v>43646</v>
      </c>
      <c r="L263" s="26">
        <v>223.64902456993499</v>
      </c>
      <c r="M263" s="150">
        <v>206.08871706681401</v>
      </c>
      <c r="N263" s="151">
        <f t="shared" si="18"/>
        <v>2.633927280211612E-3</v>
      </c>
      <c r="O263" s="151">
        <f t="shared" si="20"/>
        <v>9.7537424944027507E-3</v>
      </c>
      <c r="P263" s="151">
        <f t="shared" si="22"/>
        <v>9.6719739897807688E-2</v>
      </c>
      <c r="Q263" s="154">
        <v>226.45427159765401</v>
      </c>
      <c r="R263" s="124">
        <f t="shared" si="19"/>
        <v>8.7793138067540077E-3</v>
      </c>
      <c r="S263" s="124">
        <f t="shared" si="21"/>
        <v>1.517853203224262E-2</v>
      </c>
      <c r="T263" s="124">
        <f t="shared" si="23"/>
        <v>4.0922557112176072E-2</v>
      </c>
    </row>
    <row r="264" spans="11:20" x14ac:dyDescent="0.25">
      <c r="K264" s="25">
        <v>43677</v>
      </c>
      <c r="L264" s="26">
        <v>225.70501795738301</v>
      </c>
      <c r="M264" s="150">
        <v>206.36280597365601</v>
      </c>
      <c r="N264" s="151">
        <f t="shared" ref="N264:N327" si="24">M264/M263-1</f>
        <v>1.329955908033309E-3</v>
      </c>
      <c r="O264" s="151">
        <f t="shared" si="20"/>
        <v>7.3330631353023534E-3</v>
      </c>
      <c r="P264" s="151">
        <f t="shared" si="22"/>
        <v>8.2524138307666028E-2</v>
      </c>
      <c r="Q264" s="154">
        <v>228.94202318951901</v>
      </c>
      <c r="R264" s="124">
        <f t="shared" ref="R264:R327" si="25">Q264/Q263-1</f>
        <v>1.0985668648746172E-2</v>
      </c>
      <c r="S264" s="124">
        <f t="shared" si="21"/>
        <v>2.6637103242756588E-2</v>
      </c>
      <c r="T264" s="124">
        <f t="shared" si="23"/>
        <v>4.0774046940718511E-2</v>
      </c>
    </row>
    <row r="265" spans="11:20" x14ac:dyDescent="0.25">
      <c r="K265" s="25">
        <v>43708</v>
      </c>
      <c r="L265" s="26">
        <v>227.34819454443101</v>
      </c>
      <c r="M265" s="150">
        <v>204.21727489126499</v>
      </c>
      <c r="N265" s="151">
        <f t="shared" si="24"/>
        <v>-1.0396888490966316E-2</v>
      </c>
      <c r="O265" s="151">
        <f t="shared" si="20"/>
        <v>-6.4707507674479636E-3</v>
      </c>
      <c r="P265" s="151">
        <f t="shared" si="22"/>
        <v>5.0841609611753658E-2</v>
      </c>
      <c r="Q265" s="154">
        <v>231.90762515061201</v>
      </c>
      <c r="R265" s="124">
        <f t="shared" si="25"/>
        <v>1.2953506393354797E-2</v>
      </c>
      <c r="S265" s="124">
        <f t="shared" si="21"/>
        <v>3.3072210629971011E-2</v>
      </c>
      <c r="T265" s="124">
        <f t="shared" si="23"/>
        <v>5.2135498313566231E-2</v>
      </c>
    </row>
    <row r="266" spans="11:20" x14ac:dyDescent="0.25">
      <c r="K266" s="25">
        <v>43738</v>
      </c>
      <c r="L266" s="26">
        <v>227.796001342279</v>
      </c>
      <c r="M266" s="150">
        <v>202.87720156397799</v>
      </c>
      <c r="N266" s="151">
        <f t="shared" si="24"/>
        <v>-6.5619978917088595E-3</v>
      </c>
      <c r="O266" s="151">
        <f t="shared" ref="O266:O329" si="26">M266/M263-1</f>
        <v>-1.5583169950031062E-2</v>
      </c>
      <c r="P266" s="151">
        <f t="shared" si="22"/>
        <v>2.8151919898904199E-2</v>
      </c>
      <c r="Q266" s="154">
        <v>232.81403507133501</v>
      </c>
      <c r="R266" s="124">
        <f t="shared" si="25"/>
        <v>3.9084955491839324E-3</v>
      </c>
      <c r="S266" s="124">
        <f t="shared" ref="S266:S329" si="27">Q266/Q263-1</f>
        <v>2.808409586982985E-2</v>
      </c>
      <c r="T266" s="124">
        <f t="shared" si="23"/>
        <v>6.879615914475945E-2</v>
      </c>
    </row>
    <row r="267" spans="11:20" x14ac:dyDescent="0.25">
      <c r="K267" s="25">
        <v>43769</v>
      </c>
      <c r="L267" s="26">
        <v>226.880380021153</v>
      </c>
      <c r="M267" s="150">
        <v>202.62885518621999</v>
      </c>
      <c r="N267" s="151">
        <f t="shared" si="24"/>
        <v>-1.2241216649455655E-3</v>
      </c>
      <c r="O267" s="151">
        <f t="shared" si="26"/>
        <v>-1.8094107461945841E-2</v>
      </c>
      <c r="P267" s="151">
        <f t="shared" si="22"/>
        <v>2.4315843994892727E-2</v>
      </c>
      <c r="Q267" s="154">
        <v>231.73679938880801</v>
      </c>
      <c r="R267" s="124">
        <f t="shared" si="25"/>
        <v>-4.6270220873794177E-3</v>
      </c>
      <c r="S267" s="124">
        <f t="shared" si="27"/>
        <v>1.2207353461603176E-2</v>
      </c>
      <c r="T267" s="124">
        <f t="shared" si="23"/>
        <v>6.2116539508505486E-2</v>
      </c>
    </row>
    <row r="268" spans="11:20" x14ac:dyDescent="0.25">
      <c r="K268" s="25">
        <v>43799</v>
      </c>
      <c r="L268" s="26">
        <v>225.79617530877499</v>
      </c>
      <c r="M268" s="150">
        <v>206.08597691506901</v>
      </c>
      <c r="N268" s="151">
        <f t="shared" si="24"/>
        <v>1.7061349557899064E-2</v>
      </c>
      <c r="O268" s="151">
        <f t="shared" si="26"/>
        <v>9.1505580259996222E-3</v>
      </c>
      <c r="P268" s="151">
        <f t="shared" si="22"/>
        <v>4.8762253887637108E-2</v>
      </c>
      <c r="Q268" s="154">
        <v>229.216333873689</v>
      </c>
      <c r="R268" s="124">
        <f t="shared" si="25"/>
        <v>-1.0876414629728992E-2</v>
      </c>
      <c r="S268" s="124">
        <f t="shared" si="27"/>
        <v>-1.1605014173963313E-2</v>
      </c>
      <c r="T268" s="124">
        <f t="shared" si="23"/>
        <v>4.2059505816555598E-2</v>
      </c>
    </row>
    <row r="269" spans="11:20" x14ac:dyDescent="0.25">
      <c r="K269" s="25">
        <v>43830</v>
      </c>
      <c r="L269" s="26">
        <v>226.993559795349</v>
      </c>
      <c r="M269" s="150">
        <v>210.169660922574</v>
      </c>
      <c r="N269" s="151">
        <f t="shared" si="24"/>
        <v>1.9815438530239815E-2</v>
      </c>
      <c r="O269" s="151">
        <f t="shared" si="26"/>
        <v>3.5945189022613233E-2</v>
      </c>
      <c r="P269" s="151">
        <f t="shared" si="22"/>
        <v>7.4612441524859241E-2</v>
      </c>
      <c r="Q269" s="154">
        <v>229.61772279737099</v>
      </c>
      <c r="R269" s="124">
        <f t="shared" si="25"/>
        <v>1.7511357803288163E-3</v>
      </c>
      <c r="S269" s="124">
        <f t="shared" si="27"/>
        <v>-1.3729036022182561E-2</v>
      </c>
      <c r="T269" s="124">
        <f t="shared" si="23"/>
        <v>3.0173754775918882E-2</v>
      </c>
    </row>
    <row r="270" spans="11:20" x14ac:dyDescent="0.25">
      <c r="K270" s="25">
        <v>43861</v>
      </c>
      <c r="L270" s="26">
        <v>229.98132694404299</v>
      </c>
      <c r="M270" s="150">
        <v>216.40074202000699</v>
      </c>
      <c r="N270" s="151">
        <f t="shared" si="24"/>
        <v>2.9647861970565348E-2</v>
      </c>
      <c r="O270" s="151">
        <f t="shared" si="26"/>
        <v>6.7966069398804896E-2</v>
      </c>
      <c r="P270" s="151">
        <f t="shared" si="22"/>
        <v>0.10072611349366611</v>
      </c>
      <c r="Q270" s="154">
        <v>231.81973173275199</v>
      </c>
      <c r="R270" s="124">
        <f t="shared" si="25"/>
        <v>9.5898910090845835E-3</v>
      </c>
      <c r="S270" s="124">
        <f t="shared" si="27"/>
        <v>3.5787300145129208E-4</v>
      </c>
      <c r="T270" s="124">
        <f t="shared" si="23"/>
        <v>3.2533870045022395E-2</v>
      </c>
    </row>
    <row r="271" spans="11:20" x14ac:dyDescent="0.25">
      <c r="K271" s="25">
        <v>43890</v>
      </c>
      <c r="L271" s="26">
        <v>233.87343671008401</v>
      </c>
      <c r="M271" s="150">
        <v>220.18803556980799</v>
      </c>
      <c r="N271" s="151">
        <f t="shared" si="24"/>
        <v>1.7501296504107478E-2</v>
      </c>
      <c r="O271" s="151">
        <f t="shared" si="26"/>
        <v>6.8428036035419471E-2</v>
      </c>
      <c r="P271" s="151">
        <f t="shared" si="22"/>
        <v>0.10233884122210091</v>
      </c>
      <c r="Q271" s="154">
        <v>235.79369800532501</v>
      </c>
      <c r="R271" s="124">
        <f t="shared" si="25"/>
        <v>1.7142484994134621E-2</v>
      </c>
      <c r="S271" s="124">
        <f t="shared" si="27"/>
        <v>2.8695006243580012E-2</v>
      </c>
      <c r="T271" s="124">
        <f t="shared" si="23"/>
        <v>5.421354319294891E-2</v>
      </c>
    </row>
    <row r="272" spans="11:20" x14ac:dyDescent="0.25">
      <c r="K272" s="25">
        <v>43921</v>
      </c>
      <c r="L272" s="26">
        <v>235.62773812311701</v>
      </c>
      <c r="M272" s="150">
        <v>221.50193169353699</v>
      </c>
      <c r="N272" s="151">
        <f t="shared" si="24"/>
        <v>5.967154937954966E-3</v>
      </c>
      <c r="O272" s="151">
        <f t="shared" si="26"/>
        <v>5.3919631983123217E-2</v>
      </c>
      <c r="P272" s="151">
        <f t="shared" si="22"/>
        <v>8.527243839737797E-2</v>
      </c>
      <c r="Q272" s="154">
        <v>237.771484349377</v>
      </c>
      <c r="R272" s="124">
        <f t="shared" si="25"/>
        <v>8.3877828830154488E-3</v>
      </c>
      <c r="S272" s="124">
        <f t="shared" si="27"/>
        <v>3.5510157720714863E-2</v>
      </c>
      <c r="T272" s="124">
        <f t="shared" si="23"/>
        <v>6.5912798809084183E-2</v>
      </c>
    </row>
    <row r="273" spans="11:20" x14ac:dyDescent="0.25">
      <c r="K273" s="25">
        <v>43951</v>
      </c>
      <c r="L273" s="26">
        <v>234.578305226905</v>
      </c>
      <c r="M273" s="150">
        <v>214.876922092798</v>
      </c>
      <c r="N273" s="151">
        <f t="shared" si="24"/>
        <v>-2.9909489050890747E-2</v>
      </c>
      <c r="O273" s="151">
        <f t="shared" si="26"/>
        <v>-7.0416575885313692E-3</v>
      </c>
      <c r="P273" s="151">
        <f t="shared" si="22"/>
        <v>4.8893608068383942E-2</v>
      </c>
      <c r="Q273" s="154">
        <v>237.898319167354</v>
      </c>
      <c r="R273" s="124">
        <f t="shared" si="25"/>
        <v>5.3343157748320102E-4</v>
      </c>
      <c r="S273" s="124">
        <f t="shared" si="27"/>
        <v>2.6221182248668873E-2</v>
      </c>
      <c r="T273" s="124">
        <f t="shared" si="23"/>
        <v>6.679952353751295E-2</v>
      </c>
    </row>
    <row r="274" spans="11:20" x14ac:dyDescent="0.25">
      <c r="K274" s="25">
        <v>43982</v>
      </c>
      <c r="L274" s="26">
        <v>231.985242230815</v>
      </c>
      <c r="M274" s="150">
        <v>207.327482279712</v>
      </c>
      <c r="N274" s="151">
        <f t="shared" si="24"/>
        <v>-3.5133786074177165E-2</v>
      </c>
      <c r="O274" s="151">
        <f t="shared" si="26"/>
        <v>-5.8407139410709297E-2</v>
      </c>
      <c r="P274" s="151">
        <f t="shared" si="22"/>
        <v>8.6605940869313169E-3</v>
      </c>
      <c r="Q274" s="154">
        <v>236.396866985575</v>
      </c>
      <c r="R274" s="124">
        <f t="shared" si="25"/>
        <v>-6.3113189997898722E-3</v>
      </c>
      <c r="S274" s="124">
        <f t="shared" si="27"/>
        <v>2.5580368998512348E-3</v>
      </c>
      <c r="T274" s="124">
        <f t="shared" si="23"/>
        <v>5.3070306783496779E-2</v>
      </c>
    </row>
    <row r="275" spans="11:20" x14ac:dyDescent="0.25">
      <c r="K275" s="25">
        <v>44012</v>
      </c>
      <c r="L275" s="26">
        <v>230.717051338305</v>
      </c>
      <c r="M275" s="150">
        <v>205.30493350930101</v>
      </c>
      <c r="N275" s="151">
        <f t="shared" si="24"/>
        <v>-9.7553336787368217E-3</v>
      </c>
      <c r="O275" s="151">
        <f t="shared" si="26"/>
        <v>-7.3123507593810144E-2</v>
      </c>
      <c r="P275" s="151">
        <f t="shared" ref="P275:P329" si="28">M275/M263-1</f>
        <v>-3.8031366717611315E-3</v>
      </c>
      <c r="Q275" s="154">
        <v>235.27123793407301</v>
      </c>
      <c r="R275" s="124">
        <f t="shared" si="25"/>
        <v>-4.7616073167783268E-3</v>
      </c>
      <c r="S275" s="124">
        <f t="shared" si="27"/>
        <v>-1.0515333334211618E-2</v>
      </c>
      <c r="T275" s="124">
        <f t="shared" ref="T275:T329" si="29">Q275/Q263-1</f>
        <v>3.8934864307105244E-2</v>
      </c>
    </row>
    <row r="276" spans="11:20" x14ac:dyDescent="0.25">
      <c r="K276" s="25">
        <v>44043</v>
      </c>
      <c r="L276" s="26">
        <v>230.22123142394801</v>
      </c>
      <c r="M276" s="150">
        <v>205.522103277768</v>
      </c>
      <c r="N276" s="151">
        <f t="shared" si="24"/>
        <v>1.0577912802915979E-3</v>
      </c>
      <c r="O276" s="151">
        <f t="shared" si="26"/>
        <v>-4.3535707436231696E-2</v>
      </c>
      <c r="P276" s="151">
        <f t="shared" si="28"/>
        <v>-4.0739061088136408E-3</v>
      </c>
      <c r="Q276" s="154">
        <v>234.74795182694501</v>
      </c>
      <c r="R276" s="124">
        <f t="shared" si="25"/>
        <v>-2.2241822320612226E-3</v>
      </c>
      <c r="S276" s="124">
        <f t="shared" si="27"/>
        <v>-1.3242495161106205E-2</v>
      </c>
      <c r="T276" s="124">
        <f t="shared" si="29"/>
        <v>2.5359820606721151E-2</v>
      </c>
    </row>
    <row r="277" spans="11:20" x14ac:dyDescent="0.25">
      <c r="K277" s="25">
        <v>44074</v>
      </c>
      <c r="L277" s="26">
        <v>232.61951379355199</v>
      </c>
      <c r="M277" s="150">
        <v>209.88741244000201</v>
      </c>
      <c r="N277" s="151">
        <f t="shared" si="24"/>
        <v>2.1240095798037872E-2</v>
      </c>
      <c r="O277" s="151">
        <f t="shared" si="26"/>
        <v>1.2347278480121293E-2</v>
      </c>
      <c r="P277" s="151">
        <f t="shared" si="28"/>
        <v>2.7765219919598128E-2</v>
      </c>
      <c r="Q277" s="154">
        <v>236.64202943528301</v>
      </c>
      <c r="R277" s="124">
        <f t="shared" si="25"/>
        <v>8.0685586118949271E-3</v>
      </c>
      <c r="S277" s="124">
        <f t="shared" si="27"/>
        <v>1.037079944561814E-3</v>
      </c>
      <c r="T277" s="124">
        <f t="shared" si="29"/>
        <v>2.0415043626082818E-2</v>
      </c>
    </row>
    <row r="278" spans="11:20" x14ac:dyDescent="0.25">
      <c r="K278" s="25">
        <v>44104</v>
      </c>
      <c r="L278" s="26">
        <v>236.02079176875401</v>
      </c>
      <c r="M278" s="150">
        <v>212.23015324775699</v>
      </c>
      <c r="N278" s="151">
        <f t="shared" si="24"/>
        <v>1.1161892847789012E-2</v>
      </c>
      <c r="O278" s="151">
        <f t="shared" si="26"/>
        <v>3.3731384921357632E-2</v>
      </c>
      <c r="P278" s="151">
        <f t="shared" si="28"/>
        <v>4.6101541285453518E-2</v>
      </c>
      <c r="Q278" s="154">
        <v>240.25599485305</v>
      </c>
      <c r="R278" s="124">
        <f t="shared" si="25"/>
        <v>1.5271866229305431E-2</v>
      </c>
      <c r="S278" s="124">
        <f t="shared" si="27"/>
        <v>2.118727713063584E-2</v>
      </c>
      <c r="T278" s="124">
        <f t="shared" si="29"/>
        <v>3.1965254068272664E-2</v>
      </c>
    </row>
    <row r="279" spans="11:20" x14ac:dyDescent="0.25">
      <c r="K279" s="25">
        <v>44135</v>
      </c>
      <c r="L279" s="26">
        <v>241.93524036073401</v>
      </c>
      <c r="M279" s="150">
        <v>219.27264457875</v>
      </c>
      <c r="N279" s="151">
        <f t="shared" si="24"/>
        <v>3.318327402219623E-2</v>
      </c>
      <c r="O279" s="151">
        <f t="shared" si="26"/>
        <v>6.69054134892626E-2</v>
      </c>
      <c r="P279" s="151">
        <f t="shared" si="28"/>
        <v>8.2139285528875172E-2</v>
      </c>
      <c r="Q279" s="154">
        <v>245.66091245440299</v>
      </c>
      <c r="R279" s="124">
        <f t="shared" si="25"/>
        <v>2.2496494227579378E-2</v>
      </c>
      <c r="S279" s="124">
        <f t="shared" si="27"/>
        <v>4.6487990811110214E-2</v>
      </c>
      <c r="T279" s="124">
        <f t="shared" si="29"/>
        <v>6.0085895301561942E-2</v>
      </c>
    </row>
    <row r="280" spans="11:20" x14ac:dyDescent="0.25">
      <c r="K280" s="25">
        <v>44165</v>
      </c>
      <c r="L280" s="26">
        <v>246.08241578828299</v>
      </c>
      <c r="M280" s="150">
        <v>225.13694505986001</v>
      </c>
      <c r="N280" s="151">
        <f t="shared" si="24"/>
        <v>2.6744332346499755E-2</v>
      </c>
      <c r="O280" s="151">
        <f t="shared" si="26"/>
        <v>7.2655775029944802E-2</v>
      </c>
      <c r="P280" s="151">
        <f t="shared" si="28"/>
        <v>9.2441846019645446E-2</v>
      </c>
      <c r="Q280" s="154">
        <v>249.363341639493</v>
      </c>
      <c r="R280" s="124">
        <f t="shared" si="25"/>
        <v>1.5071299492047663E-2</v>
      </c>
      <c r="S280" s="124">
        <f t="shared" si="27"/>
        <v>5.3757619618830299E-2</v>
      </c>
      <c r="T280" s="124">
        <f t="shared" si="29"/>
        <v>8.7895166218416865E-2</v>
      </c>
    </row>
    <row r="281" spans="11:20" x14ac:dyDescent="0.25">
      <c r="K281" s="25">
        <v>44196</v>
      </c>
      <c r="L281" s="26">
        <v>248.24911598120499</v>
      </c>
      <c r="M281" s="150">
        <v>230.80941501673101</v>
      </c>
      <c r="N281" s="151">
        <f t="shared" si="24"/>
        <v>2.5195642391624196E-2</v>
      </c>
      <c r="O281" s="151">
        <f t="shared" si="26"/>
        <v>8.7542988046965364E-2</v>
      </c>
      <c r="P281" s="151">
        <f t="shared" si="28"/>
        <v>9.8205202423391924E-2</v>
      </c>
      <c r="Q281" s="154">
        <v>250.80264271425699</v>
      </c>
      <c r="R281" s="124">
        <f t="shared" si="25"/>
        <v>5.7719032208223275E-3</v>
      </c>
      <c r="S281" s="124">
        <f t="shared" si="27"/>
        <v>4.3897542983923232E-2</v>
      </c>
      <c r="T281" s="124">
        <f t="shared" si="29"/>
        <v>9.2261693299610315E-2</v>
      </c>
    </row>
    <row r="282" spans="11:20" x14ac:dyDescent="0.25">
      <c r="K282" s="25">
        <v>44227</v>
      </c>
      <c r="L282" s="28">
        <v>247.04032854333201</v>
      </c>
      <c r="M282" s="150">
        <v>230.46985814096499</v>
      </c>
      <c r="N282" s="151">
        <f t="shared" si="24"/>
        <v>-1.4711569532005475E-3</v>
      </c>
      <c r="O282" s="151">
        <f t="shared" si="26"/>
        <v>5.1065255238409879E-2</v>
      </c>
      <c r="P282" s="151">
        <f t="shared" si="28"/>
        <v>6.501417689065625E-2</v>
      </c>
      <c r="Q282" s="154">
        <v>249.70149661255601</v>
      </c>
      <c r="R282" s="124">
        <f t="shared" si="25"/>
        <v>-4.3904884325941529E-3</v>
      </c>
      <c r="S282" s="124">
        <f t="shared" si="27"/>
        <v>1.6447810592997714E-2</v>
      </c>
      <c r="T282" s="124">
        <f t="shared" si="29"/>
        <v>7.7136509244254414E-2</v>
      </c>
    </row>
    <row r="283" spans="11:20" x14ac:dyDescent="0.25">
      <c r="K283" s="25">
        <v>44255</v>
      </c>
      <c r="L283" s="28">
        <v>246.26732878627101</v>
      </c>
      <c r="M283" s="150">
        <v>229.190943440658</v>
      </c>
      <c r="N283" s="151">
        <f t="shared" si="24"/>
        <v>-5.5491625266014255E-3</v>
      </c>
      <c r="O283" s="151">
        <f t="shared" si="26"/>
        <v>1.8006810831159292E-2</v>
      </c>
      <c r="P283" s="151">
        <f t="shared" si="28"/>
        <v>4.0887361783995546E-2</v>
      </c>
      <c r="Q283" s="154">
        <v>249.25426103794899</v>
      </c>
      <c r="R283" s="124">
        <f t="shared" si="25"/>
        <v>-1.7910808732595207E-3</v>
      </c>
      <c r="S283" s="124">
        <f t="shared" si="27"/>
        <v>-4.3743639633164744E-4</v>
      </c>
      <c r="T283" s="124">
        <f t="shared" si="29"/>
        <v>5.7086186554146101E-2</v>
      </c>
    </row>
    <row r="284" spans="11:20" x14ac:dyDescent="0.25">
      <c r="K284" s="25">
        <v>44286</v>
      </c>
      <c r="L284" s="28">
        <v>248.269223903484</v>
      </c>
      <c r="M284" s="150">
        <v>229.74615929309101</v>
      </c>
      <c r="N284" s="151">
        <f t="shared" si="24"/>
        <v>2.4225034554070657E-3</v>
      </c>
      <c r="O284" s="151">
        <f t="shared" si="26"/>
        <v>-4.6066393069924549E-3</v>
      </c>
      <c r="P284" s="151">
        <f t="shared" si="28"/>
        <v>3.7219664571415345E-2</v>
      </c>
      <c r="Q284" s="154">
        <v>251.49241636945899</v>
      </c>
      <c r="R284" s="124">
        <f t="shared" si="25"/>
        <v>8.9794064991701728E-3</v>
      </c>
      <c r="S284" s="124">
        <f t="shared" si="27"/>
        <v>2.750264701109506E-3</v>
      </c>
      <c r="T284" s="124">
        <f t="shared" si="29"/>
        <v>5.7706381644658133E-2</v>
      </c>
    </row>
    <row r="285" spans="11:20" x14ac:dyDescent="0.25">
      <c r="K285" s="25">
        <v>44316</v>
      </c>
      <c r="L285" s="28">
        <v>252.17168978228199</v>
      </c>
      <c r="M285" s="150">
        <v>233.79029388942499</v>
      </c>
      <c r="N285" s="151">
        <f t="shared" si="24"/>
        <v>1.7602621122274398E-2</v>
      </c>
      <c r="O285" s="151">
        <f t="shared" si="26"/>
        <v>1.4407245161009552E-2</v>
      </c>
      <c r="P285" s="151">
        <f t="shared" si="28"/>
        <v>8.8019558417068877E-2</v>
      </c>
      <c r="Q285" s="154">
        <v>255.24001708248099</v>
      </c>
      <c r="R285" s="124">
        <f t="shared" si="25"/>
        <v>1.4901446203119395E-2</v>
      </c>
      <c r="S285" s="124">
        <f t="shared" si="27"/>
        <v>2.2180565775777872E-2</v>
      </c>
      <c r="T285" s="124">
        <f t="shared" si="29"/>
        <v>7.2895420093017416E-2</v>
      </c>
    </row>
    <row r="286" spans="11:20" x14ac:dyDescent="0.25">
      <c r="K286" s="25">
        <v>44347</v>
      </c>
      <c r="L286" s="28">
        <v>256.32798381856202</v>
      </c>
      <c r="M286" s="150">
        <v>238.32550883753299</v>
      </c>
      <c r="N286" s="151">
        <f t="shared" si="24"/>
        <v>1.9398645139019344E-2</v>
      </c>
      <c r="O286" s="151">
        <f t="shared" si="26"/>
        <v>3.9855699617729945E-2</v>
      </c>
      <c r="P286" s="151">
        <f t="shared" si="28"/>
        <v>0.14951238599425332</v>
      </c>
      <c r="Q286" s="154">
        <v>259.03275170579798</v>
      </c>
      <c r="R286" s="124">
        <f t="shared" si="25"/>
        <v>1.4859482720107176E-2</v>
      </c>
      <c r="S286" s="124">
        <f t="shared" si="27"/>
        <v>3.9230986973419091E-2</v>
      </c>
      <c r="T286" s="124">
        <f t="shared" si="29"/>
        <v>9.5753742462264535E-2</v>
      </c>
    </row>
    <row r="287" spans="11:20" x14ac:dyDescent="0.25">
      <c r="K287" s="25">
        <v>44377</v>
      </c>
      <c r="L287" s="28">
        <v>260.78125062699797</v>
      </c>
      <c r="M287" s="150">
        <v>241.42646009889199</v>
      </c>
      <c r="N287" s="151">
        <f t="shared" si="24"/>
        <v>1.3011411478713875E-2</v>
      </c>
      <c r="O287" s="151">
        <f t="shared" si="26"/>
        <v>5.0840026408886407E-2</v>
      </c>
      <c r="P287" s="151">
        <f t="shared" si="28"/>
        <v>0.17594086012528565</v>
      </c>
      <c r="Q287" s="154">
        <v>263.69181625472498</v>
      </c>
      <c r="R287" s="124">
        <f t="shared" si="25"/>
        <v>1.7986391752571329E-2</v>
      </c>
      <c r="S287" s="124">
        <f t="shared" si="27"/>
        <v>4.8508022871529777E-2</v>
      </c>
      <c r="T287" s="124">
        <f t="shared" si="29"/>
        <v>0.12079920423003809</v>
      </c>
    </row>
    <row r="288" spans="11:20" x14ac:dyDescent="0.25">
      <c r="K288" s="25">
        <v>44408</v>
      </c>
      <c r="L288" s="28">
        <v>264.18372416083002</v>
      </c>
      <c r="M288" s="150">
        <v>245.93280744197699</v>
      </c>
      <c r="N288" s="151">
        <f t="shared" si="24"/>
        <v>1.8665507257320302E-2</v>
      </c>
      <c r="O288" s="151">
        <f t="shared" si="26"/>
        <v>5.1937629020197829E-2</v>
      </c>
      <c r="P288" s="151">
        <f t="shared" si="28"/>
        <v>0.19662461370197715</v>
      </c>
      <c r="Q288" s="154">
        <v>266.98552806805799</v>
      </c>
      <c r="R288" s="124">
        <f t="shared" si="25"/>
        <v>1.2490762360828356E-2</v>
      </c>
      <c r="S288" s="124">
        <f t="shared" si="27"/>
        <v>4.6017513710561397E-2</v>
      </c>
      <c r="T288" s="124">
        <f t="shared" si="29"/>
        <v>0.13732846651151331</v>
      </c>
    </row>
    <row r="289" spans="11:20" x14ac:dyDescent="0.25">
      <c r="K289" s="25">
        <v>44439</v>
      </c>
      <c r="L289" s="28">
        <v>268.551572040341</v>
      </c>
      <c r="M289" s="150">
        <v>251.81098281904099</v>
      </c>
      <c r="N289" s="151">
        <f t="shared" si="24"/>
        <v>2.3901550338910393E-2</v>
      </c>
      <c r="O289" s="151">
        <f t="shared" si="26"/>
        <v>5.6584265978431469E-2</v>
      </c>
      <c r="P289" s="151">
        <f t="shared" si="28"/>
        <v>0.19974313795984866</v>
      </c>
      <c r="Q289" s="154">
        <v>271.242812083133</v>
      </c>
      <c r="R289" s="124">
        <f t="shared" si="25"/>
        <v>1.5945748242915281E-2</v>
      </c>
      <c r="S289" s="124">
        <f t="shared" si="27"/>
        <v>4.7137129559596591E-2</v>
      </c>
      <c r="T289" s="124">
        <f t="shared" si="29"/>
        <v>0.1462157112598319</v>
      </c>
    </row>
    <row r="290" spans="11:20" x14ac:dyDescent="0.25">
      <c r="K290" s="25">
        <v>44469</v>
      </c>
      <c r="L290" s="28">
        <v>270.92209510669198</v>
      </c>
      <c r="M290" s="150">
        <v>258.584712491326</v>
      </c>
      <c r="N290" s="151">
        <f t="shared" si="24"/>
        <v>2.6900056528323946E-2</v>
      </c>
      <c r="O290" s="151">
        <f t="shared" si="26"/>
        <v>7.1070305986368432E-2</v>
      </c>
      <c r="P290" s="151">
        <f t="shared" si="28"/>
        <v>0.21841646219542987</v>
      </c>
      <c r="Q290" s="154">
        <v>272.86579493527501</v>
      </c>
      <c r="R290" s="124">
        <f t="shared" si="25"/>
        <v>5.9835054786432362E-3</v>
      </c>
      <c r="S290" s="124">
        <f t="shared" si="27"/>
        <v>3.4790532413368602E-2</v>
      </c>
      <c r="T290" s="124">
        <f t="shared" si="29"/>
        <v>0.13572939190204369</v>
      </c>
    </row>
    <row r="291" spans="11:20" x14ac:dyDescent="0.25">
      <c r="K291" s="25">
        <v>44500</v>
      </c>
      <c r="L291" s="28">
        <v>276.73570659226903</v>
      </c>
      <c r="M291" s="150">
        <v>265.895455885616</v>
      </c>
      <c r="N291" s="151">
        <f t="shared" si="24"/>
        <v>2.8272140776826493E-2</v>
      </c>
      <c r="O291" s="151">
        <f t="shared" si="26"/>
        <v>8.1171148539622262E-2</v>
      </c>
      <c r="P291" s="151">
        <f t="shared" si="28"/>
        <v>0.21262484153659122</v>
      </c>
      <c r="Q291" s="154">
        <v>278.123844162208</v>
      </c>
      <c r="R291" s="124">
        <f t="shared" si="25"/>
        <v>1.9269726453549296E-2</v>
      </c>
      <c r="S291" s="124">
        <f t="shared" si="27"/>
        <v>4.1718800920590438E-2</v>
      </c>
      <c r="T291" s="124">
        <f t="shared" si="29"/>
        <v>0.13214528670217507</v>
      </c>
    </row>
    <row r="292" spans="11:20" x14ac:dyDescent="0.25">
      <c r="K292" s="25">
        <v>44530</v>
      </c>
      <c r="L292" s="28">
        <v>281.35270385773998</v>
      </c>
      <c r="M292" s="150">
        <v>269.32281916487801</v>
      </c>
      <c r="N292" s="151">
        <f t="shared" si="24"/>
        <v>1.2889890381339919E-2</v>
      </c>
      <c r="O292" s="151">
        <f t="shared" si="26"/>
        <v>6.954357649452314E-2</v>
      </c>
      <c r="P292" s="151">
        <f t="shared" si="28"/>
        <v>0.19626220873375422</v>
      </c>
      <c r="Q292" s="154">
        <v>282.62816763444903</v>
      </c>
      <c r="R292" s="124">
        <f t="shared" si="25"/>
        <v>1.6195387654767135E-2</v>
      </c>
      <c r="S292" s="124">
        <f t="shared" si="27"/>
        <v>4.1974773317961844E-2</v>
      </c>
      <c r="T292" s="124">
        <f t="shared" si="29"/>
        <v>0.13339902239137991</v>
      </c>
    </row>
    <row r="293" spans="11:20" x14ac:dyDescent="0.25">
      <c r="K293" s="25">
        <v>44561</v>
      </c>
      <c r="L293" s="28">
        <v>285.40233341191799</v>
      </c>
      <c r="M293" s="150">
        <v>269.39336502672302</v>
      </c>
      <c r="N293" s="151">
        <f t="shared" si="24"/>
        <v>2.6193793033857382E-4</v>
      </c>
      <c r="O293" s="151">
        <f t="shared" si="26"/>
        <v>4.1799271237891178E-2</v>
      </c>
      <c r="P293" s="151">
        <f t="shared" si="28"/>
        <v>0.16716800745409421</v>
      </c>
      <c r="Q293" s="154">
        <v>287.30768713837801</v>
      </c>
      <c r="R293" s="124">
        <f t="shared" si="25"/>
        <v>1.655715898063459E-2</v>
      </c>
      <c r="S293" s="124">
        <f t="shared" si="27"/>
        <v>5.2926722481022814E-2</v>
      </c>
      <c r="T293" s="124">
        <f t="shared" si="29"/>
        <v>0.14555286989424476</v>
      </c>
    </row>
    <row r="294" spans="11:20" x14ac:dyDescent="0.25">
      <c r="K294" s="25">
        <v>44592</v>
      </c>
      <c r="L294" s="28">
        <v>283.84231304485502</v>
      </c>
      <c r="M294" s="150">
        <v>262.33639543378501</v>
      </c>
      <c r="N294" s="151">
        <f t="shared" si="24"/>
        <v>-2.6195780999424323E-2</v>
      </c>
      <c r="O294" s="151">
        <f t="shared" si="26"/>
        <v>-1.3385187196888526E-2</v>
      </c>
      <c r="P294" s="151">
        <f t="shared" si="28"/>
        <v>0.13826770038331482</v>
      </c>
      <c r="Q294" s="154">
        <v>287.231120585741</v>
      </c>
      <c r="R294" s="124">
        <f t="shared" si="25"/>
        <v>-2.6649670741363263E-4</v>
      </c>
      <c r="S294" s="124">
        <f t="shared" si="27"/>
        <v>3.2745399629315664E-2</v>
      </c>
      <c r="T294" s="124">
        <f t="shared" si="29"/>
        <v>0.15029795368594456</v>
      </c>
    </row>
    <row r="295" spans="11:20" x14ac:dyDescent="0.25">
      <c r="K295" s="25">
        <v>44620</v>
      </c>
      <c r="L295" s="28">
        <v>283.56686686906897</v>
      </c>
      <c r="M295" s="150">
        <v>260.11388396202699</v>
      </c>
      <c r="N295" s="151">
        <f t="shared" si="24"/>
        <v>-8.4719905832471021E-3</v>
      </c>
      <c r="O295" s="151">
        <f t="shared" si="26"/>
        <v>-3.4192925914730443E-2</v>
      </c>
      <c r="P295" s="151">
        <f t="shared" si="28"/>
        <v>0.13492217474716894</v>
      </c>
      <c r="Q295" s="154">
        <v>287.863637087862</v>
      </c>
      <c r="R295" s="124">
        <f t="shared" si="25"/>
        <v>2.2021168905066446E-3</v>
      </c>
      <c r="S295" s="124">
        <f t="shared" si="27"/>
        <v>1.852423096124145E-2</v>
      </c>
      <c r="T295" s="124">
        <f t="shared" si="29"/>
        <v>0.15489956275626016</v>
      </c>
    </row>
    <row r="296" spans="11:20" x14ac:dyDescent="0.25">
      <c r="K296" s="25">
        <v>44651</v>
      </c>
      <c r="L296" s="28">
        <v>287.10551178207697</v>
      </c>
      <c r="M296" s="150">
        <v>264.65304071929199</v>
      </c>
      <c r="N296" s="151">
        <f t="shared" si="24"/>
        <v>1.7450651568939879E-2</v>
      </c>
      <c r="O296" s="151">
        <f t="shared" si="26"/>
        <v>-1.7596291976087808E-2</v>
      </c>
      <c r="P296" s="151">
        <f t="shared" si="28"/>
        <v>0.15193673545449649</v>
      </c>
      <c r="Q296" s="154">
        <v>291.57560817116303</v>
      </c>
      <c r="R296" s="124">
        <f t="shared" si="25"/>
        <v>1.2894893988183886E-2</v>
      </c>
      <c r="S296" s="124">
        <f t="shared" si="27"/>
        <v>1.4854879363981111E-2</v>
      </c>
      <c r="T296" s="124">
        <f t="shared" si="29"/>
        <v>0.15938131407835043</v>
      </c>
    </row>
    <row r="297" spans="11:20" x14ac:dyDescent="0.25">
      <c r="K297" s="25">
        <v>44681</v>
      </c>
      <c r="L297" s="28">
        <v>295.64705596791799</v>
      </c>
      <c r="M297" s="150">
        <v>281.93653641434202</v>
      </c>
      <c r="N297" s="151">
        <f t="shared" si="24"/>
        <v>6.5306242649152191E-2</v>
      </c>
      <c r="O297" s="151">
        <f t="shared" si="26"/>
        <v>7.471376950250197E-2</v>
      </c>
      <c r="P297" s="151">
        <f t="shared" si="28"/>
        <v>0.20593773045038644</v>
      </c>
      <c r="Q297" s="154">
        <v>298.414053828715</v>
      </c>
      <c r="R297" s="124">
        <f t="shared" si="25"/>
        <v>2.3453421568575106E-2</v>
      </c>
      <c r="S297" s="124">
        <f t="shared" si="27"/>
        <v>3.8933571056538163E-2</v>
      </c>
      <c r="T297" s="124">
        <f t="shared" si="29"/>
        <v>0.16915073600031261</v>
      </c>
    </row>
    <row r="298" spans="11:20" x14ac:dyDescent="0.25">
      <c r="K298" s="25">
        <v>44712</v>
      </c>
      <c r="L298" s="28">
        <v>302.81814267664203</v>
      </c>
      <c r="M298" s="150">
        <v>293.39831513349299</v>
      </c>
      <c r="N298" s="151">
        <f t="shared" si="24"/>
        <v>4.0653754440348244E-2</v>
      </c>
      <c r="O298" s="151">
        <f t="shared" si="26"/>
        <v>0.12796099410181827</v>
      </c>
      <c r="P298" s="151">
        <f t="shared" si="28"/>
        <v>0.2310822981752374</v>
      </c>
      <c r="Q298" s="154">
        <v>304.42730763901801</v>
      </c>
      <c r="R298" s="124">
        <f t="shared" si="25"/>
        <v>2.0150705816806225E-2</v>
      </c>
      <c r="S298" s="124">
        <f t="shared" si="27"/>
        <v>5.7539989137636027E-2</v>
      </c>
      <c r="T298" s="124">
        <f t="shared" si="29"/>
        <v>0.17524639503802164</v>
      </c>
    </row>
    <row r="299" spans="11:20" x14ac:dyDescent="0.25">
      <c r="K299" s="25">
        <v>44742</v>
      </c>
      <c r="L299" s="28">
        <v>305.29765373948999</v>
      </c>
      <c r="M299" s="150">
        <v>295.20965783486503</v>
      </c>
      <c r="N299" s="151">
        <f t="shared" si="24"/>
        <v>6.1736642916572215E-3</v>
      </c>
      <c r="O299" s="151">
        <f t="shared" si="26"/>
        <v>0.11545915751628688</v>
      </c>
      <c r="P299" s="151">
        <f t="shared" si="28"/>
        <v>0.22277258969022129</v>
      </c>
      <c r="Q299" s="154">
        <v>306.62078434457902</v>
      </c>
      <c r="R299" s="124">
        <f t="shared" si="25"/>
        <v>7.2052560677702271E-3</v>
      </c>
      <c r="S299" s="124">
        <f t="shared" si="27"/>
        <v>5.1599570580622922E-2</v>
      </c>
      <c r="T299" s="124">
        <f t="shared" si="29"/>
        <v>0.16279977399217005</v>
      </c>
    </row>
    <row r="300" spans="11:20" x14ac:dyDescent="0.25">
      <c r="K300" s="25">
        <v>44773</v>
      </c>
      <c r="L300" s="28">
        <v>303.43494303395801</v>
      </c>
      <c r="M300" s="150">
        <v>286.276683321191</v>
      </c>
      <c r="N300" s="151">
        <f t="shared" si="24"/>
        <v>-3.0259763786830374E-2</v>
      </c>
      <c r="O300" s="151">
        <f t="shared" si="26"/>
        <v>1.5394056272545642E-2</v>
      </c>
      <c r="P300" s="151">
        <f t="shared" si="28"/>
        <v>0.16404430258347036</v>
      </c>
      <c r="Q300" s="154">
        <v>306.06155215742598</v>
      </c>
      <c r="R300" s="124">
        <f t="shared" si="25"/>
        <v>-1.8238560975194495E-3</v>
      </c>
      <c r="S300" s="124">
        <f t="shared" si="27"/>
        <v>2.5627138637044578E-2</v>
      </c>
      <c r="T300" s="124">
        <f t="shared" si="29"/>
        <v>0.14636008315554472</v>
      </c>
    </row>
    <row r="301" spans="11:20" x14ac:dyDescent="0.25">
      <c r="K301" s="25">
        <v>44804</v>
      </c>
      <c r="L301" s="28">
        <v>304.027944521081</v>
      </c>
      <c r="M301" s="150">
        <v>282.696555328616</v>
      </c>
      <c r="N301" s="151">
        <f t="shared" si="24"/>
        <v>-1.2505831599838091E-2</v>
      </c>
      <c r="O301" s="151">
        <f t="shared" si="26"/>
        <v>-3.6475191754280489E-2</v>
      </c>
      <c r="P301" s="151">
        <f t="shared" si="28"/>
        <v>0.12265379438104307</v>
      </c>
      <c r="Q301" s="154">
        <v>307.41326208658302</v>
      </c>
      <c r="R301" s="124">
        <f t="shared" si="25"/>
        <v>4.4164643341473298E-3</v>
      </c>
      <c r="S301" s="124">
        <f t="shared" si="27"/>
        <v>9.8084316769166957E-3</v>
      </c>
      <c r="T301" s="124">
        <f t="shared" si="29"/>
        <v>0.13335081481298072</v>
      </c>
    </row>
    <row r="302" spans="11:20" x14ac:dyDescent="0.25">
      <c r="K302" s="25">
        <v>44834</v>
      </c>
      <c r="L302" s="28">
        <v>303.31642719387099</v>
      </c>
      <c r="M302" s="150">
        <v>280.39514066336801</v>
      </c>
      <c r="N302" s="151">
        <f t="shared" si="24"/>
        <v>-8.1409363569101556E-3</v>
      </c>
      <c r="O302" s="151">
        <f t="shared" si="26"/>
        <v>-5.0183036964813632E-2</v>
      </c>
      <c r="P302" s="151">
        <f t="shared" si="28"/>
        <v>8.4345389029034878E-2</v>
      </c>
      <c r="Q302" s="154">
        <v>307.18047841105403</v>
      </c>
      <c r="R302" s="124">
        <f t="shared" si="25"/>
        <v>-7.5723367934410479E-4</v>
      </c>
      <c r="S302" s="124">
        <f t="shared" si="27"/>
        <v>1.8253624511181954E-3</v>
      </c>
      <c r="T302" s="124">
        <f t="shared" si="29"/>
        <v>0.12575663242774215</v>
      </c>
    </row>
    <row r="303" spans="11:20" x14ac:dyDescent="0.25">
      <c r="K303" s="25">
        <v>44865</v>
      </c>
      <c r="L303" s="28">
        <v>304.50308603249198</v>
      </c>
      <c r="M303" s="150">
        <v>282.45404068462398</v>
      </c>
      <c r="N303" s="151">
        <f t="shared" si="24"/>
        <v>7.3428520065823566E-3</v>
      </c>
      <c r="O303" s="151">
        <f t="shared" si="26"/>
        <v>-1.3352965362806613E-2</v>
      </c>
      <c r="P303" s="151">
        <f t="shared" si="28"/>
        <v>6.2274794218864837E-2</v>
      </c>
      <c r="Q303" s="154">
        <v>308.44793712037</v>
      </c>
      <c r="R303" s="124">
        <f t="shared" si="25"/>
        <v>4.1261043536104935E-3</v>
      </c>
      <c r="S303" s="124">
        <f t="shared" si="27"/>
        <v>7.7970752814995326E-3</v>
      </c>
      <c r="T303" s="124">
        <f t="shared" si="29"/>
        <v>0.10903089970407676</v>
      </c>
    </row>
    <row r="304" spans="11:20" x14ac:dyDescent="0.25">
      <c r="K304" s="25">
        <v>44895</v>
      </c>
      <c r="L304" s="28">
        <v>302.063711633796</v>
      </c>
      <c r="M304" s="150">
        <v>275.37823094230401</v>
      </c>
      <c r="N304" s="151">
        <f t="shared" si="24"/>
        <v>-2.5051189656091766E-2</v>
      </c>
      <c r="O304" s="151">
        <f t="shared" si="26"/>
        <v>-2.5887561232590617E-2</v>
      </c>
      <c r="P304" s="151">
        <f t="shared" si="28"/>
        <v>2.2483842238852025E-2</v>
      </c>
      <c r="Q304" s="154">
        <v>307.21835918974199</v>
      </c>
      <c r="R304" s="124">
        <f t="shared" si="25"/>
        <v>-3.9863386414809021E-3</v>
      </c>
      <c r="S304" s="124">
        <f t="shared" si="27"/>
        <v>-6.3400939672586532E-4</v>
      </c>
      <c r="T304" s="124">
        <f t="shared" si="29"/>
        <v>8.7005452291287089E-2</v>
      </c>
    </row>
    <row r="305" spans="11:20" x14ac:dyDescent="0.25">
      <c r="K305" s="25">
        <v>44926</v>
      </c>
      <c r="L305" s="28">
        <v>300.234618653219</v>
      </c>
      <c r="M305" s="150">
        <v>268.48995383465598</v>
      </c>
      <c r="N305" s="151">
        <f t="shared" si="24"/>
        <v>-2.5013876674555457E-2</v>
      </c>
      <c r="O305" s="151">
        <f t="shared" si="26"/>
        <v>-4.245860609619112E-2</v>
      </c>
      <c r="P305" s="151">
        <f t="shared" si="28"/>
        <v>-3.3535020135979643E-3</v>
      </c>
      <c r="Q305" s="154">
        <v>306.73309601405799</v>
      </c>
      <c r="R305" s="124">
        <f t="shared" si="25"/>
        <v>-1.5795383354166859E-3</v>
      </c>
      <c r="S305" s="124">
        <f t="shared" si="27"/>
        <v>-1.4564154574867594E-3</v>
      </c>
      <c r="T305" s="124">
        <f t="shared" si="29"/>
        <v>6.7611866111761953E-2</v>
      </c>
    </row>
    <row r="306" spans="11:20" x14ac:dyDescent="0.25">
      <c r="K306" s="25">
        <v>44957</v>
      </c>
      <c r="L306" s="28">
        <v>298.54222787220903</v>
      </c>
      <c r="M306" s="150">
        <v>260.34828712598699</v>
      </c>
      <c r="N306" s="151">
        <f t="shared" si="24"/>
        <v>-3.0323915634038467E-2</v>
      </c>
      <c r="O306" s="151">
        <f t="shared" si="26"/>
        <v>-7.8263187543913815E-2</v>
      </c>
      <c r="P306" s="151">
        <f t="shared" si="28"/>
        <v>-7.5784692570415313E-3</v>
      </c>
      <c r="Q306" s="154">
        <v>306.26769742225298</v>
      </c>
      <c r="R306" s="124">
        <f t="shared" si="25"/>
        <v>-1.5172754353957041E-3</v>
      </c>
      <c r="S306" s="124">
        <f t="shared" si="27"/>
        <v>-7.0684204228157466E-3</v>
      </c>
      <c r="T306" s="124">
        <f t="shared" si="29"/>
        <v>6.6276163939657184E-2</v>
      </c>
    </row>
    <row r="307" spans="11:20" x14ac:dyDescent="0.25">
      <c r="K307" s="25">
        <v>44985</v>
      </c>
      <c r="L307" s="28">
        <v>300.10604308939998</v>
      </c>
      <c r="M307" s="150">
        <v>257.70363706547101</v>
      </c>
      <c r="N307" s="151">
        <f t="shared" si="24"/>
        <v>-1.0158123526413654E-2</v>
      </c>
      <c r="O307" s="151">
        <f t="shared" si="26"/>
        <v>-6.4182974145607363E-2</v>
      </c>
      <c r="P307" s="151">
        <f t="shared" si="28"/>
        <v>-9.2661216688757486E-3</v>
      </c>
      <c r="Q307" s="154">
        <v>308.08683149393801</v>
      </c>
      <c r="R307" s="124">
        <f t="shared" si="25"/>
        <v>5.9396863821945534E-3</v>
      </c>
      <c r="S307" s="124">
        <f t="shared" si="27"/>
        <v>2.8268893385361427E-3</v>
      </c>
      <c r="T307" s="124">
        <f t="shared" si="29"/>
        <v>7.0252688427970611E-2</v>
      </c>
    </row>
    <row r="308" spans="11:20" x14ac:dyDescent="0.25">
      <c r="K308" s="25">
        <v>45016</v>
      </c>
      <c r="L308" s="28">
        <v>302.011394506719</v>
      </c>
      <c r="M308" s="150">
        <v>252.91496103918999</v>
      </c>
      <c r="N308" s="151">
        <f t="shared" si="24"/>
        <v>-1.858210493577328E-2</v>
      </c>
      <c r="O308" s="151">
        <f t="shared" si="26"/>
        <v>-5.8009592437330171E-2</v>
      </c>
      <c r="P308" s="151">
        <f t="shared" si="28"/>
        <v>-4.435271043249478E-2</v>
      </c>
      <c r="Q308" s="154">
        <v>310.37708115964199</v>
      </c>
      <c r="R308" s="124">
        <f t="shared" si="25"/>
        <v>7.4337798035650771E-3</v>
      </c>
      <c r="S308" s="124">
        <f t="shared" si="27"/>
        <v>1.187998684503544E-2</v>
      </c>
      <c r="T308" s="124">
        <f t="shared" si="29"/>
        <v>6.448232452092495E-2</v>
      </c>
    </row>
    <row r="309" spans="11:20" x14ac:dyDescent="0.25">
      <c r="K309" s="25">
        <v>45046</v>
      </c>
      <c r="L309" s="28">
        <v>301.557728924966</v>
      </c>
      <c r="M309" s="150">
        <v>251.61293396712799</v>
      </c>
      <c r="N309" s="151">
        <f t="shared" si="24"/>
        <v>-5.1480824491844102E-3</v>
      </c>
      <c r="O309" s="151">
        <f t="shared" si="26"/>
        <v>-3.3552566276849771E-2</v>
      </c>
      <c r="P309" s="151">
        <f t="shared" si="28"/>
        <v>-0.10755471012330797</v>
      </c>
      <c r="Q309" s="154">
        <v>309.60674348700701</v>
      </c>
      <c r="R309" s="124">
        <f t="shared" si="25"/>
        <v>-2.4819412237424565E-3</v>
      </c>
      <c r="S309" s="124">
        <f t="shared" si="27"/>
        <v>1.0902377537225005E-2</v>
      </c>
      <c r="T309" s="124">
        <f t="shared" si="29"/>
        <v>3.750724711080955E-2</v>
      </c>
    </row>
    <row r="310" spans="11:20" x14ac:dyDescent="0.25">
      <c r="K310" s="25">
        <v>45077</v>
      </c>
      <c r="L310" s="28">
        <v>305.44227205331799</v>
      </c>
      <c r="M310" s="150">
        <v>260.33521715748498</v>
      </c>
      <c r="N310" s="151">
        <f t="shared" si="24"/>
        <v>3.466548023916971E-2</v>
      </c>
      <c r="O310" s="151">
        <f t="shared" si="26"/>
        <v>1.0211652897026857E-2</v>
      </c>
      <c r="P310" s="151">
        <f t="shared" si="28"/>
        <v>-0.11269014261709265</v>
      </c>
      <c r="Q310" s="154">
        <v>312.75984644170302</v>
      </c>
      <c r="R310" s="124">
        <f t="shared" si="25"/>
        <v>1.0184219242719283E-2</v>
      </c>
      <c r="S310" s="124">
        <f t="shared" si="27"/>
        <v>1.5167850326822441E-2</v>
      </c>
      <c r="T310" s="124">
        <f t="shared" si="29"/>
        <v>2.7371193692536711E-2</v>
      </c>
    </row>
    <row r="311" spans="11:20" x14ac:dyDescent="0.25">
      <c r="K311" s="25">
        <v>45107</v>
      </c>
      <c r="L311" s="28">
        <v>307.04496041958498</v>
      </c>
      <c r="M311" s="150">
        <v>267.76324956657402</v>
      </c>
      <c r="N311" s="151">
        <f t="shared" si="24"/>
        <v>2.8532568471500985E-2</v>
      </c>
      <c r="O311" s="151">
        <f t="shared" si="26"/>
        <v>5.8708620741037221E-2</v>
      </c>
      <c r="P311" s="151">
        <f t="shared" si="28"/>
        <v>-9.2972596051190237E-2</v>
      </c>
      <c r="Q311" s="154">
        <v>314.10296459595497</v>
      </c>
      <c r="R311" s="124">
        <f t="shared" si="25"/>
        <v>4.2944072569823799E-3</v>
      </c>
      <c r="S311" s="124">
        <f t="shared" si="27"/>
        <v>1.2004376812850381E-2</v>
      </c>
      <c r="T311" s="124">
        <f t="shared" si="29"/>
        <v>2.4402064809042834E-2</v>
      </c>
    </row>
    <row r="312" spans="11:20" x14ac:dyDescent="0.25">
      <c r="K312" s="25">
        <v>45138</v>
      </c>
      <c r="L312" s="28">
        <v>311.45879047897802</v>
      </c>
      <c r="M312" s="150">
        <v>272.95151059809899</v>
      </c>
      <c r="N312" s="151">
        <f t="shared" si="24"/>
        <v>1.9376299921378903E-2</v>
      </c>
      <c r="O312" s="151">
        <f t="shared" si="26"/>
        <v>8.4807153171858829E-2</v>
      </c>
      <c r="P312" s="151">
        <f t="shared" si="28"/>
        <v>-4.6546482823896951E-2</v>
      </c>
      <c r="Q312" s="154">
        <v>319.10425416694699</v>
      </c>
      <c r="R312" s="124">
        <f t="shared" si="25"/>
        <v>1.5922452618126082E-2</v>
      </c>
      <c r="S312" s="124">
        <f t="shared" si="27"/>
        <v>3.0676045918678563E-2</v>
      </c>
      <c r="T312" s="124">
        <f t="shared" si="29"/>
        <v>4.2614637211316087E-2</v>
      </c>
    </row>
    <row r="313" spans="11:20" x14ac:dyDescent="0.25">
      <c r="K313" s="25">
        <v>45169</v>
      </c>
      <c r="L313" s="28">
        <v>312.62456058138798</v>
      </c>
      <c r="M313" s="150">
        <v>263.19756334868401</v>
      </c>
      <c r="N313" s="151">
        <f t="shared" si="24"/>
        <v>-3.5735091658008589E-2</v>
      </c>
      <c r="O313" s="151">
        <f t="shared" si="26"/>
        <v>1.09948481901605E-2</v>
      </c>
      <c r="P313" s="151">
        <f t="shared" si="28"/>
        <v>-6.8974989657251795E-2</v>
      </c>
      <c r="Q313" s="154">
        <v>322.185262589616</v>
      </c>
      <c r="R313" s="124">
        <f t="shared" si="25"/>
        <v>9.6551781508280587E-3</v>
      </c>
      <c r="S313" s="124">
        <f t="shared" si="27"/>
        <v>3.0136273102659317E-2</v>
      </c>
      <c r="T313" s="124">
        <f t="shared" si="29"/>
        <v>4.8052580434452485E-2</v>
      </c>
    </row>
    <row r="314" spans="11:20" x14ac:dyDescent="0.25">
      <c r="K314" s="25">
        <v>45199</v>
      </c>
      <c r="L314" s="28">
        <v>314.360903501846</v>
      </c>
      <c r="M314" s="150">
        <v>252.922574612456</v>
      </c>
      <c r="N314" s="151">
        <f t="shared" si="24"/>
        <v>-3.9039072419586596E-2</v>
      </c>
      <c r="O314" s="151">
        <f t="shared" si="26"/>
        <v>-5.5424614760018365E-2</v>
      </c>
      <c r="P314" s="151">
        <f t="shared" si="28"/>
        <v>-9.7978039084117174E-2</v>
      </c>
      <c r="Q314" s="154">
        <v>325.62227024458002</v>
      </c>
      <c r="R314" s="124">
        <f t="shared" si="25"/>
        <v>1.0667799102102027E-2</v>
      </c>
      <c r="S314" s="124">
        <f t="shared" si="27"/>
        <v>3.667366101890468E-2</v>
      </c>
      <c r="T314" s="124">
        <f t="shared" si="29"/>
        <v>6.0035689536390713E-2</v>
      </c>
    </row>
    <row r="315" spans="11:20" x14ac:dyDescent="0.25">
      <c r="K315" s="25">
        <v>45230</v>
      </c>
      <c r="L315" s="28">
        <v>311.10691334254</v>
      </c>
      <c r="M315" s="150">
        <v>236.24563653018899</v>
      </c>
      <c r="N315" s="151">
        <f t="shared" si="24"/>
        <v>-6.5936929939213518E-2</v>
      </c>
      <c r="O315" s="151">
        <f t="shared" si="26"/>
        <v>-0.13447763665963619</v>
      </c>
      <c r="P315" s="151">
        <f t="shared" si="28"/>
        <v>-0.16359618733877246</v>
      </c>
      <c r="Q315" s="154">
        <v>324.09646264179401</v>
      </c>
      <c r="R315" s="124">
        <f t="shared" si="25"/>
        <v>-4.6858207875031255E-3</v>
      </c>
      <c r="S315" s="124">
        <f t="shared" si="27"/>
        <v>1.5644443499757354E-2</v>
      </c>
      <c r="T315" s="124">
        <f t="shared" si="29"/>
        <v>5.0733117775131342E-2</v>
      </c>
    </row>
    <row r="316" spans="11:20" x14ac:dyDescent="0.25">
      <c r="K316" s="25">
        <v>45260</v>
      </c>
      <c r="L316" s="28">
        <v>311.638323348364</v>
      </c>
      <c r="M316" s="150">
        <v>237.497349274561</v>
      </c>
      <c r="N316" s="151">
        <f t="shared" si="24"/>
        <v>5.2983528616921127E-3</v>
      </c>
      <c r="O316" s="151">
        <f t="shared" si="26"/>
        <v>-9.7646094238628578E-2</v>
      </c>
      <c r="P316" s="151">
        <f t="shared" si="28"/>
        <v>-0.1375594633538032</v>
      </c>
      <c r="Q316" s="154">
        <v>324.32693327786598</v>
      </c>
      <c r="R316" s="124">
        <f t="shared" si="25"/>
        <v>7.111174068157311E-4</v>
      </c>
      <c r="S316" s="124">
        <f t="shared" si="27"/>
        <v>6.6473266686253307E-3</v>
      </c>
      <c r="T316" s="124">
        <f t="shared" si="29"/>
        <v>5.5688644823330691E-2</v>
      </c>
    </row>
    <row r="317" spans="11:20" x14ac:dyDescent="0.25">
      <c r="K317" s="25">
        <v>45291</v>
      </c>
      <c r="L317" s="28">
        <v>308.26011494703403</v>
      </c>
      <c r="M317" s="150">
        <v>234.35838797200799</v>
      </c>
      <c r="N317" s="151">
        <f t="shared" si="24"/>
        <v>-1.321682668097568E-2</v>
      </c>
      <c r="O317" s="151">
        <f t="shared" si="26"/>
        <v>-7.3398693923993341E-2</v>
      </c>
      <c r="P317" s="151">
        <f t="shared" si="28"/>
        <v>-0.12712418239554402</v>
      </c>
      <c r="Q317" s="154">
        <v>321.78854244436297</v>
      </c>
      <c r="R317" s="124">
        <f t="shared" si="25"/>
        <v>-7.8266421103184713E-3</v>
      </c>
      <c r="S317" s="124">
        <f t="shared" si="27"/>
        <v>-1.177354299918576E-2</v>
      </c>
      <c r="T317" s="124">
        <f t="shared" si="29"/>
        <v>4.9083214775150763E-2</v>
      </c>
    </row>
    <row r="318" spans="11:20" x14ac:dyDescent="0.25">
      <c r="K318" s="25">
        <v>45322</v>
      </c>
      <c r="L318" s="28">
        <v>310.94388656963503</v>
      </c>
      <c r="M318" s="150">
        <v>245.33004138111099</v>
      </c>
      <c r="N318" s="151">
        <f t="shared" si="24"/>
        <v>4.6815706081804409E-2</v>
      </c>
      <c r="O318" s="151">
        <f t="shared" si="26"/>
        <v>3.8453217525400207E-2</v>
      </c>
      <c r="P318" s="151">
        <f t="shared" si="28"/>
        <v>-5.7685210495002859E-2</v>
      </c>
      <c r="Q318" s="154">
        <v>323.23085498146202</v>
      </c>
      <c r="R318" s="124">
        <f t="shared" si="25"/>
        <v>4.4821749281158674E-3</v>
      </c>
      <c r="S318" s="124">
        <f t="shared" si="27"/>
        <v>-2.6708334095232322E-3</v>
      </c>
      <c r="T318" s="124">
        <f t="shared" si="29"/>
        <v>5.5386701575066422E-2</v>
      </c>
    </row>
    <row r="319" spans="11:20" x14ac:dyDescent="0.25">
      <c r="K319" s="25">
        <v>45351</v>
      </c>
      <c r="L319" s="28">
        <v>310.05424294949898</v>
      </c>
      <c r="M319" s="150">
        <v>242.40080602018699</v>
      </c>
      <c r="N319" s="151">
        <f t="shared" si="24"/>
        <v>-1.1939978261258033E-2</v>
      </c>
      <c r="O319" s="151">
        <f t="shared" si="26"/>
        <v>2.0646364098814818E-2</v>
      </c>
      <c r="P319" s="151">
        <f t="shared" si="28"/>
        <v>-5.9381509782092223E-2</v>
      </c>
      <c r="Q319" s="154">
        <v>323.20505682250803</v>
      </c>
      <c r="R319" s="124">
        <f t="shared" si="25"/>
        <v>-7.9813416808405258E-5</v>
      </c>
      <c r="S319" s="124">
        <f t="shared" si="27"/>
        <v>-3.4590912448112521E-3</v>
      </c>
      <c r="T319" s="124">
        <f t="shared" si="29"/>
        <v>4.9071312964791503E-2</v>
      </c>
    </row>
    <row r="320" spans="11:20" x14ac:dyDescent="0.25">
      <c r="K320" s="25">
        <v>45382</v>
      </c>
      <c r="L320" s="28">
        <v>313.436811919099</v>
      </c>
      <c r="M320" s="150">
        <v>250.92177195527401</v>
      </c>
      <c r="N320" s="151">
        <f t="shared" si="24"/>
        <v>3.5152382844706453E-2</v>
      </c>
      <c r="O320" s="151">
        <f t="shared" si="26"/>
        <v>7.0675447661998625E-2</v>
      </c>
      <c r="P320" s="151">
        <f t="shared" si="28"/>
        <v>-7.8808666586044351E-3</v>
      </c>
      <c r="Q320" s="154">
        <v>325.071653093885</v>
      </c>
      <c r="R320" s="124">
        <f t="shared" si="25"/>
        <v>5.7752693900516849E-3</v>
      </c>
      <c r="S320" s="124">
        <f t="shared" si="27"/>
        <v>1.0202695921311955E-2</v>
      </c>
      <c r="T320" s="124">
        <f t="shared" si="29"/>
        <v>4.7344255830168436E-2</v>
      </c>
    </row>
    <row r="321" spans="11:20" x14ac:dyDescent="0.25">
      <c r="K321" s="25">
        <v>45412</v>
      </c>
      <c r="L321" s="28">
        <v>312.27416390273999</v>
      </c>
      <c r="M321" s="150">
        <v>244.55522185609499</v>
      </c>
      <c r="N321" s="151">
        <f t="shared" si="24"/>
        <v>-2.537264921082194E-2</v>
      </c>
      <c r="O321" s="151">
        <f t="shared" si="26"/>
        <v>-3.1582741381939172E-3</v>
      </c>
      <c r="P321" s="151">
        <f t="shared" si="28"/>
        <v>-2.8049878039874798E-2</v>
      </c>
      <c r="Q321" s="154">
        <v>324.72755587192898</v>
      </c>
      <c r="R321" s="124">
        <f t="shared" si="25"/>
        <v>-1.0585273083059121E-3</v>
      </c>
      <c r="S321" s="124">
        <f t="shared" si="27"/>
        <v>4.6304394131952975E-3</v>
      </c>
      <c r="T321" s="124">
        <f t="shared" si="29"/>
        <v>4.8838769513289249E-2</v>
      </c>
    </row>
    <row r="322" spans="11:20" x14ac:dyDescent="0.25">
      <c r="K322" s="25">
        <v>45443</v>
      </c>
      <c r="L322" s="28">
        <v>313.34043950401201</v>
      </c>
      <c r="M322" s="150">
        <v>246.91096162987</v>
      </c>
      <c r="N322" s="151">
        <f t="shared" si="24"/>
        <v>9.6327518827679093E-3</v>
      </c>
      <c r="O322" s="151">
        <f t="shared" si="26"/>
        <v>1.8606190646525356E-2</v>
      </c>
      <c r="P322" s="151">
        <f t="shared" si="28"/>
        <v>-5.1565269094938526E-2</v>
      </c>
      <c r="Q322" s="154">
        <v>324.74431258350103</v>
      </c>
      <c r="R322" s="124">
        <f t="shared" si="25"/>
        <v>5.1602370261027986E-5</v>
      </c>
      <c r="S322" s="124">
        <f t="shared" si="27"/>
        <v>4.7624742512561991E-3</v>
      </c>
      <c r="T322" s="124">
        <f t="shared" si="29"/>
        <v>3.8318429549529354E-2</v>
      </c>
    </row>
    <row r="323" spans="11:20" x14ac:dyDescent="0.25">
      <c r="K323" s="25">
        <v>45473</v>
      </c>
      <c r="L323" s="28">
        <v>310.45809798904401</v>
      </c>
      <c r="M323" s="150">
        <v>239.21632476778501</v>
      </c>
      <c r="N323" s="151">
        <f t="shared" si="24"/>
        <v>-3.1163609793961156E-2</v>
      </c>
      <c r="O323" s="151">
        <f t="shared" si="26"/>
        <v>-4.6649786888861344E-2</v>
      </c>
      <c r="P323" s="151">
        <f t="shared" si="28"/>
        <v>-0.10661255734309194</v>
      </c>
      <c r="Q323" s="154">
        <v>323.09032382083899</v>
      </c>
      <c r="R323" s="124">
        <f t="shared" si="25"/>
        <v>-5.0932031711463654E-3</v>
      </c>
      <c r="S323" s="124">
        <f t="shared" si="27"/>
        <v>-6.0950539802182568E-3</v>
      </c>
      <c r="T323" s="124">
        <f t="shared" si="29"/>
        <v>2.8612780641675384E-2</v>
      </c>
    </row>
    <row r="324" spans="11:20" x14ac:dyDescent="0.25">
      <c r="K324" s="25">
        <v>45504</v>
      </c>
      <c r="L324" s="28">
        <v>309.985313631574</v>
      </c>
      <c r="M324" s="150">
        <v>242.126780609317</v>
      </c>
      <c r="N324" s="151">
        <f t="shared" si="24"/>
        <v>1.2166627191339208E-2</v>
      </c>
      <c r="O324" s="151">
        <f t="shared" si="26"/>
        <v>-9.9300322779735106E-3</v>
      </c>
      <c r="P324" s="151">
        <f t="shared" si="28"/>
        <v>-0.11293115733720616</v>
      </c>
      <c r="Q324" s="154">
        <v>322.37190423129402</v>
      </c>
      <c r="R324" s="124">
        <f t="shared" si="25"/>
        <v>-2.2235874508682585E-3</v>
      </c>
      <c r="S324" s="124">
        <f t="shared" si="27"/>
        <v>-7.2542400484301162E-3</v>
      </c>
      <c r="T324" s="124">
        <f t="shared" si="29"/>
        <v>1.024007051512843E-2</v>
      </c>
    </row>
    <row r="325" spans="11:20" x14ac:dyDescent="0.25">
      <c r="K325" s="25">
        <v>45535</v>
      </c>
      <c r="L325" s="28">
        <v>309.51138811590198</v>
      </c>
      <c r="M325" s="150">
        <v>237.86527528592401</v>
      </c>
      <c r="N325" s="151">
        <f t="shared" si="24"/>
        <v>-1.7600305561693008E-2</v>
      </c>
      <c r="O325" s="151">
        <f t="shared" si="26"/>
        <v>-3.6635418226210081E-2</v>
      </c>
      <c r="P325" s="151">
        <f t="shared" si="28"/>
        <v>-9.6248186117132817E-2</v>
      </c>
      <c r="Q325" s="154">
        <v>323.713195700288</v>
      </c>
      <c r="R325" s="124">
        <f t="shared" si="25"/>
        <v>4.1606959272468824E-3</v>
      </c>
      <c r="S325" s="124">
        <f t="shared" si="27"/>
        <v>-3.1751653324118001E-3</v>
      </c>
      <c r="T325" s="124">
        <f t="shared" si="29"/>
        <v>4.7424053427862489E-3</v>
      </c>
    </row>
    <row r="326" spans="11:20" x14ac:dyDescent="0.25">
      <c r="K326" s="25">
        <v>45565</v>
      </c>
      <c r="L326" s="28">
        <v>312.97576861758398</v>
      </c>
      <c r="M326" s="150">
        <v>243.13504689305901</v>
      </c>
      <c r="N326" s="151">
        <f t="shared" si="24"/>
        <v>2.2154438476992944E-2</v>
      </c>
      <c r="O326" s="151">
        <f t="shared" si="26"/>
        <v>1.6381499586527015E-2</v>
      </c>
      <c r="P326" s="151">
        <f t="shared" si="28"/>
        <v>-3.8697722947008795E-2</v>
      </c>
      <c r="Q326" s="154">
        <v>327.273773822767</v>
      </c>
      <c r="R326" s="124">
        <f t="shared" si="25"/>
        <v>1.0999175102443415E-2</v>
      </c>
      <c r="S326" s="124">
        <f t="shared" si="27"/>
        <v>1.2948236742143404E-2</v>
      </c>
      <c r="T326" s="124">
        <f t="shared" si="29"/>
        <v>5.071838535326556E-3</v>
      </c>
    </row>
    <row r="327" spans="11:20" x14ac:dyDescent="0.25">
      <c r="K327" s="25">
        <v>45596</v>
      </c>
      <c r="L327" s="28">
        <v>316.532218831997</v>
      </c>
      <c r="M327" s="150">
        <v>242.22099691645701</v>
      </c>
      <c r="N327" s="151">
        <f t="shared" si="24"/>
        <v>-3.7594332379570217E-3</v>
      </c>
      <c r="O327" s="151">
        <f t="shared" si="26"/>
        <v>3.8911972852773147E-4</v>
      </c>
      <c r="P327" s="151">
        <f t="shared" si="28"/>
        <v>2.5292997889950319E-2</v>
      </c>
      <c r="Q327" s="154">
        <v>331.65879940941397</v>
      </c>
      <c r="R327" s="124">
        <f t="shared" si="25"/>
        <v>1.3398646446450835E-2</v>
      </c>
      <c r="S327" s="124">
        <f t="shared" si="27"/>
        <v>2.880801662993826E-2</v>
      </c>
      <c r="T327" s="124">
        <f t="shared" si="29"/>
        <v>2.3333598602025551E-2</v>
      </c>
    </row>
    <row r="328" spans="11:20" x14ac:dyDescent="0.25">
      <c r="K328" s="25">
        <v>45626</v>
      </c>
      <c r="L328" s="28">
        <v>321.23643689323399</v>
      </c>
      <c r="M328" s="150">
        <v>250.40089295973101</v>
      </c>
      <c r="N328" s="151">
        <f t="shared" ref="N328:N330" si="30">M328/M327-1</f>
        <v>3.3770383853614749E-2</v>
      </c>
      <c r="O328" s="151">
        <f t="shared" si="26"/>
        <v>5.270049467598259E-2</v>
      </c>
      <c r="P328" s="151">
        <f t="shared" si="28"/>
        <v>5.4331316642413308E-2</v>
      </c>
      <c r="Q328" s="154">
        <v>335.192582119441</v>
      </c>
      <c r="R328" s="124">
        <f t="shared" ref="R328:R330" si="31">Q328/Q327-1</f>
        <v>1.0654873973853896E-2</v>
      </c>
      <c r="S328" s="124">
        <f t="shared" si="27"/>
        <v>3.5461595547007896E-2</v>
      </c>
      <c r="T328" s="124">
        <f t="shared" si="29"/>
        <v>3.3502147761086176E-2</v>
      </c>
    </row>
    <row r="329" spans="11:20" x14ac:dyDescent="0.25">
      <c r="K329" s="25">
        <v>45657</v>
      </c>
      <c r="L329" s="28">
        <v>307.70075186823198</v>
      </c>
      <c r="M329" s="150">
        <v>228.85880066608399</v>
      </c>
      <c r="N329" s="151">
        <f t="shared" si="30"/>
        <v>-8.603041322664684E-2</v>
      </c>
      <c r="O329" s="151">
        <f t="shared" si="26"/>
        <v>-5.8717352390806554E-2</v>
      </c>
      <c r="P329" s="151">
        <f t="shared" si="28"/>
        <v>-2.3466569101767587E-2</v>
      </c>
      <c r="Q329" s="154">
        <v>324.94699037139702</v>
      </c>
      <c r="R329" s="124">
        <f t="shared" si="31"/>
        <v>-3.0566284263394361E-2</v>
      </c>
      <c r="S329" s="124">
        <f t="shared" si="27"/>
        <v>-7.1095933664089284E-3</v>
      </c>
      <c r="T329" s="124">
        <f t="shared" si="29"/>
        <v>9.8152901997128339E-3</v>
      </c>
    </row>
    <row r="330" spans="11:20" x14ac:dyDescent="0.25">
      <c r="K330" s="25">
        <v>45688</v>
      </c>
      <c r="L330" s="28">
        <v>306.45490893938</v>
      </c>
      <c r="M330" s="150">
        <v>232.116037187236</v>
      </c>
      <c r="N330" s="151">
        <f t="shared" si="30"/>
        <v>1.4232515907939502E-2</v>
      </c>
      <c r="O330" s="151">
        <f t="shared" ref="O330" si="32">M330/M327-1</f>
        <v>-4.1717934687166114E-2</v>
      </c>
      <c r="P330" s="151">
        <f t="shared" ref="P330" si="33">M330/M318-1</f>
        <v>-5.3862152875715386E-2</v>
      </c>
      <c r="Q330" s="154">
        <v>322.10295259789399</v>
      </c>
      <c r="R330" s="124">
        <f t="shared" si="31"/>
        <v>-8.752313016509139E-3</v>
      </c>
      <c r="S330" s="124">
        <f t="shared" ref="S330" si="34">Q330/Q327-1</f>
        <v>-2.8812281864784239E-2</v>
      </c>
      <c r="T330" s="124">
        <f t="shared" ref="T330" si="35">Q330/Q318-1</f>
        <v>-3.4894638497080521E-3</v>
      </c>
    </row>
    <row r="331" spans="11:20" x14ac:dyDescent="0.25">
      <c r="L331" s="30"/>
    </row>
    <row r="332" spans="11:20" x14ac:dyDescent="0.25">
      <c r="K332" s="68"/>
      <c r="L332" s="156" t="s">
        <v>114</v>
      </c>
      <c r="M332" s="157" t="s">
        <v>115</v>
      </c>
      <c r="N332" s="27"/>
      <c r="O332" s="27"/>
      <c r="P332" s="27"/>
      <c r="Q332" s="157" t="s">
        <v>116</v>
      </c>
    </row>
    <row r="333" spans="11:20" x14ac:dyDescent="0.25">
      <c r="K333" s="68" t="s">
        <v>103</v>
      </c>
      <c r="L333" s="158">
        <f>MIN($L$138:$L$173)</f>
        <v>119.64208719255799</v>
      </c>
      <c r="M333" s="158">
        <f>MIN($M$138:$M$173)</f>
        <v>100.406748213546</v>
      </c>
      <c r="N333" s="25">
        <f>INDEX($K$138:$K$173,MATCH(M333,$M$138:$M$173,0),1)</f>
        <v>40237</v>
      </c>
      <c r="O333" s="27"/>
      <c r="P333" s="27"/>
      <c r="Q333" s="158">
        <f>MIN($Q$138:$Q$173)</f>
        <v>122.703011812399</v>
      </c>
      <c r="R333" s="25">
        <f>INDEX($K$138:$K$173,MATCH(Q333,$Q$138:$Q$173,0),1)</f>
        <v>40755</v>
      </c>
    </row>
    <row r="334" spans="11:20" x14ac:dyDescent="0.25">
      <c r="K334" s="68" t="s">
        <v>104</v>
      </c>
      <c r="L334" s="148">
        <f>L330/L333-1</f>
        <v>1.5614306481142881</v>
      </c>
      <c r="M334" s="148">
        <f>M330/M333-1</f>
        <v>1.3117573401896205</v>
      </c>
      <c r="N334" s="27"/>
      <c r="O334" s="27"/>
      <c r="P334" s="27"/>
      <c r="Q334" s="148">
        <f>Q330/Q333-1</f>
        <v>1.6250615028941438</v>
      </c>
    </row>
    <row r="335" spans="11:20" x14ac:dyDescent="0.25">
      <c r="K335" s="68" t="s">
        <v>105</v>
      </c>
      <c r="L335" s="148">
        <f>L330/L318-1</f>
        <v>-1.4436616457644158E-2</v>
      </c>
      <c r="M335" s="148">
        <f>M330/M318-1</f>
        <v>-5.3862152875715386E-2</v>
      </c>
      <c r="N335" s="27"/>
      <c r="O335" s="27"/>
      <c r="P335" s="27"/>
      <c r="Q335" s="148">
        <f>Q330/Q318-1</f>
        <v>-3.4894638497080521E-3</v>
      </c>
    </row>
    <row r="336" spans="11:20" x14ac:dyDescent="0.25">
      <c r="K336" s="68" t="s">
        <v>106</v>
      </c>
      <c r="L336" s="148">
        <f>L330/L327-1</f>
        <v>-3.1836600804184267E-2</v>
      </c>
      <c r="M336" s="148">
        <f>M330/M327-1</f>
        <v>-4.1717934687166114E-2</v>
      </c>
      <c r="N336" s="27"/>
      <c r="O336" s="27"/>
      <c r="P336" s="27"/>
      <c r="Q336" s="148">
        <f>Q330/Q327-1</f>
        <v>-2.8812281864784239E-2</v>
      </c>
    </row>
    <row r="337" spans="11:17" x14ac:dyDescent="0.25">
      <c r="K337" s="68" t="s">
        <v>107</v>
      </c>
      <c r="L337" s="148">
        <f>L330/L329-1</f>
        <v>-4.0488784030838776E-3</v>
      </c>
      <c r="M337" s="148">
        <f>M330/M329-1</f>
        <v>1.4232515907939502E-2</v>
      </c>
      <c r="N337" s="27"/>
      <c r="O337" s="27"/>
      <c r="P337" s="27"/>
      <c r="Q337" s="148">
        <f>Q330/Q329-1</f>
        <v>-8.752313016509139E-3</v>
      </c>
    </row>
    <row r="338" spans="11:17" x14ac:dyDescent="0.25">
      <c r="L338" s="30"/>
    </row>
    <row r="339" spans="11:17" x14ac:dyDescent="0.25">
      <c r="L339" s="30"/>
    </row>
    <row r="340" spans="11:17" x14ac:dyDescent="0.25">
      <c r="L340" s="30"/>
    </row>
    <row r="341" spans="11:17" x14ac:dyDescent="0.25">
      <c r="L341" s="30"/>
    </row>
    <row r="342" spans="11:17" x14ac:dyDescent="0.25">
      <c r="L342" s="30"/>
    </row>
    <row r="343" spans="11:17" x14ac:dyDescent="0.25">
      <c r="L343" s="30"/>
    </row>
    <row r="344" spans="11:17" x14ac:dyDescent="0.25">
      <c r="L344" s="30"/>
    </row>
    <row r="345" spans="11:17" x14ac:dyDescent="0.25">
      <c r="L345" s="30"/>
    </row>
    <row r="346" spans="11:17" x14ac:dyDescent="0.25">
      <c r="L346" s="30"/>
    </row>
    <row r="347" spans="11:17" x14ac:dyDescent="0.25">
      <c r="L347" s="30"/>
    </row>
    <row r="348" spans="11:17" x14ac:dyDescent="0.25">
      <c r="L348" s="30"/>
    </row>
    <row r="349" spans="11:17" x14ac:dyDescent="0.25">
      <c r="L349" s="30"/>
    </row>
    <row r="350" spans="11:17" x14ac:dyDescent="0.25">
      <c r="L350" s="30"/>
    </row>
    <row r="351" spans="11:17" x14ac:dyDescent="0.25">
      <c r="L351" s="30"/>
    </row>
    <row r="352" spans="11:17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30">
    <cfRule type="expression" dxfId="23" priority="5">
      <formula>$L6=""</formula>
    </cfRule>
  </conditionalFormatting>
  <conditionalFormatting sqref="K332:K334">
    <cfRule type="expression" dxfId="22" priority="4">
      <formula>$L332=""</formula>
    </cfRule>
  </conditionalFormatting>
  <conditionalFormatting sqref="K335:K337">
    <cfRule type="expression" dxfId="21" priority="3">
      <formula>$L334=""</formula>
    </cfRule>
  </conditionalFormatting>
  <conditionalFormatting sqref="N333">
    <cfRule type="expression" dxfId="20" priority="2">
      <formula>$L333=""</formula>
    </cfRule>
  </conditionalFormatting>
  <conditionalFormatting sqref="R333">
    <cfRule type="expression" dxfId="19" priority="1">
      <formula>$L333=""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6F803-A4F3-4AB2-8A67-C7BC174A0D7E}">
  <sheetPr codeName="Sheet4"/>
  <dimension ref="A1:S364"/>
  <sheetViews>
    <sheetView workbookViewId="0">
      <selection activeCell="H41" sqref="H41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49" t="s">
        <v>5</v>
      </c>
      <c r="M5" s="149" t="s">
        <v>117</v>
      </c>
      <c r="N5" s="149" t="s">
        <v>118</v>
      </c>
      <c r="O5" s="149" t="s">
        <v>119</v>
      </c>
      <c r="P5" s="155" t="s">
        <v>6</v>
      </c>
      <c r="Q5" s="161" t="s">
        <v>120</v>
      </c>
      <c r="R5" s="161" t="s">
        <v>121</v>
      </c>
      <c r="S5" s="161" t="s">
        <v>122</v>
      </c>
    </row>
    <row r="6" spans="1:19" x14ac:dyDescent="0.25">
      <c r="A6" s="40"/>
      <c r="K6" s="41">
        <v>35079</v>
      </c>
      <c r="L6" s="159">
        <v>64.420966954188202</v>
      </c>
      <c r="M6" s="159"/>
      <c r="N6" s="159"/>
      <c r="O6" s="159"/>
      <c r="P6" s="136">
        <v>70.015751048672698</v>
      </c>
      <c r="Q6" s="137"/>
      <c r="R6" s="153"/>
      <c r="S6" s="153"/>
    </row>
    <row r="7" spans="1:19" x14ac:dyDescent="0.25">
      <c r="A7" s="107" t="s">
        <v>76</v>
      </c>
      <c r="B7" s="107"/>
      <c r="C7" s="107"/>
      <c r="D7" s="107"/>
      <c r="E7" s="107"/>
      <c r="F7" s="107"/>
      <c r="G7" s="107"/>
      <c r="H7" s="107"/>
      <c r="I7" s="107"/>
      <c r="J7" s="107"/>
      <c r="K7" s="41">
        <v>35110</v>
      </c>
      <c r="L7" s="159">
        <v>63.953138899412302</v>
      </c>
      <c r="M7" s="160">
        <f>L7/L6-1</f>
        <v>-7.2620464562195286E-3</v>
      </c>
      <c r="N7" s="159"/>
      <c r="O7" s="159"/>
      <c r="P7" s="136">
        <v>67.663378713926207</v>
      </c>
      <c r="Q7" s="162">
        <f>P7/P6-1</f>
        <v>-3.3597759068687227E-2</v>
      </c>
      <c r="R7" s="136"/>
      <c r="S7" s="136"/>
    </row>
    <row r="8" spans="1:19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41">
        <v>35139</v>
      </c>
      <c r="L8" s="159">
        <v>63.668154274321999</v>
      </c>
      <c r="M8" s="160">
        <f t="shared" ref="M8:M71" si="0">L8/L7-1</f>
        <v>-4.4561475792226357E-3</v>
      </c>
      <c r="N8" s="159"/>
      <c r="O8" s="159"/>
      <c r="P8" s="136">
        <v>65.886325804785002</v>
      </c>
      <c r="Q8" s="162">
        <f t="shared" ref="Q8:Q71" si="1">P8/P7-1</f>
        <v>-2.6263141789806266E-2</v>
      </c>
      <c r="R8" s="136"/>
      <c r="S8" s="136"/>
    </row>
    <row r="9" spans="1:19" ht="15" x14ac:dyDescent="0.25">
      <c r="K9" s="41">
        <v>35170</v>
      </c>
      <c r="L9" s="159">
        <v>63.700519390049003</v>
      </c>
      <c r="M9" s="160">
        <f t="shared" si="0"/>
        <v>5.0834072537364605E-4</v>
      </c>
      <c r="N9" s="160">
        <f>L9/L6-1</f>
        <v>-1.118343294430113E-2</v>
      </c>
      <c r="O9" s="159"/>
      <c r="P9" s="136">
        <v>65.339442602384295</v>
      </c>
      <c r="Q9" s="162">
        <f t="shared" si="1"/>
        <v>-8.300405216418838E-3</v>
      </c>
      <c r="R9" s="162">
        <f>P9/P6-1</f>
        <v>-6.6789377764977287E-2</v>
      </c>
      <c r="S9" s="136"/>
    </row>
    <row r="10" spans="1:19" ht="15" x14ac:dyDescent="0.25">
      <c r="K10" s="41">
        <v>35200</v>
      </c>
      <c r="L10" s="159">
        <v>63.497017014042399</v>
      </c>
      <c r="M10" s="160">
        <f t="shared" si="0"/>
        <v>-3.1946737319443752E-3</v>
      </c>
      <c r="N10" s="160">
        <f t="shared" ref="N10:N73" si="2">L10/L7-1</f>
        <v>-7.1321266355246493E-3</v>
      </c>
      <c r="O10" s="159"/>
      <c r="P10" s="136">
        <v>64.352419122050193</v>
      </c>
      <c r="Q10" s="162">
        <f t="shared" si="1"/>
        <v>-1.510608969134497E-2</v>
      </c>
      <c r="R10" s="162">
        <f t="shared" ref="R10:R73" si="3">P10/P7-1</f>
        <v>-4.8932814985110484E-2</v>
      </c>
      <c r="S10" s="136"/>
    </row>
    <row r="11" spans="1:19" ht="15" x14ac:dyDescent="0.25">
      <c r="K11" s="41">
        <v>35231</v>
      </c>
      <c r="L11" s="159">
        <v>63.668851705073102</v>
      </c>
      <c r="M11" s="160">
        <f t="shared" si="0"/>
        <v>2.7061852526506502E-3</v>
      </c>
      <c r="N11" s="160">
        <f t="shared" si="2"/>
        <v>1.0954153753184315E-5</v>
      </c>
      <c r="O11" s="159"/>
      <c r="P11" s="136">
        <v>65.449823891541897</v>
      </c>
      <c r="Q11" s="162">
        <f t="shared" si="1"/>
        <v>1.7053046093113755E-2</v>
      </c>
      <c r="R11" s="162">
        <f t="shared" si="3"/>
        <v>-6.625075960927318E-3</v>
      </c>
      <c r="S11" s="136"/>
    </row>
    <row r="12" spans="1:19" ht="15" x14ac:dyDescent="0.25">
      <c r="K12" s="41">
        <v>35261</v>
      </c>
      <c r="L12" s="159">
        <v>63.782066117352798</v>
      </c>
      <c r="M12" s="160">
        <f t="shared" si="0"/>
        <v>1.7781758151400595E-3</v>
      </c>
      <c r="N12" s="160">
        <f t="shared" si="2"/>
        <v>1.2801579655021822E-3</v>
      </c>
      <c r="O12" s="159"/>
      <c r="P12" s="136">
        <v>66.655973833213295</v>
      </c>
      <c r="Q12" s="162">
        <f t="shared" si="1"/>
        <v>1.8428620123869699E-2</v>
      </c>
      <c r="R12" s="162">
        <f t="shared" si="3"/>
        <v>2.0149104099963067E-2</v>
      </c>
      <c r="S12" s="136"/>
    </row>
    <row r="13" spans="1:19" ht="15" x14ac:dyDescent="0.25">
      <c r="K13" s="41">
        <v>35292</v>
      </c>
      <c r="L13" s="159">
        <v>63.5053575120128</v>
      </c>
      <c r="M13" s="160">
        <f t="shared" si="0"/>
        <v>-4.3383449640982397E-3</v>
      </c>
      <c r="N13" s="160">
        <f t="shared" si="2"/>
        <v>1.3135259517094156E-4</v>
      </c>
      <c r="O13" s="159"/>
      <c r="P13" s="136">
        <v>68.247230279787502</v>
      </c>
      <c r="Q13" s="162">
        <f t="shared" si="1"/>
        <v>2.3872675696792856E-2</v>
      </c>
      <c r="R13" s="162">
        <f t="shared" si="3"/>
        <v>6.0523150658104097E-2</v>
      </c>
      <c r="S13" s="136"/>
    </row>
    <row r="14" spans="1:19" ht="15" x14ac:dyDescent="0.25">
      <c r="K14" s="41">
        <v>35323</v>
      </c>
      <c r="L14" s="159">
        <v>63.2644558869885</v>
      </c>
      <c r="M14" s="160">
        <f t="shared" si="0"/>
        <v>-3.7934063276272578E-3</v>
      </c>
      <c r="N14" s="160">
        <f t="shared" si="2"/>
        <v>-6.351548791202366E-3</v>
      </c>
      <c r="O14" s="159"/>
      <c r="P14" s="136">
        <v>68.260454606901305</v>
      </c>
      <c r="Q14" s="162">
        <f t="shared" si="1"/>
        <v>1.9377089824135219E-4</v>
      </c>
      <c r="R14" s="162">
        <f t="shared" si="3"/>
        <v>4.2943289198408729E-2</v>
      </c>
      <c r="S14" s="136"/>
    </row>
    <row r="15" spans="1:19" ht="15" x14ac:dyDescent="0.25">
      <c r="K15" s="41">
        <v>35353</v>
      </c>
      <c r="L15" s="159">
        <v>62.804941446156299</v>
      </c>
      <c r="M15" s="160">
        <f t="shared" si="0"/>
        <v>-7.2633903886417661E-3</v>
      </c>
      <c r="N15" s="160">
        <f t="shared" si="2"/>
        <v>-1.5319740025333872E-2</v>
      </c>
      <c r="O15" s="159"/>
      <c r="P15" s="136">
        <v>68.052837862776698</v>
      </c>
      <c r="Q15" s="162">
        <f t="shared" si="1"/>
        <v>-3.0415376709725939E-3</v>
      </c>
      <c r="R15" s="162">
        <f t="shared" si="3"/>
        <v>2.0956321680313916E-2</v>
      </c>
      <c r="S15" s="136"/>
    </row>
    <row r="16" spans="1:19" ht="15" x14ac:dyDescent="0.25">
      <c r="K16" s="41">
        <v>35384</v>
      </c>
      <c r="L16" s="159">
        <v>64.469686256731805</v>
      </c>
      <c r="M16" s="160">
        <f t="shared" si="0"/>
        <v>2.6506589644744949E-2</v>
      </c>
      <c r="N16" s="160">
        <f t="shared" si="2"/>
        <v>1.5184998282020468E-2</v>
      </c>
      <c r="O16" s="159"/>
      <c r="P16" s="136">
        <v>67.2424268195617</v>
      </c>
      <c r="Q16" s="162">
        <f t="shared" si="1"/>
        <v>-1.190855618466824E-2</v>
      </c>
      <c r="R16" s="162">
        <f t="shared" si="3"/>
        <v>-1.4722992509827781E-2</v>
      </c>
      <c r="S16" s="136"/>
    </row>
    <row r="17" spans="11:19" ht="15" x14ac:dyDescent="0.25">
      <c r="K17" s="41">
        <v>35414</v>
      </c>
      <c r="L17" s="159">
        <v>67.186625621827403</v>
      </c>
      <c r="M17" s="160">
        <f t="shared" si="0"/>
        <v>4.2142897272311464E-2</v>
      </c>
      <c r="N17" s="160">
        <f t="shared" si="2"/>
        <v>6.1996419313954387E-2</v>
      </c>
      <c r="O17" s="159"/>
      <c r="P17" s="136">
        <v>67.682627947162899</v>
      </c>
      <c r="Q17" s="162">
        <f t="shared" si="1"/>
        <v>6.5464788887295011E-3</v>
      </c>
      <c r="R17" s="162">
        <f t="shared" si="3"/>
        <v>-8.4650280029043845E-3</v>
      </c>
      <c r="S17" s="136"/>
    </row>
    <row r="18" spans="11:19" ht="15" x14ac:dyDescent="0.25">
      <c r="K18" s="41">
        <v>35445</v>
      </c>
      <c r="L18" s="159">
        <v>70.653774244678104</v>
      </c>
      <c r="M18" s="160">
        <f t="shared" si="0"/>
        <v>5.160474411032645E-2</v>
      </c>
      <c r="N18" s="160">
        <f t="shared" si="2"/>
        <v>0.12497158054435475</v>
      </c>
      <c r="O18" s="160">
        <f>L18/L6-1</f>
        <v>9.6751222236733048E-2</v>
      </c>
      <c r="P18" s="136">
        <v>67.664637867787903</v>
      </c>
      <c r="Q18" s="162">
        <f t="shared" si="1"/>
        <v>-2.6580054469871328E-4</v>
      </c>
      <c r="R18" s="162">
        <f t="shared" si="3"/>
        <v>-5.7043909876554055E-3</v>
      </c>
      <c r="S18" s="162">
        <f>P18/P6-1</f>
        <v>-3.3579775203016471E-2</v>
      </c>
    </row>
    <row r="19" spans="11:19" ht="15" x14ac:dyDescent="0.25">
      <c r="K19" s="41">
        <v>35476</v>
      </c>
      <c r="L19" s="159">
        <v>72.072490839738194</v>
      </c>
      <c r="M19" s="160">
        <f t="shared" si="0"/>
        <v>2.0079841596954084E-2</v>
      </c>
      <c r="N19" s="160">
        <f t="shared" si="2"/>
        <v>0.11792836330442857</v>
      </c>
      <c r="O19" s="160">
        <f t="shared" ref="O19:O82" si="4">L19/L7-1</f>
        <v>0.12695783318933396</v>
      </c>
      <c r="P19" s="136">
        <v>68.851053746002293</v>
      </c>
      <c r="Q19" s="162">
        <f t="shared" si="1"/>
        <v>1.7533765281247282E-2</v>
      </c>
      <c r="R19" s="162">
        <f t="shared" si="3"/>
        <v>2.392279699775246E-2</v>
      </c>
      <c r="S19" s="162">
        <f t="shared" ref="S19:S82" si="5">P19/P7-1</f>
        <v>1.75527006580245E-2</v>
      </c>
    </row>
    <row r="20" spans="11:19" ht="15" x14ac:dyDescent="0.25">
      <c r="K20" s="41">
        <v>35504</v>
      </c>
      <c r="L20" s="159">
        <v>72.362071234826004</v>
      </c>
      <c r="M20" s="160">
        <f t="shared" si="0"/>
        <v>4.0179046362047721E-3</v>
      </c>
      <c r="N20" s="160">
        <f t="shared" si="2"/>
        <v>7.7030890673533303E-2</v>
      </c>
      <c r="O20" s="160">
        <f t="shared" si="4"/>
        <v>0.13655047895758377</v>
      </c>
      <c r="P20" s="136">
        <v>68.6852622477723</v>
      </c>
      <c r="Q20" s="162">
        <f t="shared" si="1"/>
        <v>-2.4079732874040527E-3</v>
      </c>
      <c r="R20" s="162">
        <f t="shared" si="3"/>
        <v>1.481376138929047E-2</v>
      </c>
      <c r="S20" s="162">
        <f t="shared" si="5"/>
        <v>4.2481295000123209E-2</v>
      </c>
    </row>
    <row r="21" spans="11:19" ht="15" x14ac:dyDescent="0.25">
      <c r="K21" s="41">
        <v>35535</v>
      </c>
      <c r="L21" s="159">
        <v>71.774475364560402</v>
      </c>
      <c r="M21" s="160">
        <f t="shared" si="0"/>
        <v>-8.1202190628121285E-3</v>
      </c>
      <c r="N21" s="160">
        <f t="shared" si="2"/>
        <v>1.5861871950410444E-2</v>
      </c>
      <c r="O21" s="160">
        <f t="shared" si="4"/>
        <v>0.12674866785737193</v>
      </c>
      <c r="P21" s="136">
        <v>69.2343224996457</v>
      </c>
      <c r="Q21" s="162">
        <f t="shared" si="1"/>
        <v>7.9938582733038999E-3</v>
      </c>
      <c r="R21" s="162">
        <f t="shared" si="3"/>
        <v>2.3198005358793905E-2</v>
      </c>
      <c r="S21" s="162">
        <f t="shared" si="5"/>
        <v>5.9609934553057853E-2</v>
      </c>
    </row>
    <row r="22" spans="11:19" ht="15" x14ac:dyDescent="0.25">
      <c r="K22" s="41">
        <v>35565</v>
      </c>
      <c r="L22" s="159">
        <v>72.004114856521696</v>
      </c>
      <c r="M22" s="160">
        <f t="shared" si="0"/>
        <v>3.1994590109492016E-3</v>
      </c>
      <c r="N22" s="160">
        <f t="shared" si="2"/>
        <v>-9.4871125473572349E-4</v>
      </c>
      <c r="O22" s="160">
        <f t="shared" si="4"/>
        <v>0.13397633845693813</v>
      </c>
      <c r="P22" s="136">
        <v>69.823824428066004</v>
      </c>
      <c r="Q22" s="162">
        <f t="shared" si="1"/>
        <v>8.5145908436283779E-3</v>
      </c>
      <c r="R22" s="162">
        <f t="shared" si="3"/>
        <v>1.4128624460162165E-2</v>
      </c>
      <c r="S22" s="162">
        <f t="shared" si="5"/>
        <v>8.502252721282777E-2</v>
      </c>
    </row>
    <row r="23" spans="11:19" ht="15" x14ac:dyDescent="0.25">
      <c r="K23" s="41">
        <v>35596</v>
      </c>
      <c r="L23" s="159">
        <v>72.521288219946996</v>
      </c>
      <c r="M23" s="160">
        <f t="shared" si="0"/>
        <v>7.182552892370575E-3</v>
      </c>
      <c r="N23" s="160">
        <f t="shared" si="2"/>
        <v>2.2002823081763712E-3</v>
      </c>
      <c r="O23" s="160">
        <f t="shared" si="4"/>
        <v>0.13903873366336428</v>
      </c>
      <c r="P23" s="136">
        <v>70.343614136655503</v>
      </c>
      <c r="Q23" s="162">
        <f t="shared" si="1"/>
        <v>7.4443030419366618E-3</v>
      </c>
      <c r="R23" s="162">
        <f t="shared" si="3"/>
        <v>2.414421718156845E-2</v>
      </c>
      <c r="S23" s="162">
        <f t="shared" si="5"/>
        <v>7.4771633506962365E-2</v>
      </c>
    </row>
    <row r="24" spans="11:19" ht="15" x14ac:dyDescent="0.25">
      <c r="K24" s="41">
        <v>35626</v>
      </c>
      <c r="L24" s="159">
        <v>73.503265381911305</v>
      </c>
      <c r="M24" s="160">
        <f t="shared" si="0"/>
        <v>1.3540536662643321E-2</v>
      </c>
      <c r="N24" s="160">
        <f t="shared" si="2"/>
        <v>2.4086418027717382E-2</v>
      </c>
      <c r="O24" s="160">
        <f t="shared" si="4"/>
        <v>0.15241273693881996</v>
      </c>
      <c r="P24" s="136">
        <v>71.091189918942604</v>
      </c>
      <c r="Q24" s="162">
        <f t="shared" si="1"/>
        <v>1.0627486111742801E-2</v>
      </c>
      <c r="R24" s="162">
        <f t="shared" si="3"/>
        <v>2.6820041740228007E-2</v>
      </c>
      <c r="S24" s="162">
        <f t="shared" si="5"/>
        <v>6.6538913628763741E-2</v>
      </c>
    </row>
    <row r="25" spans="11:19" ht="15" x14ac:dyDescent="0.25">
      <c r="K25" s="41">
        <v>35657</v>
      </c>
      <c r="L25" s="159">
        <v>73.738937682533503</v>
      </c>
      <c r="M25" s="160">
        <f t="shared" si="0"/>
        <v>3.2062834133650409E-3</v>
      </c>
      <c r="N25" s="160">
        <f t="shared" si="2"/>
        <v>2.4093384516547189E-2</v>
      </c>
      <c r="O25" s="160">
        <f t="shared" si="4"/>
        <v>0.16114514698362092</v>
      </c>
      <c r="P25" s="136">
        <v>71.491637005129505</v>
      </c>
      <c r="Q25" s="162">
        <f t="shared" si="1"/>
        <v>5.6328651502877136E-3</v>
      </c>
      <c r="R25" s="162">
        <f t="shared" si="3"/>
        <v>2.3886010122257328E-2</v>
      </c>
      <c r="S25" s="162">
        <f t="shared" si="5"/>
        <v>4.7539024104585215E-2</v>
      </c>
    </row>
    <row r="26" spans="11:19" ht="15" x14ac:dyDescent="0.25">
      <c r="K26" s="41">
        <v>35688</v>
      </c>
      <c r="L26" s="159">
        <v>74.7816120583242</v>
      </c>
      <c r="M26" s="160">
        <f t="shared" si="0"/>
        <v>1.4140078614635065E-2</v>
      </c>
      <c r="N26" s="160">
        <f t="shared" si="2"/>
        <v>3.116772872983109E-2</v>
      </c>
      <c r="O26" s="160">
        <f t="shared" si="4"/>
        <v>0.18204781831853878</v>
      </c>
      <c r="P26" s="136">
        <v>73.705332900542103</v>
      </c>
      <c r="Q26" s="162">
        <f t="shared" si="1"/>
        <v>3.0964403504339488E-2</v>
      </c>
      <c r="R26" s="162">
        <f t="shared" si="3"/>
        <v>4.7789963668284585E-2</v>
      </c>
      <c r="S26" s="162">
        <f t="shared" si="5"/>
        <v>7.9766217863575628E-2</v>
      </c>
    </row>
    <row r="27" spans="11:19" ht="15" x14ac:dyDescent="0.25">
      <c r="K27" s="41">
        <v>35718</v>
      </c>
      <c r="L27" s="159">
        <v>75.621665051723696</v>
      </c>
      <c r="M27" s="160">
        <f t="shared" si="0"/>
        <v>1.1233416481371439E-2</v>
      </c>
      <c r="N27" s="160">
        <f t="shared" si="2"/>
        <v>2.882048380851554E-2</v>
      </c>
      <c r="O27" s="160">
        <f t="shared" si="4"/>
        <v>0.20407189801387493</v>
      </c>
      <c r="P27" s="136">
        <v>75.413110506752304</v>
      </c>
      <c r="Q27" s="162">
        <f t="shared" si="1"/>
        <v>2.3170339770592685E-2</v>
      </c>
      <c r="R27" s="162">
        <f t="shared" si="3"/>
        <v>6.0794039215513296E-2</v>
      </c>
      <c r="S27" s="162">
        <f t="shared" si="5"/>
        <v>0.10815526398497921</v>
      </c>
    </row>
    <row r="28" spans="11:19" ht="15" x14ac:dyDescent="0.25">
      <c r="K28" s="41">
        <v>35749</v>
      </c>
      <c r="L28" s="159">
        <v>79.050483832622007</v>
      </c>
      <c r="M28" s="160">
        <f t="shared" si="0"/>
        <v>4.5341751977466593E-2</v>
      </c>
      <c r="N28" s="160">
        <f t="shared" si="2"/>
        <v>7.2031769334081952E-2</v>
      </c>
      <c r="O28" s="160">
        <f t="shared" si="4"/>
        <v>0.2261651703690073</v>
      </c>
      <c r="P28" s="136">
        <v>76.396989856359397</v>
      </c>
      <c r="Q28" s="162">
        <f t="shared" si="1"/>
        <v>1.3046529217475955E-2</v>
      </c>
      <c r="R28" s="162">
        <f t="shared" si="3"/>
        <v>6.8614359059618879E-2</v>
      </c>
      <c r="S28" s="162">
        <f t="shared" si="5"/>
        <v>0.13614266274718267</v>
      </c>
    </row>
    <row r="29" spans="11:19" ht="15" x14ac:dyDescent="0.25">
      <c r="K29" s="41">
        <v>35779</v>
      </c>
      <c r="L29" s="159">
        <v>81.526706981408097</v>
      </c>
      <c r="M29" s="160">
        <f t="shared" si="0"/>
        <v>3.1324579290737065E-2</v>
      </c>
      <c r="N29" s="160">
        <f t="shared" si="2"/>
        <v>9.0197238832230742E-2</v>
      </c>
      <c r="O29" s="160">
        <f t="shared" si="4"/>
        <v>0.21343654673619938</v>
      </c>
      <c r="P29" s="136">
        <v>77.278232322452993</v>
      </c>
      <c r="Q29" s="162">
        <f t="shared" si="1"/>
        <v>1.1535041730708295E-2</v>
      </c>
      <c r="R29" s="162">
        <f t="shared" si="3"/>
        <v>4.8475453285478753E-2</v>
      </c>
      <c r="S29" s="162">
        <f t="shared" si="5"/>
        <v>0.14177351953267814</v>
      </c>
    </row>
    <row r="30" spans="11:19" ht="15" x14ac:dyDescent="0.25">
      <c r="K30" s="41">
        <v>35810</v>
      </c>
      <c r="L30" s="159">
        <v>85.653875821560007</v>
      </c>
      <c r="M30" s="160">
        <f t="shared" si="0"/>
        <v>5.0623519493962821E-2</v>
      </c>
      <c r="N30" s="160">
        <f t="shared" si="2"/>
        <v>0.13266318273968825</v>
      </c>
      <c r="O30" s="160">
        <f t="shared" si="4"/>
        <v>0.21230432113839637</v>
      </c>
      <c r="P30" s="136">
        <v>78.0805143297044</v>
      </c>
      <c r="Q30" s="162">
        <f t="shared" si="1"/>
        <v>1.0381733421434669E-2</v>
      </c>
      <c r="R30" s="162">
        <f t="shared" si="3"/>
        <v>3.5370558315762191E-2</v>
      </c>
      <c r="S30" s="162">
        <f t="shared" si="5"/>
        <v>0.15393382407910638</v>
      </c>
    </row>
    <row r="31" spans="11:19" ht="15" x14ac:dyDescent="0.25">
      <c r="K31" s="41">
        <v>35841</v>
      </c>
      <c r="L31" s="159">
        <v>84.456271269139904</v>
      </c>
      <c r="M31" s="160">
        <f t="shared" si="0"/>
        <v>-1.3981907309308816E-2</v>
      </c>
      <c r="N31" s="160">
        <f t="shared" si="2"/>
        <v>6.8383989248742338E-2</v>
      </c>
      <c r="O31" s="160">
        <f t="shared" si="4"/>
        <v>0.17182395509180504</v>
      </c>
      <c r="P31" s="136">
        <v>79.679832418744994</v>
      </c>
      <c r="Q31" s="162">
        <f t="shared" si="1"/>
        <v>2.0482934862432911E-2</v>
      </c>
      <c r="R31" s="162">
        <f t="shared" si="3"/>
        <v>4.2970836528480438E-2</v>
      </c>
      <c r="S31" s="162">
        <f t="shared" si="5"/>
        <v>0.15727832885014426</v>
      </c>
    </row>
    <row r="32" spans="11:19" ht="15" x14ac:dyDescent="0.25">
      <c r="K32" s="41">
        <v>35869</v>
      </c>
      <c r="L32" s="159">
        <v>82.977432797186907</v>
      </c>
      <c r="M32" s="160">
        <f t="shared" si="0"/>
        <v>-1.7510108482534426E-2</v>
      </c>
      <c r="N32" s="160">
        <f t="shared" si="2"/>
        <v>1.7794485629226253E-2</v>
      </c>
      <c r="O32" s="160">
        <f t="shared" si="4"/>
        <v>0.14669786783620986</v>
      </c>
      <c r="P32" s="136">
        <v>79.631874939566401</v>
      </c>
      <c r="Q32" s="162">
        <f t="shared" si="1"/>
        <v>-6.0187725956251104E-4</v>
      </c>
      <c r="R32" s="162">
        <f t="shared" si="3"/>
        <v>3.0456734663553586E-2</v>
      </c>
      <c r="S32" s="162">
        <f t="shared" si="5"/>
        <v>0.15937352983098108</v>
      </c>
    </row>
    <row r="33" spans="11:19" ht="15" x14ac:dyDescent="0.25">
      <c r="K33" s="41">
        <v>35900</v>
      </c>
      <c r="L33" s="159">
        <v>81.082323535000299</v>
      </c>
      <c r="M33" s="160">
        <f t="shared" si="0"/>
        <v>-2.2838851459994314E-2</v>
      </c>
      <c r="N33" s="160">
        <f t="shared" si="2"/>
        <v>-5.3372392582484829E-2</v>
      </c>
      <c r="O33" s="160">
        <f t="shared" si="4"/>
        <v>0.12968186981741092</v>
      </c>
      <c r="P33" s="136">
        <v>79.492819526847398</v>
      </c>
      <c r="Q33" s="162">
        <f t="shared" si="1"/>
        <v>-1.746228037761699E-3</v>
      </c>
      <c r="R33" s="162">
        <f t="shared" si="3"/>
        <v>1.8087806020070207E-2</v>
      </c>
      <c r="S33" s="162">
        <f t="shared" si="5"/>
        <v>0.14817068553323676</v>
      </c>
    </row>
    <row r="34" spans="11:19" ht="15" x14ac:dyDescent="0.25">
      <c r="K34" s="41">
        <v>35930</v>
      </c>
      <c r="L34" s="159">
        <v>83.200768008676803</v>
      </c>
      <c r="M34" s="160">
        <f t="shared" si="0"/>
        <v>2.6127081481107872E-2</v>
      </c>
      <c r="N34" s="160">
        <f t="shared" si="2"/>
        <v>-1.4865719757649942E-2</v>
      </c>
      <c r="O34" s="160">
        <f t="shared" si="4"/>
        <v>0.15550018460008852</v>
      </c>
      <c r="P34" s="136">
        <v>78.701874954393602</v>
      </c>
      <c r="Q34" s="162">
        <f t="shared" si="1"/>
        <v>-9.9498870106962123E-3</v>
      </c>
      <c r="R34" s="162">
        <f t="shared" si="3"/>
        <v>-1.227358836815684E-2</v>
      </c>
      <c r="S34" s="162">
        <f t="shared" si="5"/>
        <v>0.12714930181852124</v>
      </c>
    </row>
    <row r="35" spans="11:19" ht="15" x14ac:dyDescent="0.25">
      <c r="K35" s="41">
        <v>35961</v>
      </c>
      <c r="L35" s="159">
        <v>86.391188003952607</v>
      </c>
      <c r="M35" s="160">
        <f t="shared" si="0"/>
        <v>3.8346040206540977E-2</v>
      </c>
      <c r="N35" s="160">
        <f t="shared" si="2"/>
        <v>4.1140766732439049E-2</v>
      </c>
      <c r="O35" s="160">
        <f t="shared" si="4"/>
        <v>0.19125280485834906</v>
      </c>
      <c r="P35" s="136">
        <v>79.122689779045601</v>
      </c>
      <c r="Q35" s="162">
        <f t="shared" si="1"/>
        <v>5.3469478954071281E-3</v>
      </c>
      <c r="R35" s="162">
        <f t="shared" si="3"/>
        <v>-6.3942379971240193E-3</v>
      </c>
      <c r="S35" s="162">
        <f t="shared" si="5"/>
        <v>0.124802737961901</v>
      </c>
    </row>
    <row r="36" spans="11:19" ht="15" x14ac:dyDescent="0.25">
      <c r="K36" s="41">
        <v>35991</v>
      </c>
      <c r="L36" s="159">
        <v>87.107890062700605</v>
      </c>
      <c r="M36" s="160">
        <f t="shared" si="0"/>
        <v>8.2960088326973214E-3</v>
      </c>
      <c r="N36" s="160">
        <f t="shared" si="2"/>
        <v>7.4314181747631824E-2</v>
      </c>
      <c r="O36" s="160">
        <f t="shared" si="4"/>
        <v>0.18508871150284034</v>
      </c>
      <c r="P36" s="136">
        <v>80.300967120367304</v>
      </c>
      <c r="Q36" s="162">
        <f t="shared" si="1"/>
        <v>1.4891775603333324E-2</v>
      </c>
      <c r="R36" s="162">
        <f t="shared" si="3"/>
        <v>1.0166296759004378E-2</v>
      </c>
      <c r="S36" s="162">
        <f t="shared" si="5"/>
        <v>0.12954878391999891</v>
      </c>
    </row>
    <row r="37" spans="11:19" ht="15" x14ac:dyDescent="0.25">
      <c r="K37" s="41">
        <v>36022</v>
      </c>
      <c r="L37" s="159">
        <v>87.185210166450304</v>
      </c>
      <c r="M37" s="160">
        <f t="shared" si="0"/>
        <v>8.876360533363048E-4</v>
      </c>
      <c r="N37" s="160">
        <f t="shared" si="2"/>
        <v>4.7889487719127377E-2</v>
      </c>
      <c r="O37" s="160">
        <f t="shared" si="4"/>
        <v>0.1823496907672677</v>
      </c>
      <c r="P37" s="136">
        <v>81.791013425047197</v>
      </c>
      <c r="Q37" s="162">
        <f t="shared" si="1"/>
        <v>1.8555770348897438E-2</v>
      </c>
      <c r="R37" s="162">
        <f t="shared" si="3"/>
        <v>3.9251142014643303E-2</v>
      </c>
      <c r="S37" s="162">
        <f t="shared" si="5"/>
        <v>0.14406407310520408</v>
      </c>
    </row>
    <row r="38" spans="11:19" ht="15" x14ac:dyDescent="0.25">
      <c r="K38" s="41">
        <v>36053</v>
      </c>
      <c r="L38" s="159">
        <v>86.532346761978005</v>
      </c>
      <c r="M38" s="160">
        <f t="shared" si="0"/>
        <v>-7.4882357136707434E-3</v>
      </c>
      <c r="N38" s="160">
        <f t="shared" si="2"/>
        <v>1.6339485691403421E-3</v>
      </c>
      <c r="O38" s="160">
        <f t="shared" si="4"/>
        <v>0.15713401169379826</v>
      </c>
      <c r="P38" s="136">
        <v>81.783614134715094</v>
      </c>
      <c r="Q38" s="162">
        <f t="shared" si="1"/>
        <v>-9.0465810634321464E-5</v>
      </c>
      <c r="R38" s="162">
        <f t="shared" si="3"/>
        <v>3.3630357652151055E-2</v>
      </c>
      <c r="S38" s="162">
        <f t="shared" si="5"/>
        <v>0.10960239803914607</v>
      </c>
    </row>
    <row r="39" spans="11:19" ht="15" x14ac:dyDescent="0.25">
      <c r="K39" s="41">
        <v>36083</v>
      </c>
      <c r="L39" s="159">
        <v>87.738133943474594</v>
      </c>
      <c r="M39" s="160">
        <f t="shared" si="0"/>
        <v>1.3934525372498063E-2</v>
      </c>
      <c r="N39" s="160">
        <f t="shared" si="2"/>
        <v>7.2352100403343389E-3</v>
      </c>
      <c r="O39" s="160">
        <f t="shared" si="4"/>
        <v>0.16022483614270433</v>
      </c>
      <c r="P39" s="136">
        <v>80.0330379811342</v>
      </c>
      <c r="Q39" s="162">
        <f t="shared" si="1"/>
        <v>-2.1404974237227092E-2</v>
      </c>
      <c r="R39" s="162">
        <f t="shared" si="3"/>
        <v>-3.3365617979606021E-3</v>
      </c>
      <c r="S39" s="162">
        <f t="shared" si="5"/>
        <v>6.1261595541378E-2</v>
      </c>
    </row>
    <row r="40" spans="11:19" ht="15" x14ac:dyDescent="0.25">
      <c r="K40" s="41">
        <v>36114</v>
      </c>
      <c r="L40" s="159">
        <v>88.012314108713696</v>
      </c>
      <c r="M40" s="160">
        <f t="shared" si="0"/>
        <v>3.1249828656687573E-3</v>
      </c>
      <c r="N40" s="160">
        <f t="shared" si="2"/>
        <v>9.4867459823095857E-3</v>
      </c>
      <c r="O40" s="160">
        <f t="shared" si="4"/>
        <v>0.11336844307072269</v>
      </c>
      <c r="P40" s="136">
        <v>80.354129026792904</v>
      </c>
      <c r="Q40" s="162">
        <f t="shared" si="1"/>
        <v>4.0119812237340291E-3</v>
      </c>
      <c r="R40" s="162">
        <f t="shared" si="3"/>
        <v>-1.7567753938775299E-2</v>
      </c>
      <c r="S40" s="162">
        <f t="shared" si="5"/>
        <v>5.1797056112729889E-2</v>
      </c>
    </row>
    <row r="41" spans="11:19" ht="15" x14ac:dyDescent="0.25">
      <c r="K41" s="41">
        <v>36144</v>
      </c>
      <c r="L41" s="159">
        <v>88.039374217842806</v>
      </c>
      <c r="M41" s="160">
        <f t="shared" si="0"/>
        <v>3.074582165363271E-4</v>
      </c>
      <c r="N41" s="160">
        <f t="shared" si="2"/>
        <v>1.7415770082026549E-2</v>
      </c>
      <c r="O41" s="160">
        <f t="shared" si="4"/>
        <v>7.9883850060568529E-2</v>
      </c>
      <c r="P41" s="136">
        <v>81.045775307386094</v>
      </c>
      <c r="Q41" s="162">
        <f t="shared" si="1"/>
        <v>8.6074765412811338E-3</v>
      </c>
      <c r="R41" s="162">
        <f t="shared" si="3"/>
        <v>-9.0218417850013166E-3</v>
      </c>
      <c r="S41" s="162">
        <f t="shared" si="5"/>
        <v>4.8752965378562996E-2</v>
      </c>
    </row>
    <row r="42" spans="11:19" ht="15" x14ac:dyDescent="0.25">
      <c r="K42" s="41">
        <v>36175</v>
      </c>
      <c r="L42" s="159">
        <v>87.600876090414701</v>
      </c>
      <c r="M42" s="160">
        <f t="shared" si="0"/>
        <v>-4.980704728126506E-3</v>
      </c>
      <c r="N42" s="160">
        <f t="shared" si="2"/>
        <v>-1.5644036052592236E-3</v>
      </c>
      <c r="O42" s="160">
        <f t="shared" si="4"/>
        <v>2.2731023554740437E-2</v>
      </c>
      <c r="P42" s="136">
        <v>83.280870275891303</v>
      </c>
      <c r="Q42" s="162">
        <f t="shared" si="1"/>
        <v>2.7578179862282282E-2</v>
      </c>
      <c r="R42" s="162">
        <f t="shared" si="3"/>
        <v>4.0581144695803095E-2</v>
      </c>
      <c r="S42" s="162">
        <f t="shared" si="5"/>
        <v>6.6602480667939501E-2</v>
      </c>
    </row>
    <row r="43" spans="11:19" ht="15" x14ac:dyDescent="0.25">
      <c r="K43" s="41">
        <v>36206</v>
      </c>
      <c r="L43" s="159">
        <v>86.656246823447603</v>
      </c>
      <c r="M43" s="160">
        <f t="shared" si="0"/>
        <v>-1.0783331276186359E-2</v>
      </c>
      <c r="N43" s="160">
        <f t="shared" si="2"/>
        <v>-1.5407699467952507E-2</v>
      </c>
      <c r="O43" s="160">
        <f t="shared" si="4"/>
        <v>2.6048693853615079E-2</v>
      </c>
      <c r="P43" s="136">
        <v>81.666247191348305</v>
      </c>
      <c r="Q43" s="162">
        <f t="shared" si="1"/>
        <v>-1.9387682659824601E-2</v>
      </c>
      <c r="R43" s="162">
        <f t="shared" si="3"/>
        <v>1.6329194037034478E-2</v>
      </c>
      <c r="S43" s="162">
        <f t="shared" si="5"/>
        <v>2.4929956706786438E-2</v>
      </c>
    </row>
    <row r="44" spans="11:19" ht="15" x14ac:dyDescent="0.25">
      <c r="K44" s="41">
        <v>36234</v>
      </c>
      <c r="L44" s="159">
        <v>84.974836919992399</v>
      </c>
      <c r="M44" s="160">
        <f t="shared" si="0"/>
        <v>-1.9403216329930473E-2</v>
      </c>
      <c r="N44" s="160">
        <f t="shared" si="2"/>
        <v>-3.4808712863719116E-2</v>
      </c>
      <c r="O44" s="160">
        <f t="shared" si="4"/>
        <v>2.4071654852079405E-2</v>
      </c>
      <c r="P44" s="136">
        <v>81.076568043575705</v>
      </c>
      <c r="Q44" s="162">
        <f t="shared" si="1"/>
        <v>-7.2205980812483084E-3</v>
      </c>
      <c r="R44" s="162">
        <f t="shared" si="3"/>
        <v>3.7994252103601411E-4</v>
      </c>
      <c r="S44" s="162">
        <f t="shared" si="5"/>
        <v>1.8142146032674722E-2</v>
      </c>
    </row>
    <row r="45" spans="11:19" ht="15" x14ac:dyDescent="0.25">
      <c r="K45" s="41">
        <v>36265</v>
      </c>
      <c r="L45" s="159">
        <v>83.509441728619706</v>
      </c>
      <c r="M45" s="160">
        <f t="shared" si="0"/>
        <v>-1.7245048587176792E-2</v>
      </c>
      <c r="N45" s="160">
        <f t="shared" si="2"/>
        <v>-4.6705404607736312E-2</v>
      </c>
      <c r="O45" s="160">
        <f t="shared" si="4"/>
        <v>2.9933999024728264E-2</v>
      </c>
      <c r="P45" s="136">
        <v>80.543537928991796</v>
      </c>
      <c r="Q45" s="162">
        <f t="shared" si="1"/>
        <v>-6.5744040164282813E-3</v>
      </c>
      <c r="R45" s="162">
        <f t="shared" si="3"/>
        <v>-3.2868680860698496E-2</v>
      </c>
      <c r="S45" s="162">
        <f t="shared" si="5"/>
        <v>1.3217777509948903E-2</v>
      </c>
    </row>
    <row r="46" spans="11:19" ht="15" x14ac:dyDescent="0.25">
      <c r="K46" s="41">
        <v>36295</v>
      </c>
      <c r="L46" s="159">
        <v>83.205875696635005</v>
      </c>
      <c r="M46" s="160">
        <f t="shared" si="0"/>
        <v>-3.6351103025116238E-3</v>
      </c>
      <c r="N46" s="160">
        <f t="shared" si="2"/>
        <v>-3.9816761668000078E-2</v>
      </c>
      <c r="O46" s="160">
        <f t="shared" si="4"/>
        <v>6.1389913584397604E-5</v>
      </c>
      <c r="P46" s="136">
        <v>81.643309131076293</v>
      </c>
      <c r="Q46" s="162">
        <f t="shared" si="1"/>
        <v>1.3654369181722137E-2</v>
      </c>
      <c r="R46" s="162">
        <f t="shared" si="3"/>
        <v>-2.8087565011114535E-4</v>
      </c>
      <c r="S46" s="162">
        <f t="shared" si="5"/>
        <v>3.7374385024336432E-2</v>
      </c>
    </row>
    <row r="47" spans="11:19" ht="15" x14ac:dyDescent="0.25">
      <c r="K47" s="41">
        <v>36326</v>
      </c>
      <c r="L47" s="159">
        <v>84.890460203313907</v>
      </c>
      <c r="M47" s="160">
        <f t="shared" si="0"/>
        <v>2.0245980137518549E-2</v>
      </c>
      <c r="N47" s="160">
        <f t="shared" si="2"/>
        <v>-9.9296120753888939E-4</v>
      </c>
      <c r="O47" s="160">
        <f t="shared" si="4"/>
        <v>-1.7371306441231416E-2</v>
      </c>
      <c r="P47" s="136">
        <v>83.023995164998894</v>
      </c>
      <c r="Q47" s="162">
        <f t="shared" si="1"/>
        <v>1.6911196381150351E-2</v>
      </c>
      <c r="R47" s="162">
        <f t="shared" si="3"/>
        <v>2.401960478120535E-2</v>
      </c>
      <c r="S47" s="162">
        <f t="shared" si="5"/>
        <v>4.9307036917575653E-2</v>
      </c>
    </row>
    <row r="48" spans="11:19" ht="15" x14ac:dyDescent="0.25">
      <c r="K48" s="41">
        <v>36356</v>
      </c>
      <c r="L48" s="159">
        <v>86.684758406183704</v>
      </c>
      <c r="M48" s="160">
        <f t="shared" si="0"/>
        <v>2.1136629470171586E-2</v>
      </c>
      <c r="N48" s="160">
        <f t="shared" si="2"/>
        <v>3.8023445155852098E-2</v>
      </c>
      <c r="O48" s="160">
        <f t="shared" si="4"/>
        <v>-4.8575583246515119E-3</v>
      </c>
      <c r="P48" s="136">
        <v>84.863638111182794</v>
      </c>
      <c r="Q48" s="162">
        <f t="shared" si="1"/>
        <v>2.2157967013366031E-2</v>
      </c>
      <c r="R48" s="162">
        <f t="shared" si="3"/>
        <v>5.3636831622664083E-2</v>
      </c>
      <c r="S48" s="162">
        <f t="shared" si="5"/>
        <v>5.6819626891619679E-2</v>
      </c>
    </row>
    <row r="49" spans="11:19" ht="15" x14ac:dyDescent="0.25">
      <c r="K49" s="41">
        <v>36387</v>
      </c>
      <c r="L49" s="159">
        <v>88.749805825934999</v>
      </c>
      <c r="M49" s="160">
        <f t="shared" si="0"/>
        <v>2.3822497261571485E-2</v>
      </c>
      <c r="N49" s="160">
        <f t="shared" si="2"/>
        <v>6.6629070157411929E-2</v>
      </c>
      <c r="O49" s="160">
        <f t="shared" si="4"/>
        <v>1.7945654503758623E-2</v>
      </c>
      <c r="P49" s="136">
        <v>88.890220050588695</v>
      </c>
      <c r="Q49" s="162">
        <f t="shared" si="1"/>
        <v>4.7447670510313733E-2</v>
      </c>
      <c r="R49" s="162">
        <f t="shared" si="3"/>
        <v>8.8763071911718727E-2</v>
      </c>
      <c r="S49" s="162">
        <f t="shared" si="5"/>
        <v>8.679690259672812E-2</v>
      </c>
    </row>
    <row r="50" spans="11:19" ht="15" x14ac:dyDescent="0.25">
      <c r="K50" s="41">
        <v>36418</v>
      </c>
      <c r="L50" s="159">
        <v>89.408277859030406</v>
      </c>
      <c r="M50" s="160">
        <f t="shared" si="0"/>
        <v>7.4194194225829513E-3</v>
      </c>
      <c r="N50" s="160">
        <f t="shared" si="2"/>
        <v>5.3219379950306012E-2</v>
      </c>
      <c r="O50" s="160">
        <f t="shared" si="4"/>
        <v>3.3235329962368221E-2</v>
      </c>
      <c r="P50" s="136">
        <v>92.631495296780898</v>
      </c>
      <c r="Q50" s="162">
        <f t="shared" si="1"/>
        <v>4.2088716217183242E-2</v>
      </c>
      <c r="R50" s="162">
        <f t="shared" si="3"/>
        <v>0.11571955929955435</v>
      </c>
      <c r="S50" s="162">
        <f t="shared" si="5"/>
        <v>0.1326412543250659</v>
      </c>
    </row>
    <row r="51" spans="11:19" ht="15" x14ac:dyDescent="0.25">
      <c r="K51" s="41">
        <v>36448</v>
      </c>
      <c r="L51" s="159">
        <v>90.154643523444804</v>
      </c>
      <c r="M51" s="160">
        <f t="shared" si="0"/>
        <v>8.347836266248132E-3</v>
      </c>
      <c r="N51" s="160">
        <f t="shared" si="2"/>
        <v>4.0028779926940095E-2</v>
      </c>
      <c r="O51" s="160">
        <f t="shared" si="4"/>
        <v>2.7542295138474726E-2</v>
      </c>
      <c r="P51" s="136">
        <v>94.929311363420496</v>
      </c>
      <c r="Q51" s="162">
        <f t="shared" si="1"/>
        <v>2.4805991302176977E-2</v>
      </c>
      <c r="R51" s="162">
        <f t="shared" si="3"/>
        <v>0.11860996625021314</v>
      </c>
      <c r="S51" s="162">
        <f t="shared" si="5"/>
        <v>0.18612655170977921</v>
      </c>
    </row>
    <row r="52" spans="11:19" ht="15" x14ac:dyDescent="0.25">
      <c r="K52" s="41">
        <v>36479</v>
      </c>
      <c r="L52" s="159">
        <v>90.307883777729103</v>
      </c>
      <c r="M52" s="160">
        <f t="shared" si="0"/>
        <v>1.699748879207208E-3</v>
      </c>
      <c r="N52" s="160">
        <f t="shared" si="2"/>
        <v>1.7555846317567791E-2</v>
      </c>
      <c r="O52" s="160">
        <f t="shared" si="4"/>
        <v>2.6082369180520537E-2</v>
      </c>
      <c r="P52" s="136">
        <v>94.463161710989397</v>
      </c>
      <c r="Q52" s="162">
        <f t="shared" si="1"/>
        <v>-4.9104922993333799E-3</v>
      </c>
      <c r="R52" s="162">
        <f t="shared" si="3"/>
        <v>6.2694654791371374E-2</v>
      </c>
      <c r="S52" s="162">
        <f t="shared" si="5"/>
        <v>0.17558565882149058</v>
      </c>
    </row>
    <row r="53" spans="11:19" ht="15" x14ac:dyDescent="0.25">
      <c r="K53" s="41">
        <v>36509</v>
      </c>
      <c r="L53" s="159">
        <v>90.558842856549106</v>
      </c>
      <c r="M53" s="160">
        <f t="shared" si="0"/>
        <v>2.7789276896099668E-3</v>
      </c>
      <c r="N53" s="160">
        <f t="shared" si="2"/>
        <v>1.2868663003808178E-2</v>
      </c>
      <c r="O53" s="160">
        <f t="shared" si="4"/>
        <v>2.8617520979558275E-2</v>
      </c>
      <c r="P53" s="136">
        <v>93.281667825896207</v>
      </c>
      <c r="Q53" s="162">
        <f t="shared" si="1"/>
        <v>-1.2507456490901459E-2</v>
      </c>
      <c r="R53" s="162">
        <f t="shared" si="3"/>
        <v>7.0189143231709217E-3</v>
      </c>
      <c r="S53" s="162">
        <f t="shared" si="5"/>
        <v>0.15097508133030346</v>
      </c>
    </row>
    <row r="54" spans="11:19" ht="15" x14ac:dyDescent="0.25">
      <c r="K54" s="41">
        <v>36540</v>
      </c>
      <c r="L54" s="159">
        <v>91.244503356839999</v>
      </c>
      <c r="M54" s="160">
        <f t="shared" si="0"/>
        <v>7.5714361917922357E-3</v>
      </c>
      <c r="N54" s="160">
        <f t="shared" si="2"/>
        <v>1.2088782017221078E-2</v>
      </c>
      <c r="O54" s="160">
        <f t="shared" si="4"/>
        <v>4.1593502588542997E-2</v>
      </c>
      <c r="P54" s="136">
        <v>93.105069550833093</v>
      </c>
      <c r="Q54" s="162">
        <f t="shared" si="1"/>
        <v>-1.8931723582893412E-3</v>
      </c>
      <c r="R54" s="162">
        <f t="shared" si="3"/>
        <v>-1.9216844474975736E-2</v>
      </c>
      <c r="S54" s="162">
        <f t="shared" si="5"/>
        <v>0.11796465673805234</v>
      </c>
    </row>
    <row r="55" spans="11:19" ht="15" x14ac:dyDescent="0.25">
      <c r="K55" s="41">
        <v>36571</v>
      </c>
      <c r="L55" s="159">
        <v>88.408404696474904</v>
      </c>
      <c r="M55" s="160">
        <f t="shared" si="0"/>
        <v>-3.108240558090003E-2</v>
      </c>
      <c r="N55" s="160">
        <f t="shared" si="2"/>
        <v>-2.1033369422422843E-2</v>
      </c>
      <c r="O55" s="160">
        <f t="shared" si="4"/>
        <v>2.0219637213196195E-2</v>
      </c>
      <c r="P55" s="136">
        <v>93.440237222416698</v>
      </c>
      <c r="Q55" s="162">
        <f t="shared" si="1"/>
        <v>3.599886377837036E-3</v>
      </c>
      <c r="R55" s="162">
        <f t="shared" si="3"/>
        <v>-1.0828819087194463E-2</v>
      </c>
      <c r="S55" s="162">
        <f t="shared" si="5"/>
        <v>0.14417204703286179</v>
      </c>
    </row>
    <row r="56" spans="11:19" ht="15" x14ac:dyDescent="0.25">
      <c r="K56" s="41">
        <v>36600</v>
      </c>
      <c r="L56" s="159">
        <v>86.104457547660203</v>
      </c>
      <c r="M56" s="160">
        <f t="shared" si="0"/>
        <v>-2.6060272852164279E-2</v>
      </c>
      <c r="N56" s="160">
        <f t="shared" si="2"/>
        <v>-4.9187745430282592E-2</v>
      </c>
      <c r="O56" s="160">
        <f t="shared" si="4"/>
        <v>1.3293589827438002E-2</v>
      </c>
      <c r="P56" s="136">
        <v>94.704053409923802</v>
      </c>
      <c r="Q56" s="162">
        <f t="shared" si="1"/>
        <v>1.352539575107059E-2</v>
      </c>
      <c r="R56" s="162">
        <f t="shared" si="3"/>
        <v>1.5248286369432984E-2</v>
      </c>
      <c r="S56" s="162">
        <f t="shared" si="5"/>
        <v>0.16808167507810423</v>
      </c>
    </row>
    <row r="57" spans="11:19" ht="15" x14ac:dyDescent="0.25">
      <c r="K57" s="41">
        <v>36631</v>
      </c>
      <c r="L57" s="159">
        <v>84.2855942820281</v>
      </c>
      <c r="M57" s="160">
        <f t="shared" si="0"/>
        <v>-2.1123915270302107E-2</v>
      </c>
      <c r="N57" s="160">
        <f t="shared" si="2"/>
        <v>-7.6266611344213531E-2</v>
      </c>
      <c r="O57" s="160">
        <f t="shared" si="4"/>
        <v>9.2941892239042367E-3</v>
      </c>
      <c r="P57" s="136">
        <v>94.585829039587495</v>
      </c>
      <c r="Q57" s="162">
        <f t="shared" si="1"/>
        <v>-1.248355968720527E-3</v>
      </c>
      <c r="R57" s="162">
        <f t="shared" si="3"/>
        <v>1.5904176817632232E-2</v>
      </c>
      <c r="S57" s="162">
        <f t="shared" si="5"/>
        <v>0.17434410595391969</v>
      </c>
    </row>
    <row r="58" spans="11:19" ht="15" x14ac:dyDescent="0.25">
      <c r="K58" s="41">
        <v>36661</v>
      </c>
      <c r="L58" s="159">
        <v>87.837960244156307</v>
      </c>
      <c r="M58" s="160">
        <f t="shared" si="0"/>
        <v>4.2146774812331866E-2</v>
      </c>
      <c r="N58" s="160">
        <f t="shared" si="2"/>
        <v>-6.4523780773678707E-3</v>
      </c>
      <c r="O58" s="160">
        <f t="shared" si="4"/>
        <v>5.5670161617067615E-2</v>
      </c>
      <c r="P58" s="136">
        <v>94.350313236612706</v>
      </c>
      <c r="Q58" s="162">
        <f t="shared" si="1"/>
        <v>-2.4899692201906243E-3</v>
      </c>
      <c r="R58" s="162">
        <f t="shared" si="3"/>
        <v>9.7396586443776467E-3</v>
      </c>
      <c r="S58" s="162">
        <f t="shared" si="5"/>
        <v>0.15564048347349124</v>
      </c>
    </row>
    <row r="59" spans="11:19" ht="15" x14ac:dyDescent="0.25">
      <c r="K59" s="41">
        <v>36692</v>
      </c>
      <c r="L59" s="159">
        <v>92.110318344624304</v>
      </c>
      <c r="M59" s="160">
        <f t="shared" si="0"/>
        <v>4.8639085978231522E-2</v>
      </c>
      <c r="N59" s="160">
        <f t="shared" si="2"/>
        <v>6.9750869676401539E-2</v>
      </c>
      <c r="O59" s="160">
        <f t="shared" si="4"/>
        <v>8.5049110630555314E-2</v>
      </c>
      <c r="P59" s="136">
        <v>93.355301427875006</v>
      </c>
      <c r="Q59" s="162">
        <f t="shared" si="1"/>
        <v>-1.0545930104571055E-2</v>
      </c>
      <c r="R59" s="162">
        <f t="shared" si="3"/>
        <v>-1.4241755590024829E-2</v>
      </c>
      <c r="S59" s="162">
        <f t="shared" si="5"/>
        <v>0.12443759472600724</v>
      </c>
    </row>
    <row r="60" spans="11:19" ht="15" x14ac:dyDescent="0.25">
      <c r="K60" s="41">
        <v>36722</v>
      </c>
      <c r="L60" s="159">
        <v>95.209136176029602</v>
      </c>
      <c r="M60" s="160">
        <f t="shared" si="0"/>
        <v>3.3642461421219849E-2</v>
      </c>
      <c r="N60" s="160">
        <f t="shared" si="2"/>
        <v>0.12960152902820177</v>
      </c>
      <c r="O60" s="160">
        <f t="shared" si="4"/>
        <v>9.8337676963956344E-2</v>
      </c>
      <c r="P60" s="136">
        <v>94.074694422848296</v>
      </c>
      <c r="Q60" s="162">
        <f t="shared" si="1"/>
        <v>7.7059683164226733E-3</v>
      </c>
      <c r="R60" s="162">
        <f t="shared" si="3"/>
        <v>-5.4039238428122971E-3</v>
      </c>
      <c r="S60" s="162">
        <f t="shared" si="5"/>
        <v>0.10853949367098514</v>
      </c>
    </row>
    <row r="61" spans="11:19" ht="15" x14ac:dyDescent="0.25">
      <c r="K61" s="41">
        <v>36753</v>
      </c>
      <c r="L61" s="159">
        <v>96.740450236099406</v>
      </c>
      <c r="M61" s="160">
        <f t="shared" si="0"/>
        <v>1.6083688200243751E-2</v>
      </c>
      <c r="N61" s="160">
        <f t="shared" si="2"/>
        <v>0.10135128328569487</v>
      </c>
      <c r="O61" s="160">
        <f t="shared" si="4"/>
        <v>9.0035626960541792E-2</v>
      </c>
      <c r="P61" s="136">
        <v>94.987841849557498</v>
      </c>
      <c r="Q61" s="162">
        <f t="shared" si="1"/>
        <v>9.7066212365757298E-3</v>
      </c>
      <c r="R61" s="162">
        <f t="shared" si="3"/>
        <v>6.7570375876335742E-3</v>
      </c>
      <c r="S61" s="162">
        <f t="shared" si="5"/>
        <v>6.8597217956019918E-2</v>
      </c>
    </row>
    <row r="62" spans="11:19" ht="15" x14ac:dyDescent="0.25">
      <c r="K62" s="41">
        <v>36784</v>
      </c>
      <c r="L62" s="159">
        <v>98.175617139177106</v>
      </c>
      <c r="M62" s="160">
        <f t="shared" si="0"/>
        <v>1.4835230759988383E-2</v>
      </c>
      <c r="N62" s="160">
        <f t="shared" si="2"/>
        <v>6.5848201412787466E-2</v>
      </c>
      <c r="O62" s="160">
        <f t="shared" si="4"/>
        <v>9.8059592356427139E-2</v>
      </c>
      <c r="P62" s="136">
        <v>96.311392370443897</v>
      </c>
      <c r="Q62" s="162">
        <f t="shared" si="1"/>
        <v>1.3933894013326897E-2</v>
      </c>
      <c r="R62" s="162">
        <f t="shared" si="3"/>
        <v>3.1664949899526951E-2</v>
      </c>
      <c r="S62" s="162">
        <f t="shared" si="5"/>
        <v>3.9726197465268509E-2</v>
      </c>
    </row>
    <row r="63" spans="11:19" ht="15" x14ac:dyDescent="0.25">
      <c r="K63" s="41">
        <v>36814</v>
      </c>
      <c r="L63" s="159">
        <v>99.614337675085395</v>
      </c>
      <c r="M63" s="160">
        <f t="shared" si="0"/>
        <v>1.4654560651945925E-2</v>
      </c>
      <c r="N63" s="160">
        <f t="shared" si="2"/>
        <v>4.6268684666050719E-2</v>
      </c>
      <c r="O63" s="160">
        <f t="shared" si="4"/>
        <v>0.10492742006328926</v>
      </c>
      <c r="P63" s="136">
        <v>97.515821489766495</v>
      </c>
      <c r="Q63" s="162">
        <f t="shared" si="1"/>
        <v>1.2505572702032897E-2</v>
      </c>
      <c r="R63" s="162">
        <f t="shared" si="3"/>
        <v>3.6578668557252669E-2</v>
      </c>
      <c r="S63" s="162">
        <f t="shared" si="5"/>
        <v>2.7246696401746595E-2</v>
      </c>
    </row>
    <row r="64" spans="11:19" ht="15" x14ac:dyDescent="0.25">
      <c r="K64" s="41">
        <v>36845</v>
      </c>
      <c r="L64" s="159">
        <v>100.40386392924</v>
      </c>
      <c r="M64" s="160">
        <f t="shared" si="0"/>
        <v>7.9258294797865947E-3</v>
      </c>
      <c r="N64" s="160">
        <f t="shared" si="2"/>
        <v>3.7868478844163667E-2</v>
      </c>
      <c r="O64" s="160">
        <f t="shared" si="4"/>
        <v>0.11179511388351981</v>
      </c>
      <c r="P64" s="136">
        <v>98.677336452151906</v>
      </c>
      <c r="Q64" s="162">
        <f t="shared" si="1"/>
        <v>1.1911041148408019E-2</v>
      </c>
      <c r="R64" s="162">
        <f t="shared" si="3"/>
        <v>3.8841756279059947E-2</v>
      </c>
      <c r="S64" s="162">
        <f t="shared" si="5"/>
        <v>4.4611832431099563E-2</v>
      </c>
    </row>
    <row r="65" spans="11:19" ht="15" x14ac:dyDescent="0.25">
      <c r="K65" s="41">
        <v>36875</v>
      </c>
      <c r="L65" s="159">
        <v>100</v>
      </c>
      <c r="M65" s="160">
        <f t="shared" si="0"/>
        <v>-4.0223942927597456E-3</v>
      </c>
      <c r="N65" s="160">
        <f t="shared" si="2"/>
        <v>1.8582850956124775E-2</v>
      </c>
      <c r="O65" s="160">
        <f t="shared" si="4"/>
        <v>0.10425439245514956</v>
      </c>
      <c r="P65" s="136">
        <v>100</v>
      </c>
      <c r="Q65" s="162">
        <f t="shared" si="1"/>
        <v>1.3403924299167258E-2</v>
      </c>
      <c r="R65" s="162">
        <f t="shared" si="3"/>
        <v>3.8298767557721103E-2</v>
      </c>
      <c r="S65" s="162">
        <f t="shared" si="5"/>
        <v>7.2021998863089465E-2</v>
      </c>
    </row>
    <row r="66" spans="11:19" ht="15" x14ac:dyDescent="0.25">
      <c r="K66" s="41">
        <v>36906</v>
      </c>
      <c r="L66" s="159">
        <v>99.721390877504902</v>
      </c>
      <c r="M66" s="160">
        <f t="shared" si="0"/>
        <v>-2.7860912249509928E-3</v>
      </c>
      <c r="N66" s="160">
        <f t="shared" si="2"/>
        <v>1.0746766471376734E-3</v>
      </c>
      <c r="O66" s="160">
        <f t="shared" si="4"/>
        <v>9.2902993701586611E-2</v>
      </c>
      <c r="P66" s="136">
        <v>100.559173419845</v>
      </c>
      <c r="Q66" s="162">
        <f t="shared" si="1"/>
        <v>5.591734198449938E-3</v>
      </c>
      <c r="R66" s="162">
        <f t="shared" si="3"/>
        <v>3.1208801644539985E-2</v>
      </c>
      <c r="S66" s="162">
        <f t="shared" si="5"/>
        <v>8.0061202950309163E-2</v>
      </c>
    </row>
    <row r="67" spans="11:19" ht="15" x14ac:dyDescent="0.25">
      <c r="K67" s="41">
        <v>36937</v>
      </c>
      <c r="L67" s="159">
        <v>98.988834877212398</v>
      </c>
      <c r="M67" s="160">
        <f t="shared" si="0"/>
        <v>-7.3460267034618498E-3</v>
      </c>
      <c r="N67" s="160">
        <f t="shared" si="2"/>
        <v>-1.4093372472446353E-2</v>
      </c>
      <c r="O67" s="160">
        <f t="shared" si="4"/>
        <v>0.11967674585988042</v>
      </c>
      <c r="P67" s="136">
        <v>101.09905002008</v>
      </c>
      <c r="Q67" s="162">
        <f t="shared" si="1"/>
        <v>5.3687454050657113E-3</v>
      </c>
      <c r="R67" s="162">
        <f t="shared" si="3"/>
        <v>2.4541740332668649E-2</v>
      </c>
      <c r="S67" s="162">
        <f t="shared" si="5"/>
        <v>8.1964826131947444E-2</v>
      </c>
    </row>
    <row r="68" spans="11:19" ht="15" x14ac:dyDescent="0.25">
      <c r="K68" s="41">
        <v>36965</v>
      </c>
      <c r="L68" s="159">
        <v>98.941953088192193</v>
      </c>
      <c r="M68" s="160">
        <f t="shared" si="0"/>
        <v>-4.7360683736052955E-4</v>
      </c>
      <c r="N68" s="160">
        <f t="shared" si="2"/>
        <v>-1.0580469118078084E-2</v>
      </c>
      <c r="O68" s="160">
        <f t="shared" si="4"/>
        <v>0.14909211330233663</v>
      </c>
      <c r="P68" s="136">
        <v>100.728633177247</v>
      </c>
      <c r="Q68" s="162">
        <f t="shared" si="1"/>
        <v>-3.6639003310062757E-3</v>
      </c>
      <c r="R68" s="162">
        <f t="shared" si="3"/>
        <v>7.2863317724700671E-3</v>
      </c>
      <c r="S68" s="162">
        <f t="shared" si="5"/>
        <v>6.3614803700597466E-2</v>
      </c>
    </row>
    <row r="69" spans="11:19" ht="15" x14ac:dyDescent="0.25">
      <c r="K69" s="41">
        <v>36996</v>
      </c>
      <c r="L69" s="159">
        <v>99.027972878230997</v>
      </c>
      <c r="M69" s="160">
        <f t="shared" si="0"/>
        <v>8.693965234558565E-4</v>
      </c>
      <c r="N69" s="160">
        <f t="shared" si="2"/>
        <v>-6.9535532263652611E-3</v>
      </c>
      <c r="O69" s="160">
        <f t="shared" si="4"/>
        <v>0.17490982559692725</v>
      </c>
      <c r="P69" s="136">
        <v>100.364938789693</v>
      </c>
      <c r="Q69" s="162">
        <f t="shared" si="1"/>
        <v>-3.6106355867455697E-3</v>
      </c>
      <c r="R69" s="162">
        <f t="shared" si="3"/>
        <v>-1.9315456118662588E-3</v>
      </c>
      <c r="S69" s="162">
        <f t="shared" si="5"/>
        <v>6.1099107644198458E-2</v>
      </c>
    </row>
    <row r="70" spans="11:19" ht="15" x14ac:dyDescent="0.25">
      <c r="K70" s="41">
        <v>37026</v>
      </c>
      <c r="L70" s="159">
        <v>99.502813465865103</v>
      </c>
      <c r="M70" s="160">
        <f t="shared" si="0"/>
        <v>4.7950147199113946E-3</v>
      </c>
      <c r="N70" s="160">
        <f t="shared" si="2"/>
        <v>5.1922884968820249E-3</v>
      </c>
      <c r="O70" s="160">
        <f t="shared" si="4"/>
        <v>0.13279968238430073</v>
      </c>
      <c r="P70" s="136">
        <v>100.87791201989501</v>
      </c>
      <c r="Q70" s="162">
        <f t="shared" si="1"/>
        <v>5.1110799885696334E-3</v>
      </c>
      <c r="R70" s="162">
        <f t="shared" si="3"/>
        <v>-2.1873400406934307E-3</v>
      </c>
      <c r="S70" s="162">
        <f t="shared" si="5"/>
        <v>6.918470707047164E-2</v>
      </c>
    </row>
    <row r="71" spans="11:19" ht="15" x14ac:dyDescent="0.25">
      <c r="K71" s="41">
        <v>37057</v>
      </c>
      <c r="L71" s="159">
        <v>99.885819631600498</v>
      </c>
      <c r="M71" s="160">
        <f t="shared" si="0"/>
        <v>3.8491993582350226E-3</v>
      </c>
      <c r="N71" s="160">
        <f t="shared" si="2"/>
        <v>9.539598865276E-3</v>
      </c>
      <c r="O71" s="160">
        <f t="shared" si="4"/>
        <v>8.4415095145852215E-2</v>
      </c>
      <c r="P71" s="136">
        <v>102.185858779732</v>
      </c>
      <c r="Q71" s="162">
        <f t="shared" si="1"/>
        <v>1.2965640680380419E-2</v>
      </c>
      <c r="R71" s="162">
        <f t="shared" si="3"/>
        <v>1.4466845786746507E-2</v>
      </c>
      <c r="S71" s="162">
        <f t="shared" si="5"/>
        <v>9.4590850404776994E-2</v>
      </c>
    </row>
    <row r="72" spans="11:19" ht="15" x14ac:dyDescent="0.25">
      <c r="K72" s="41">
        <v>37087</v>
      </c>
      <c r="L72" s="159">
        <v>100.550251790389</v>
      </c>
      <c r="M72" s="160">
        <f t="shared" ref="M72:M135" si="6">L72/L71-1</f>
        <v>6.651916770959776E-3</v>
      </c>
      <c r="N72" s="160">
        <f t="shared" si="2"/>
        <v>1.5372211183499296E-2</v>
      </c>
      <c r="O72" s="160">
        <f t="shared" si="4"/>
        <v>5.6098771912858725E-2</v>
      </c>
      <c r="P72" s="136">
        <v>103.480435364561</v>
      </c>
      <c r="Q72" s="162">
        <f t="shared" ref="Q72:Q135" si="7">P72/P71-1</f>
        <v>1.2668842834893113E-2</v>
      </c>
      <c r="R72" s="162">
        <f t="shared" si="3"/>
        <v>3.1041682607870547E-2</v>
      </c>
      <c r="S72" s="162">
        <f t="shared" si="5"/>
        <v>9.998162629618168E-2</v>
      </c>
    </row>
    <row r="73" spans="11:19" ht="15" x14ac:dyDescent="0.25">
      <c r="K73" s="41">
        <v>37118</v>
      </c>
      <c r="L73" s="159">
        <v>100.739126387807</v>
      </c>
      <c r="M73" s="160">
        <f t="shared" si="6"/>
        <v>1.8784099895814421E-3</v>
      </c>
      <c r="N73" s="160">
        <f t="shared" si="2"/>
        <v>1.2424904169830553E-2</v>
      </c>
      <c r="O73" s="160">
        <f t="shared" si="4"/>
        <v>4.1334065966704303E-2</v>
      </c>
      <c r="P73" s="136">
        <v>103.90718327805899</v>
      </c>
      <c r="Q73" s="162">
        <f t="shared" si="7"/>
        <v>4.1239477974224226E-3</v>
      </c>
      <c r="R73" s="162">
        <f t="shared" si="3"/>
        <v>3.0029083646839982E-2</v>
      </c>
      <c r="S73" s="162">
        <f t="shared" si="5"/>
        <v>9.3899821859602106E-2</v>
      </c>
    </row>
    <row r="74" spans="11:19" ht="15" x14ac:dyDescent="0.25">
      <c r="K74" s="41">
        <v>37149</v>
      </c>
      <c r="L74" s="159">
        <v>100.483554130656</v>
      </c>
      <c r="M74" s="160">
        <f t="shared" si="6"/>
        <v>-2.5369711483018698E-3</v>
      </c>
      <c r="N74" s="160">
        <f t="shared" ref="N74:N137" si="8">L74/L71-1</f>
        <v>5.984177746751973E-3</v>
      </c>
      <c r="O74" s="160">
        <f t="shared" si="4"/>
        <v>2.3508250406076847E-2</v>
      </c>
      <c r="P74" s="136">
        <v>104.161934423096</v>
      </c>
      <c r="Q74" s="162">
        <f t="shared" si="7"/>
        <v>2.451718322065144E-3</v>
      </c>
      <c r="R74" s="162">
        <f t="shared" ref="R74:R137" si="9">P74/P71-1</f>
        <v>1.9338053884966122E-2</v>
      </c>
      <c r="S74" s="162">
        <f t="shared" si="5"/>
        <v>8.1512081379287338E-2</v>
      </c>
    </row>
    <row r="75" spans="11:19" ht="15" x14ac:dyDescent="0.25">
      <c r="K75" s="41">
        <v>37179</v>
      </c>
      <c r="L75" s="159">
        <v>98.675905802848504</v>
      </c>
      <c r="M75" s="160">
        <f t="shared" si="6"/>
        <v>-1.7989494335133305E-2</v>
      </c>
      <c r="N75" s="160">
        <f t="shared" si="8"/>
        <v>-1.8640888055137084E-2</v>
      </c>
      <c r="O75" s="160">
        <f t="shared" si="4"/>
        <v>-9.4206506225820164E-3</v>
      </c>
      <c r="P75" s="136">
        <v>104.24093884961</v>
      </c>
      <c r="Q75" s="162">
        <f t="shared" si="7"/>
        <v>7.5847695179209751E-4</v>
      </c>
      <c r="R75" s="162">
        <f t="shared" si="9"/>
        <v>7.3492489896254121E-3</v>
      </c>
      <c r="S75" s="162">
        <f t="shared" si="5"/>
        <v>6.89643716999222E-2</v>
      </c>
    </row>
    <row r="76" spans="11:19" ht="15" x14ac:dyDescent="0.25">
      <c r="K76" s="41">
        <v>37210</v>
      </c>
      <c r="L76" s="159">
        <v>96.977804947175798</v>
      </c>
      <c r="M76" s="160">
        <f t="shared" si="6"/>
        <v>-1.7208870208553884E-2</v>
      </c>
      <c r="N76" s="160">
        <f t="shared" si="8"/>
        <v>-3.7337244976212713E-2</v>
      </c>
      <c r="O76" s="160">
        <f t="shared" si="4"/>
        <v>-3.4122780219680959E-2</v>
      </c>
      <c r="P76" s="136">
        <v>104.233563823604</v>
      </c>
      <c r="Q76" s="162">
        <f t="shared" si="7"/>
        <v>-7.0749804130576521E-5</v>
      </c>
      <c r="R76" s="162">
        <f t="shared" si="9"/>
        <v>3.1410777893150499E-3</v>
      </c>
      <c r="S76" s="162">
        <f t="shared" si="5"/>
        <v>5.6307026225280055E-2</v>
      </c>
    </row>
    <row r="77" spans="11:19" ht="15" x14ac:dyDescent="0.25">
      <c r="K77" s="41">
        <v>37240</v>
      </c>
      <c r="L77" s="159">
        <v>95.437641251013105</v>
      </c>
      <c r="M77" s="160">
        <f t="shared" si="6"/>
        <v>-1.5881610199381502E-2</v>
      </c>
      <c r="N77" s="160">
        <f t="shared" si="8"/>
        <v>-5.0216305775588332E-2</v>
      </c>
      <c r="O77" s="160">
        <f t="shared" si="4"/>
        <v>-4.5623587489868944E-2</v>
      </c>
      <c r="P77" s="136">
        <v>104.46289969633</v>
      </c>
      <c r="Q77" s="162">
        <f t="shared" si="7"/>
        <v>2.2002113744676866E-3</v>
      </c>
      <c r="R77" s="162">
        <f t="shared" si="9"/>
        <v>2.8893978870583314E-3</v>
      </c>
      <c r="S77" s="162">
        <f t="shared" si="5"/>
        <v>4.4628996963300027E-2</v>
      </c>
    </row>
    <row r="78" spans="11:19" ht="15" x14ac:dyDescent="0.25">
      <c r="K78" s="41">
        <v>37271</v>
      </c>
      <c r="L78" s="159">
        <v>96.091242146680301</v>
      </c>
      <c r="M78" s="160">
        <f t="shared" si="6"/>
        <v>6.8484602835912067E-3</v>
      </c>
      <c r="N78" s="160">
        <f t="shared" si="8"/>
        <v>-2.6193462681075141E-2</v>
      </c>
      <c r="O78" s="160">
        <f t="shared" si="4"/>
        <v>-3.6402909133946837E-2</v>
      </c>
      <c r="P78" s="136">
        <v>105.704105082041</v>
      </c>
      <c r="Q78" s="162">
        <f t="shared" si="7"/>
        <v>1.1881781850964668E-2</v>
      </c>
      <c r="R78" s="162">
        <f t="shared" si="9"/>
        <v>1.4036387705044895E-2</v>
      </c>
      <c r="S78" s="162">
        <f t="shared" si="5"/>
        <v>5.1163225464427642E-2</v>
      </c>
    </row>
    <row r="79" spans="11:19" ht="15" x14ac:dyDescent="0.25">
      <c r="K79" s="41">
        <v>37302</v>
      </c>
      <c r="L79" s="159">
        <v>97.204352085607795</v>
      </c>
      <c r="M79" s="160">
        <f t="shared" si="6"/>
        <v>1.1583885420362927E-2</v>
      </c>
      <c r="N79" s="160">
        <f t="shared" si="8"/>
        <v>2.3360720378791111E-3</v>
      </c>
      <c r="O79" s="160">
        <f t="shared" si="4"/>
        <v>-1.802711178304206E-2</v>
      </c>
      <c r="P79" s="136">
        <v>107.70885418736</v>
      </c>
      <c r="Q79" s="162">
        <f t="shared" si="7"/>
        <v>1.8965669344279901E-2</v>
      </c>
      <c r="R79" s="162">
        <f t="shared" si="9"/>
        <v>3.3341375237224913E-2</v>
      </c>
      <c r="S79" s="162">
        <f t="shared" si="5"/>
        <v>6.5379488392494078E-2</v>
      </c>
    </row>
    <row r="80" spans="11:19" ht="15" x14ac:dyDescent="0.25">
      <c r="K80" s="41">
        <v>37330</v>
      </c>
      <c r="L80" s="159">
        <v>98.217722773657997</v>
      </c>
      <c r="M80" s="160">
        <f t="shared" si="6"/>
        <v>1.0425157580987054E-2</v>
      </c>
      <c r="N80" s="160">
        <f t="shared" si="8"/>
        <v>2.9129822219022827E-2</v>
      </c>
      <c r="O80" s="160">
        <f t="shared" si="4"/>
        <v>-7.3197495291875692E-3</v>
      </c>
      <c r="P80" s="136">
        <v>108.966438611516</v>
      </c>
      <c r="Q80" s="162">
        <f t="shared" si="7"/>
        <v>1.1675775716343706E-2</v>
      </c>
      <c r="R80" s="162">
        <f t="shared" si="9"/>
        <v>4.3111371867692982E-2</v>
      </c>
      <c r="S80" s="162">
        <f t="shared" si="5"/>
        <v>8.1782162374558931E-2</v>
      </c>
    </row>
    <row r="81" spans="11:19" ht="15" x14ac:dyDescent="0.25">
      <c r="K81" s="41">
        <v>37361</v>
      </c>
      <c r="L81" s="159">
        <v>97.383916564565098</v>
      </c>
      <c r="M81" s="160">
        <f t="shared" si="6"/>
        <v>-8.489366130127074E-3</v>
      </c>
      <c r="N81" s="160">
        <f t="shared" si="8"/>
        <v>1.3452572669542251E-2</v>
      </c>
      <c r="O81" s="160">
        <f t="shared" si="4"/>
        <v>-1.6601938481437983E-2</v>
      </c>
      <c r="P81" s="136">
        <v>110.60883657068401</v>
      </c>
      <c r="Q81" s="162">
        <f t="shared" si="7"/>
        <v>1.5072512051379716E-2</v>
      </c>
      <c r="R81" s="162">
        <f t="shared" si="9"/>
        <v>4.6400577204038118E-2</v>
      </c>
      <c r="S81" s="162">
        <f t="shared" si="5"/>
        <v>0.10206649756899977</v>
      </c>
    </row>
    <row r="82" spans="11:19" ht="15" x14ac:dyDescent="0.25">
      <c r="K82" s="41">
        <v>37391</v>
      </c>
      <c r="L82" s="159">
        <v>96.9008231688275</v>
      </c>
      <c r="M82" s="160">
        <f t="shared" si="6"/>
        <v>-4.9607102772182277E-3</v>
      </c>
      <c r="N82" s="160">
        <f t="shared" si="8"/>
        <v>-3.1225856689315323E-3</v>
      </c>
      <c r="O82" s="160">
        <f t="shared" si="4"/>
        <v>-2.6149916835569997E-2</v>
      </c>
      <c r="P82" s="136">
        <v>110.736019825694</v>
      </c>
      <c r="Q82" s="162">
        <f t="shared" si="7"/>
        <v>1.1498471456095061E-3</v>
      </c>
      <c r="R82" s="162">
        <f t="shared" si="9"/>
        <v>2.8105076979727528E-2</v>
      </c>
      <c r="S82" s="162">
        <f t="shared" si="5"/>
        <v>9.772315473633908E-2</v>
      </c>
    </row>
    <row r="83" spans="11:19" ht="15" x14ac:dyDescent="0.25">
      <c r="K83" s="41">
        <v>37422</v>
      </c>
      <c r="L83" s="159">
        <v>96.916885046879798</v>
      </c>
      <c r="M83" s="160">
        <f t="shared" si="6"/>
        <v>1.6575584734002113E-4</v>
      </c>
      <c r="N83" s="160">
        <f t="shared" si="8"/>
        <v>-1.3244429722484741E-2</v>
      </c>
      <c r="O83" s="160">
        <f t="shared" ref="O83:O146" si="10">L83/L71-1</f>
        <v>-2.9723284002381334E-2</v>
      </c>
      <c r="P83" s="136">
        <v>111.602668492239</v>
      </c>
      <c r="Q83" s="162">
        <f t="shared" si="7"/>
        <v>7.8262580496315515E-3</v>
      </c>
      <c r="R83" s="162">
        <f t="shared" si="9"/>
        <v>2.4193044338373104E-2</v>
      </c>
      <c r="S83" s="162">
        <f t="shared" ref="S83:S146" si="11">P83/P71-1</f>
        <v>9.2153746369206813E-2</v>
      </c>
    </row>
    <row r="84" spans="11:19" ht="15" x14ac:dyDescent="0.25">
      <c r="K84" s="41">
        <v>37452</v>
      </c>
      <c r="L84" s="159">
        <v>97.822812124515707</v>
      </c>
      <c r="M84" s="160">
        <f t="shared" si="6"/>
        <v>9.3474638314852143E-3</v>
      </c>
      <c r="N84" s="160">
        <f t="shared" si="8"/>
        <v>4.5068587856560427E-3</v>
      </c>
      <c r="O84" s="160">
        <f t="shared" si="10"/>
        <v>-2.7125140089743538E-2</v>
      </c>
      <c r="P84" s="136">
        <v>110.30124165428801</v>
      </c>
      <c r="Q84" s="162">
        <f t="shared" si="7"/>
        <v>-1.1661251971242126E-2</v>
      </c>
      <c r="R84" s="162">
        <f t="shared" si="9"/>
        <v>-2.7809253395358891E-3</v>
      </c>
      <c r="S84" s="162">
        <f t="shared" si="11"/>
        <v>6.5913969782764648E-2</v>
      </c>
    </row>
    <row r="85" spans="11:19" ht="15" x14ac:dyDescent="0.25">
      <c r="K85" s="41">
        <v>37483</v>
      </c>
      <c r="L85" s="159">
        <v>98.281836173589696</v>
      </c>
      <c r="M85" s="160">
        <f t="shared" si="6"/>
        <v>4.6924029181425464E-3</v>
      </c>
      <c r="N85" s="160">
        <f t="shared" si="8"/>
        <v>1.4251819123931364E-2</v>
      </c>
      <c r="O85" s="160">
        <f t="shared" si="10"/>
        <v>-2.43926099255386E-2</v>
      </c>
      <c r="P85" s="136">
        <v>109.910565511822</v>
      </c>
      <c r="Q85" s="162">
        <f t="shared" si="7"/>
        <v>-3.5419015833972889E-3</v>
      </c>
      <c r="R85" s="162">
        <f t="shared" si="9"/>
        <v>-7.4542530530835593E-3</v>
      </c>
      <c r="S85" s="162">
        <f t="shared" si="11"/>
        <v>5.7776392780254371E-2</v>
      </c>
    </row>
    <row r="86" spans="11:19" ht="15" x14ac:dyDescent="0.25">
      <c r="K86" s="41">
        <v>37514</v>
      </c>
      <c r="L86" s="159">
        <v>98.631948178796094</v>
      </c>
      <c r="M86" s="160">
        <f t="shared" si="6"/>
        <v>3.5623266601165771E-3</v>
      </c>
      <c r="N86" s="160">
        <f t="shared" si="8"/>
        <v>1.7696226318940189E-2</v>
      </c>
      <c r="O86" s="160">
        <f t="shared" si="10"/>
        <v>-1.8426955215500418E-2</v>
      </c>
      <c r="P86" s="136">
        <v>109.130710636579</v>
      </c>
      <c r="Q86" s="162">
        <f t="shared" si="7"/>
        <v>-7.0953585909729888E-3</v>
      </c>
      <c r="R86" s="162">
        <f t="shared" si="9"/>
        <v>-2.2149630372251483E-2</v>
      </c>
      <c r="S86" s="162">
        <f t="shared" si="11"/>
        <v>4.7702418748295283E-2</v>
      </c>
    </row>
    <row r="87" spans="11:19" ht="15" x14ac:dyDescent="0.25">
      <c r="K87" s="41">
        <v>37544</v>
      </c>
      <c r="L87" s="159">
        <v>99.064506413575799</v>
      </c>
      <c r="M87" s="160">
        <f t="shared" si="6"/>
        <v>4.3855793459091075E-3</v>
      </c>
      <c r="N87" s="160">
        <f t="shared" si="8"/>
        <v>1.2693299876511244E-2</v>
      </c>
      <c r="O87" s="160">
        <f t="shared" si="10"/>
        <v>3.9381509352820476E-3</v>
      </c>
      <c r="P87" s="136">
        <v>110.415915804806</v>
      </c>
      <c r="Q87" s="162">
        <f t="shared" si="7"/>
        <v>1.1776750657355617E-2</v>
      </c>
      <c r="R87" s="162">
        <f t="shared" si="9"/>
        <v>1.0396451463112744E-3</v>
      </c>
      <c r="S87" s="162">
        <f t="shared" si="11"/>
        <v>5.9237541635198898E-2</v>
      </c>
    </row>
    <row r="88" spans="11:19" ht="15" x14ac:dyDescent="0.25">
      <c r="K88" s="41">
        <v>37575</v>
      </c>
      <c r="L88" s="159">
        <v>100.581722720429</v>
      </c>
      <c r="M88" s="160">
        <f t="shared" si="6"/>
        <v>1.531543800883739E-2</v>
      </c>
      <c r="N88" s="160">
        <f t="shared" si="8"/>
        <v>2.3400931813861714E-2</v>
      </c>
      <c r="O88" s="160">
        <f t="shared" si="10"/>
        <v>3.7162294766480475E-2</v>
      </c>
      <c r="P88" s="136">
        <v>112.230746202828</v>
      </c>
      <c r="Q88" s="162">
        <f t="shared" si="7"/>
        <v>1.6436311602308074E-2</v>
      </c>
      <c r="R88" s="162">
        <f t="shared" si="9"/>
        <v>2.1109714795857659E-2</v>
      </c>
      <c r="S88" s="162">
        <f t="shared" si="11"/>
        <v>7.6723677919693367E-2</v>
      </c>
    </row>
    <row r="89" spans="11:19" ht="15" x14ac:dyDescent="0.25">
      <c r="K89" s="41">
        <v>37605</v>
      </c>
      <c r="L89" s="159">
        <v>102.55451411065501</v>
      </c>
      <c r="M89" s="160">
        <f t="shared" si="6"/>
        <v>1.961381587894917E-2</v>
      </c>
      <c r="N89" s="160">
        <f t="shared" si="8"/>
        <v>3.9769729831841572E-2</v>
      </c>
      <c r="O89" s="160">
        <f t="shared" si="10"/>
        <v>7.4570921560431547E-2</v>
      </c>
      <c r="P89" s="136">
        <v>114.749358218509</v>
      </c>
      <c r="Q89" s="162">
        <f t="shared" si="7"/>
        <v>2.2441372804643533E-2</v>
      </c>
      <c r="R89" s="162">
        <f t="shared" si="9"/>
        <v>5.1485485150380095E-2</v>
      </c>
      <c r="S89" s="162">
        <f t="shared" si="11"/>
        <v>9.8469969262593438E-2</v>
      </c>
    </row>
    <row r="90" spans="11:19" ht="15" x14ac:dyDescent="0.25">
      <c r="K90" s="41">
        <v>37636</v>
      </c>
      <c r="L90" s="159">
        <v>105.343688609862</v>
      </c>
      <c r="M90" s="160">
        <f t="shared" si="6"/>
        <v>2.7196993944094139E-2</v>
      </c>
      <c r="N90" s="160">
        <f t="shared" si="8"/>
        <v>6.3384782538276507E-2</v>
      </c>
      <c r="O90" s="160">
        <f t="shared" si="10"/>
        <v>9.6288134657039004E-2</v>
      </c>
      <c r="P90" s="136">
        <v>116.27892536299601</v>
      </c>
      <c r="Q90" s="162">
        <f t="shared" si="7"/>
        <v>1.332963572288004E-2</v>
      </c>
      <c r="R90" s="162">
        <f t="shared" si="9"/>
        <v>5.3099315578332584E-2</v>
      </c>
      <c r="S90" s="162">
        <f t="shared" si="11"/>
        <v>0.10004171808415085</v>
      </c>
    </row>
    <row r="91" spans="11:19" ht="15" x14ac:dyDescent="0.25">
      <c r="K91" s="41">
        <v>37667</v>
      </c>
      <c r="L91" s="159">
        <v>106.374052100383</v>
      </c>
      <c r="M91" s="160">
        <f t="shared" si="6"/>
        <v>9.7809703088802546E-3</v>
      </c>
      <c r="N91" s="160">
        <f t="shared" si="8"/>
        <v>5.7588289634429968E-2</v>
      </c>
      <c r="O91" s="160">
        <f t="shared" si="10"/>
        <v>9.4334253745135266E-2</v>
      </c>
      <c r="P91" s="136">
        <v>117.454965754363</v>
      </c>
      <c r="Q91" s="162">
        <f t="shared" si="7"/>
        <v>1.0113959926062899E-2</v>
      </c>
      <c r="R91" s="162">
        <f t="shared" si="9"/>
        <v>4.654891576764153E-2</v>
      </c>
      <c r="S91" s="162">
        <f t="shared" si="11"/>
        <v>9.0485704639003961E-2</v>
      </c>
    </row>
    <row r="92" spans="11:19" ht="15" x14ac:dyDescent="0.25">
      <c r="K92" s="41">
        <v>37695</v>
      </c>
      <c r="L92" s="159">
        <v>106.580887845539</v>
      </c>
      <c r="M92" s="160">
        <f t="shared" si="6"/>
        <v>1.9444191611768247E-3</v>
      </c>
      <c r="N92" s="160">
        <f t="shared" si="8"/>
        <v>3.9260814307399361E-2</v>
      </c>
      <c r="O92" s="160">
        <f t="shared" si="10"/>
        <v>8.5149246344815577E-2</v>
      </c>
      <c r="P92" s="136">
        <v>117.93279846373299</v>
      </c>
      <c r="Q92" s="162">
        <f t="shared" si="7"/>
        <v>4.0682205839581709E-3</v>
      </c>
      <c r="R92" s="162">
        <f t="shared" si="9"/>
        <v>2.7742553811603843E-2</v>
      </c>
      <c r="S92" s="162">
        <f t="shared" si="11"/>
        <v>8.2285518059221907E-2</v>
      </c>
    </row>
    <row r="93" spans="11:19" ht="15" x14ac:dyDescent="0.25">
      <c r="K93" s="41">
        <v>37726</v>
      </c>
      <c r="L93" s="159">
        <v>105.019365811597</v>
      </c>
      <c r="M93" s="160">
        <f t="shared" si="6"/>
        <v>-1.4651051098439116E-2</v>
      </c>
      <c r="N93" s="160">
        <f t="shared" si="8"/>
        <v>-3.0787112407476558E-3</v>
      </c>
      <c r="O93" s="160">
        <f t="shared" si="10"/>
        <v>7.8405649684151202E-2</v>
      </c>
      <c r="P93" s="136">
        <v>118.930006935121</v>
      </c>
      <c r="Q93" s="162">
        <f t="shared" si="7"/>
        <v>8.4557348284639566E-3</v>
      </c>
      <c r="R93" s="162">
        <f t="shared" si="9"/>
        <v>2.2799329834266358E-2</v>
      </c>
      <c r="S93" s="162">
        <f t="shared" si="11"/>
        <v>7.5230611065322917E-2</v>
      </c>
    </row>
    <row r="94" spans="11:19" ht="15" x14ac:dyDescent="0.25">
      <c r="K94" s="41">
        <v>37756</v>
      </c>
      <c r="L94" s="159">
        <v>105.472371039503</v>
      </c>
      <c r="M94" s="160">
        <f t="shared" si="6"/>
        <v>4.3135399305180844E-3</v>
      </c>
      <c r="N94" s="160">
        <f t="shared" si="8"/>
        <v>-8.4765132386711572E-3</v>
      </c>
      <c r="O94" s="160">
        <f t="shared" si="10"/>
        <v>8.8456914919510465E-2</v>
      </c>
      <c r="P94" s="136">
        <v>119.75860541857701</v>
      </c>
      <c r="Q94" s="162">
        <f t="shared" si="7"/>
        <v>6.9671103601971485E-3</v>
      </c>
      <c r="R94" s="162">
        <f t="shared" si="9"/>
        <v>1.9612961013769858E-2</v>
      </c>
      <c r="S94" s="162">
        <f t="shared" si="11"/>
        <v>8.1478326628364961E-2</v>
      </c>
    </row>
    <row r="95" spans="11:19" ht="15" x14ac:dyDescent="0.25">
      <c r="K95" s="41">
        <v>37787</v>
      </c>
      <c r="L95" s="159">
        <v>105.486692056243</v>
      </c>
      <c r="M95" s="160">
        <f t="shared" si="6"/>
        <v>1.3577979331325096E-4</v>
      </c>
      <c r="N95" s="160">
        <f t="shared" si="8"/>
        <v>-1.0266341474671759E-2</v>
      </c>
      <c r="O95" s="160">
        <f t="shared" si="10"/>
        <v>8.8424292683549233E-2</v>
      </c>
      <c r="P95" s="136">
        <v>121.09071526879301</v>
      </c>
      <c r="Q95" s="162">
        <f t="shared" si="7"/>
        <v>1.1123291270469071E-2</v>
      </c>
      <c r="R95" s="162">
        <f t="shared" si="9"/>
        <v>2.6777256591864473E-2</v>
      </c>
      <c r="S95" s="162">
        <f t="shared" si="11"/>
        <v>8.5016307448005257E-2</v>
      </c>
    </row>
    <row r="96" spans="11:19" ht="15" x14ac:dyDescent="0.25">
      <c r="K96" s="41">
        <v>37817</v>
      </c>
      <c r="L96" s="159">
        <v>105.969192329401</v>
      </c>
      <c r="M96" s="160">
        <f t="shared" si="6"/>
        <v>4.5740392816635556E-3</v>
      </c>
      <c r="N96" s="160">
        <f t="shared" si="8"/>
        <v>9.0442987392247431E-3</v>
      </c>
      <c r="O96" s="160">
        <f t="shared" si="10"/>
        <v>8.3276896543477141E-2</v>
      </c>
      <c r="P96" s="136">
        <v>121.820842159375</v>
      </c>
      <c r="Q96" s="162">
        <f t="shared" si="7"/>
        <v>6.0295860748802443E-3</v>
      </c>
      <c r="R96" s="162">
        <f t="shared" si="9"/>
        <v>2.4307029813182668E-2</v>
      </c>
      <c r="S96" s="162">
        <f t="shared" si="11"/>
        <v>0.10443763218180568</v>
      </c>
    </row>
    <row r="97" spans="11:19" ht="15" x14ac:dyDescent="0.25">
      <c r="K97" s="41">
        <v>37848</v>
      </c>
      <c r="L97" s="159">
        <v>103.75315796199</v>
      </c>
      <c r="M97" s="160">
        <f t="shared" si="6"/>
        <v>-2.0912062446626356E-2</v>
      </c>
      <c r="N97" s="160">
        <f t="shared" si="8"/>
        <v>-1.6300127327839253E-2</v>
      </c>
      <c r="O97" s="160">
        <f t="shared" si="10"/>
        <v>5.5669714785717028E-2</v>
      </c>
      <c r="P97" s="136">
        <v>122.24993641728</v>
      </c>
      <c r="Q97" s="162">
        <f t="shared" si="7"/>
        <v>3.5223386269453982E-3</v>
      </c>
      <c r="R97" s="162">
        <f t="shared" si="9"/>
        <v>2.0802939296056033E-2</v>
      </c>
      <c r="S97" s="162">
        <f t="shared" si="11"/>
        <v>0.11226737709879919</v>
      </c>
    </row>
    <row r="98" spans="11:19" ht="15" x14ac:dyDescent="0.25">
      <c r="K98" s="41">
        <v>37879</v>
      </c>
      <c r="L98" s="159">
        <v>102.593012867468</v>
      </c>
      <c r="M98" s="160">
        <f t="shared" si="6"/>
        <v>-1.1181781039831251E-2</v>
      </c>
      <c r="N98" s="160">
        <f t="shared" si="8"/>
        <v>-2.7431699035857071E-2</v>
      </c>
      <c r="O98" s="160">
        <f t="shared" si="10"/>
        <v>4.0160057281758643E-2</v>
      </c>
      <c r="P98" s="136">
        <v>121.507427791731</v>
      </c>
      <c r="Q98" s="162">
        <f t="shared" si="7"/>
        <v>-6.0736933474923038E-3</v>
      </c>
      <c r="R98" s="162">
        <f t="shared" si="9"/>
        <v>3.4413251421712143E-3</v>
      </c>
      <c r="S98" s="162">
        <f t="shared" si="11"/>
        <v>0.11341186255414626</v>
      </c>
    </row>
    <row r="99" spans="11:19" ht="15" x14ac:dyDescent="0.25">
      <c r="K99" s="41">
        <v>37909</v>
      </c>
      <c r="L99" s="159">
        <v>102.343139085109</v>
      </c>
      <c r="M99" s="160">
        <f t="shared" si="6"/>
        <v>-2.4355828469702079E-3</v>
      </c>
      <c r="N99" s="160">
        <f t="shared" si="8"/>
        <v>-3.4217994537700691E-2</v>
      </c>
      <c r="O99" s="160">
        <f t="shared" si="10"/>
        <v>3.3095937084121063E-2</v>
      </c>
      <c r="P99" s="136">
        <v>120.883931544958</v>
      </c>
      <c r="Q99" s="162">
        <f t="shared" si="7"/>
        <v>-5.1313426520862571E-3</v>
      </c>
      <c r="R99" s="162">
        <f t="shared" si="9"/>
        <v>-7.6908893241048881E-3</v>
      </c>
      <c r="S99" s="162">
        <f t="shared" si="11"/>
        <v>9.4805315554846503E-2</v>
      </c>
    </row>
    <row r="100" spans="11:19" ht="15" x14ac:dyDescent="0.25">
      <c r="K100" s="41">
        <v>37940</v>
      </c>
      <c r="L100" s="159">
        <v>103.24466751561199</v>
      </c>
      <c r="M100" s="160">
        <f t="shared" si="6"/>
        <v>8.8088799949088692E-3</v>
      </c>
      <c r="N100" s="160">
        <f t="shared" si="8"/>
        <v>-4.9009635597240253E-3</v>
      </c>
      <c r="O100" s="160">
        <f t="shared" si="10"/>
        <v>2.6475434334971126E-2</v>
      </c>
      <c r="P100" s="136">
        <v>121.117434688011</v>
      </c>
      <c r="Q100" s="162">
        <f t="shared" si="7"/>
        <v>1.931630946054641E-3</v>
      </c>
      <c r="R100" s="162">
        <f t="shared" si="9"/>
        <v>-9.2638226444828886E-3</v>
      </c>
      <c r="S100" s="162">
        <f t="shared" si="11"/>
        <v>7.9182298842802146E-2</v>
      </c>
    </row>
    <row r="101" spans="11:19" ht="15" x14ac:dyDescent="0.25">
      <c r="K101" s="41">
        <v>37970</v>
      </c>
      <c r="L101" s="159">
        <v>104.351244625706</v>
      </c>
      <c r="M101" s="160">
        <f t="shared" si="6"/>
        <v>1.0718007396621099E-2</v>
      </c>
      <c r="N101" s="160">
        <f t="shared" si="8"/>
        <v>1.7137928881271192E-2</v>
      </c>
      <c r="O101" s="160">
        <f t="shared" si="10"/>
        <v>1.7519760398965412E-2</v>
      </c>
      <c r="P101" s="136">
        <v>122.65821710904601</v>
      </c>
      <c r="Q101" s="162">
        <f t="shared" si="7"/>
        <v>1.2721392465122383E-2</v>
      </c>
      <c r="R101" s="162">
        <f t="shared" si="9"/>
        <v>9.4709380177770974E-3</v>
      </c>
      <c r="S101" s="162">
        <f t="shared" si="11"/>
        <v>6.8922903041224171E-2</v>
      </c>
    </row>
    <row r="102" spans="11:19" ht="15" x14ac:dyDescent="0.25">
      <c r="K102" s="41">
        <v>38001</v>
      </c>
      <c r="L102" s="159">
        <v>104.952576976865</v>
      </c>
      <c r="M102" s="160">
        <f t="shared" si="6"/>
        <v>5.7625795774252087E-3</v>
      </c>
      <c r="N102" s="160">
        <f t="shared" si="8"/>
        <v>2.5496949918508705E-2</v>
      </c>
      <c r="O102" s="160">
        <f t="shared" si="10"/>
        <v>-3.7127201274057553E-3</v>
      </c>
      <c r="P102" s="136">
        <v>123.69166652871399</v>
      </c>
      <c r="Q102" s="162">
        <f t="shared" si="7"/>
        <v>8.4254397628267252E-3</v>
      </c>
      <c r="R102" s="162">
        <f t="shared" si="9"/>
        <v>2.3226701414089668E-2</v>
      </c>
      <c r="S102" s="162">
        <f t="shared" si="11"/>
        <v>6.3749653194481448E-2</v>
      </c>
    </row>
    <row r="103" spans="11:19" ht="15" x14ac:dyDescent="0.25">
      <c r="K103" s="41">
        <v>38032</v>
      </c>
      <c r="L103" s="159">
        <v>108.43781835775</v>
      </c>
      <c r="M103" s="160">
        <f t="shared" si="6"/>
        <v>3.320777327509794E-2</v>
      </c>
      <c r="N103" s="160">
        <f t="shared" si="8"/>
        <v>5.0299458239358774E-2</v>
      </c>
      <c r="O103" s="160">
        <f t="shared" si="10"/>
        <v>1.9401030764715665E-2</v>
      </c>
      <c r="P103" s="136">
        <v>123.91768278671201</v>
      </c>
      <c r="Q103" s="162">
        <f t="shared" si="7"/>
        <v>1.8272553385441093E-3</v>
      </c>
      <c r="R103" s="162">
        <f t="shared" si="9"/>
        <v>2.3120107405793622E-2</v>
      </c>
      <c r="S103" s="162">
        <f t="shared" si="11"/>
        <v>5.5022935734063916E-2</v>
      </c>
    </row>
    <row r="104" spans="11:19" ht="15" x14ac:dyDescent="0.25">
      <c r="K104" s="41">
        <v>38061</v>
      </c>
      <c r="L104" s="159">
        <v>110.598864184061</v>
      </c>
      <c r="M104" s="160">
        <f t="shared" si="6"/>
        <v>1.992889435659273E-2</v>
      </c>
      <c r="N104" s="160">
        <f t="shared" si="8"/>
        <v>5.9871059332012644E-2</v>
      </c>
      <c r="O104" s="160">
        <f t="shared" si="10"/>
        <v>3.7698844696668399E-2</v>
      </c>
      <c r="P104" s="136">
        <v>124.089791364612</v>
      </c>
      <c r="Q104" s="162">
        <f t="shared" si="7"/>
        <v>1.3888944178872542E-3</v>
      </c>
      <c r="R104" s="162">
        <f t="shared" si="9"/>
        <v>1.1671246242665356E-2</v>
      </c>
      <c r="S104" s="162">
        <f t="shared" si="11"/>
        <v>5.2207638427001379E-2</v>
      </c>
    </row>
    <row r="105" spans="11:19" ht="15" x14ac:dyDescent="0.25">
      <c r="K105" s="41">
        <v>38092</v>
      </c>
      <c r="L105" s="159">
        <v>113.360210398516</v>
      </c>
      <c r="M105" s="160">
        <f t="shared" si="6"/>
        <v>2.4967220367286158E-2</v>
      </c>
      <c r="N105" s="160">
        <f t="shared" si="8"/>
        <v>8.0108880256502202E-2</v>
      </c>
      <c r="O105" s="160">
        <f t="shared" si="10"/>
        <v>7.9421966819742007E-2</v>
      </c>
      <c r="P105" s="136">
        <v>125.265162185842</v>
      </c>
      <c r="Q105" s="162">
        <f t="shared" si="7"/>
        <v>9.4719380885766036E-3</v>
      </c>
      <c r="R105" s="162">
        <f t="shared" si="9"/>
        <v>1.272111291962208E-2</v>
      </c>
      <c r="S105" s="162">
        <f t="shared" si="11"/>
        <v>5.3267929717493168E-2</v>
      </c>
    </row>
    <row r="106" spans="11:19" ht="15" x14ac:dyDescent="0.25">
      <c r="K106" s="41">
        <v>38122</v>
      </c>
      <c r="L106" s="159">
        <v>113.723124424707</v>
      </c>
      <c r="M106" s="160">
        <f t="shared" si="6"/>
        <v>3.2014233646460166E-3</v>
      </c>
      <c r="N106" s="160">
        <f t="shared" si="8"/>
        <v>4.8740431585594157E-2</v>
      </c>
      <c r="O106" s="160">
        <f t="shared" si="10"/>
        <v>7.8226679687648293E-2</v>
      </c>
      <c r="P106" s="136">
        <v>127.10065302407</v>
      </c>
      <c r="Q106" s="162">
        <f t="shared" si="7"/>
        <v>1.4652843665382997E-2</v>
      </c>
      <c r="R106" s="162">
        <f t="shared" si="9"/>
        <v>2.5686166540384248E-2</v>
      </c>
      <c r="S106" s="162">
        <f t="shared" si="11"/>
        <v>6.1307056639740232E-2</v>
      </c>
    </row>
    <row r="107" spans="11:19" ht="15" x14ac:dyDescent="0.25">
      <c r="K107" s="41">
        <v>38153</v>
      </c>
      <c r="L107" s="159">
        <v>116.397981155605</v>
      </c>
      <c r="M107" s="160">
        <f t="shared" si="6"/>
        <v>2.3520781234505739E-2</v>
      </c>
      <c r="N107" s="160">
        <f t="shared" si="8"/>
        <v>5.2433784147122742E-2</v>
      </c>
      <c r="O107" s="160">
        <f t="shared" si="10"/>
        <v>0.10343758901401845</v>
      </c>
      <c r="P107" s="136">
        <v>128.62420655197101</v>
      </c>
      <c r="Q107" s="162">
        <f t="shared" si="7"/>
        <v>1.1986984265238032E-2</v>
      </c>
      <c r="R107" s="162">
        <f t="shared" si="9"/>
        <v>3.6541403909976733E-2</v>
      </c>
      <c r="S107" s="162">
        <f t="shared" si="11"/>
        <v>6.2213616183994125E-2</v>
      </c>
    </row>
    <row r="108" spans="11:19" ht="15" x14ac:dyDescent="0.25">
      <c r="K108" s="41">
        <v>38183</v>
      </c>
      <c r="L108" s="159">
        <v>119.21925065367201</v>
      </c>
      <c r="M108" s="160">
        <f t="shared" si="6"/>
        <v>2.4238130851216733E-2</v>
      </c>
      <c r="N108" s="160">
        <f t="shared" si="8"/>
        <v>5.1685156851408731E-2</v>
      </c>
      <c r="O108" s="160">
        <f t="shared" si="10"/>
        <v>0.12503689075107549</v>
      </c>
      <c r="P108" s="136">
        <v>130.99572934499</v>
      </c>
      <c r="Q108" s="162">
        <f t="shared" si="7"/>
        <v>1.8437608725389909E-2</v>
      </c>
      <c r="R108" s="162">
        <f t="shared" si="9"/>
        <v>4.5747493230769098E-2</v>
      </c>
      <c r="S108" s="162">
        <f t="shared" si="11"/>
        <v>7.5314593323954515E-2</v>
      </c>
    </row>
    <row r="109" spans="11:19" ht="15" x14ac:dyDescent="0.25">
      <c r="K109" s="41">
        <v>38214</v>
      </c>
      <c r="L109" s="159">
        <v>122.018234258787</v>
      </c>
      <c r="M109" s="160">
        <f t="shared" si="6"/>
        <v>2.3477614477262154E-2</v>
      </c>
      <c r="N109" s="160">
        <f t="shared" si="8"/>
        <v>7.2941276244762099E-2</v>
      </c>
      <c r="O109" s="160">
        <f t="shared" si="10"/>
        <v>0.17604356971465318</v>
      </c>
      <c r="P109" s="136">
        <v>133.652584612993</v>
      </c>
      <c r="Q109" s="162">
        <f t="shared" si="7"/>
        <v>2.0281999125375316E-2</v>
      </c>
      <c r="R109" s="162">
        <f t="shared" si="9"/>
        <v>5.1549157561623371E-2</v>
      </c>
      <c r="S109" s="162">
        <f t="shared" si="11"/>
        <v>9.3273244386745002E-2</v>
      </c>
    </row>
    <row r="110" spans="11:19" ht="15" x14ac:dyDescent="0.25">
      <c r="K110" s="41">
        <v>38245</v>
      </c>
      <c r="L110" s="159">
        <v>123.61594376681801</v>
      </c>
      <c r="M110" s="160">
        <f t="shared" si="6"/>
        <v>1.3094022526522142E-2</v>
      </c>
      <c r="N110" s="160">
        <f t="shared" si="8"/>
        <v>6.2011063590216242E-2</v>
      </c>
      <c r="O110" s="160">
        <f t="shared" si="10"/>
        <v>0.20491581552934712</v>
      </c>
      <c r="P110" s="136">
        <v>136.55863881184899</v>
      </c>
      <c r="Q110" s="162">
        <f t="shared" si="7"/>
        <v>2.1743344562103584E-2</v>
      </c>
      <c r="R110" s="162">
        <f t="shared" si="9"/>
        <v>6.1686928709426381E-2</v>
      </c>
      <c r="S110" s="162">
        <f t="shared" si="11"/>
        <v>0.12387070727821192</v>
      </c>
    </row>
    <row r="111" spans="11:19" ht="15" x14ac:dyDescent="0.25">
      <c r="K111" s="41">
        <v>38275</v>
      </c>
      <c r="L111" s="159">
        <v>124.51205383326599</v>
      </c>
      <c r="M111" s="160">
        <f t="shared" si="6"/>
        <v>7.249146341012036E-3</v>
      </c>
      <c r="N111" s="160">
        <f t="shared" si="8"/>
        <v>4.4395541412765693E-2</v>
      </c>
      <c r="O111" s="160">
        <f t="shared" si="10"/>
        <v>0.21661358979541578</v>
      </c>
      <c r="P111" s="136">
        <v>137.20096881300799</v>
      </c>
      <c r="Q111" s="162">
        <f t="shared" si="7"/>
        <v>4.7036936421429587E-3</v>
      </c>
      <c r="R111" s="162">
        <f t="shared" si="9"/>
        <v>4.7369784488743738E-2</v>
      </c>
      <c r="S111" s="162">
        <f t="shared" si="11"/>
        <v>0.13498102733349238</v>
      </c>
    </row>
    <row r="112" spans="11:19" ht="15" x14ac:dyDescent="0.25">
      <c r="K112" s="41">
        <v>38306</v>
      </c>
      <c r="L112" s="159">
        <v>123.949643758411</v>
      </c>
      <c r="M112" s="160">
        <f t="shared" si="6"/>
        <v>-4.5169126806640092E-3</v>
      </c>
      <c r="N112" s="160">
        <f t="shared" si="8"/>
        <v>1.5828859607390333E-2</v>
      </c>
      <c r="O112" s="160">
        <f t="shared" si="10"/>
        <v>0.20054281485935466</v>
      </c>
      <c r="P112" s="136">
        <v>137.94903709280899</v>
      </c>
      <c r="Q112" s="162">
        <f t="shared" si="7"/>
        <v>5.4523542091058363E-3</v>
      </c>
      <c r="R112" s="162">
        <f t="shared" si="9"/>
        <v>3.2146422699245836E-2</v>
      </c>
      <c r="S112" s="162">
        <f t="shared" si="11"/>
        <v>0.13896927761188871</v>
      </c>
    </row>
    <row r="113" spans="11:19" ht="15" x14ac:dyDescent="0.25">
      <c r="K113" s="41">
        <v>38336</v>
      </c>
      <c r="L113" s="159">
        <v>123.458418338006</v>
      </c>
      <c r="M113" s="160">
        <f t="shared" si="6"/>
        <v>-3.9631047376178508E-3</v>
      </c>
      <c r="N113" s="160">
        <f t="shared" si="8"/>
        <v>-1.2743131995105461E-3</v>
      </c>
      <c r="O113" s="160">
        <f t="shared" si="10"/>
        <v>0.18310441605976902</v>
      </c>
      <c r="P113" s="136">
        <v>138.014575251791</v>
      </c>
      <c r="Q113" s="162">
        <f t="shared" si="7"/>
        <v>4.7508964443099266E-4</v>
      </c>
      <c r="R113" s="162">
        <f t="shared" si="9"/>
        <v>1.0661620916916137E-2</v>
      </c>
      <c r="S113" s="162">
        <f t="shared" si="11"/>
        <v>0.1251963260569231</v>
      </c>
    </row>
    <row r="114" spans="11:19" ht="15" x14ac:dyDescent="0.25">
      <c r="K114" s="41">
        <v>38367</v>
      </c>
      <c r="L114" s="159">
        <v>122.82478803897099</v>
      </c>
      <c r="M114" s="160">
        <f t="shared" si="6"/>
        <v>-5.132337734153114E-3</v>
      </c>
      <c r="N114" s="160">
        <f t="shared" si="8"/>
        <v>-1.3551023714976407E-2</v>
      </c>
      <c r="O114" s="160">
        <f t="shared" si="10"/>
        <v>0.17028844433277346</v>
      </c>
      <c r="P114" s="136">
        <v>140.15441726096901</v>
      </c>
      <c r="Q114" s="162">
        <f t="shared" si="7"/>
        <v>1.5504463968925908E-2</v>
      </c>
      <c r="R114" s="162">
        <f t="shared" si="9"/>
        <v>2.1526440181237394E-2</v>
      </c>
      <c r="S114" s="162">
        <f t="shared" si="11"/>
        <v>0.13309506771366308</v>
      </c>
    </row>
    <row r="115" spans="11:19" ht="15" x14ac:dyDescent="0.25">
      <c r="K115" s="41">
        <v>38398</v>
      </c>
      <c r="L115" s="159">
        <v>126.01745319435</v>
      </c>
      <c r="M115" s="160">
        <f t="shared" si="6"/>
        <v>2.5993654915700048E-2</v>
      </c>
      <c r="N115" s="160">
        <f t="shared" si="8"/>
        <v>1.6682657353734198E-2</v>
      </c>
      <c r="O115" s="160">
        <f t="shared" si="10"/>
        <v>0.16211719400885194</v>
      </c>
      <c r="P115" s="136">
        <v>141.773332668184</v>
      </c>
      <c r="Q115" s="162">
        <f t="shared" si="7"/>
        <v>1.1550941018152461E-2</v>
      </c>
      <c r="R115" s="162">
        <f t="shared" si="9"/>
        <v>2.7722524607417975E-2</v>
      </c>
      <c r="S115" s="162">
        <f t="shared" si="11"/>
        <v>0.14409283227322178</v>
      </c>
    </row>
    <row r="116" spans="11:19" ht="15" x14ac:dyDescent="0.25">
      <c r="K116" s="41">
        <v>38426</v>
      </c>
      <c r="L116" s="159">
        <v>128.00117983266301</v>
      </c>
      <c r="M116" s="160">
        <f t="shared" si="6"/>
        <v>1.5741681711767486E-2</v>
      </c>
      <c r="N116" s="160">
        <f t="shared" si="8"/>
        <v>3.679588282282853E-2</v>
      </c>
      <c r="O116" s="160">
        <f t="shared" si="10"/>
        <v>0.15734624199793501</v>
      </c>
      <c r="P116" s="136">
        <v>144.55585129432399</v>
      </c>
      <c r="Q116" s="162">
        <f t="shared" si="7"/>
        <v>1.9626530418469956E-2</v>
      </c>
      <c r="R116" s="162">
        <f t="shared" si="9"/>
        <v>4.7395545221214697E-2</v>
      </c>
      <c r="S116" s="162">
        <f t="shared" si="11"/>
        <v>0.16492944104947949</v>
      </c>
    </row>
    <row r="117" spans="11:19" ht="15" x14ac:dyDescent="0.25">
      <c r="K117" s="41">
        <v>38457</v>
      </c>
      <c r="L117" s="159">
        <v>129.95541496770599</v>
      </c>
      <c r="M117" s="160">
        <f t="shared" si="6"/>
        <v>1.5267321266864586E-2</v>
      </c>
      <c r="N117" s="160">
        <f t="shared" si="8"/>
        <v>5.8055275670189088E-2</v>
      </c>
      <c r="O117" s="160">
        <f t="shared" si="10"/>
        <v>0.14639355829395351</v>
      </c>
      <c r="P117" s="136">
        <v>146.16309663113699</v>
      </c>
      <c r="Q117" s="162">
        <f t="shared" si="7"/>
        <v>1.1118507638549824E-2</v>
      </c>
      <c r="R117" s="162">
        <f t="shared" si="9"/>
        <v>4.2871851544855399E-2</v>
      </c>
      <c r="S117" s="162">
        <f t="shared" si="11"/>
        <v>0.16682958039275952</v>
      </c>
    </row>
    <row r="118" spans="11:19" ht="15" x14ac:dyDescent="0.25">
      <c r="K118" s="41">
        <v>38487</v>
      </c>
      <c r="L118" s="159">
        <v>129.32114959533499</v>
      </c>
      <c r="M118" s="160">
        <f t="shared" si="6"/>
        <v>-4.8806382752778488E-3</v>
      </c>
      <c r="N118" s="160">
        <f t="shared" si="8"/>
        <v>2.6216181308551523E-2</v>
      </c>
      <c r="O118" s="160">
        <f t="shared" si="10"/>
        <v>0.13715790213761681</v>
      </c>
      <c r="P118" s="136">
        <v>147.483445492089</v>
      </c>
      <c r="Q118" s="162">
        <f t="shared" si="7"/>
        <v>9.0333941424634023E-3</v>
      </c>
      <c r="R118" s="162">
        <f t="shared" si="9"/>
        <v>4.027635322130263E-2</v>
      </c>
      <c r="S118" s="162">
        <f t="shared" si="11"/>
        <v>0.16036733079694687</v>
      </c>
    </row>
    <row r="119" spans="11:19" ht="15" x14ac:dyDescent="0.25">
      <c r="K119" s="41">
        <v>38518</v>
      </c>
      <c r="L119" s="159">
        <v>130.117813918465</v>
      </c>
      <c r="M119" s="160">
        <f t="shared" si="6"/>
        <v>6.1603560254674949E-3</v>
      </c>
      <c r="N119" s="160">
        <f t="shared" si="8"/>
        <v>1.6536051375222405E-2</v>
      </c>
      <c r="O119" s="160">
        <f t="shared" si="10"/>
        <v>0.11787002340288733</v>
      </c>
      <c r="P119" s="136">
        <v>149.18484106309501</v>
      </c>
      <c r="Q119" s="162">
        <f t="shared" si="7"/>
        <v>1.1536179978228533E-2</v>
      </c>
      <c r="R119" s="162">
        <f t="shared" si="9"/>
        <v>3.2022154256116098E-2</v>
      </c>
      <c r="S119" s="162">
        <f t="shared" si="11"/>
        <v>0.15985042833143859</v>
      </c>
    </row>
    <row r="120" spans="11:19" ht="15" x14ac:dyDescent="0.25">
      <c r="K120" s="41">
        <v>38548</v>
      </c>
      <c r="L120" s="159">
        <v>131.824031292955</v>
      </c>
      <c r="M120" s="160">
        <f t="shared" si="6"/>
        <v>1.311286535723033E-2</v>
      </c>
      <c r="N120" s="160">
        <f t="shared" si="8"/>
        <v>1.4378903147001409E-2</v>
      </c>
      <c r="O120" s="160">
        <f t="shared" si="10"/>
        <v>0.10572772912236683</v>
      </c>
      <c r="P120" s="136">
        <v>151.93546296674501</v>
      </c>
      <c r="Q120" s="162">
        <f t="shared" si="7"/>
        <v>1.8437676938548142E-2</v>
      </c>
      <c r="R120" s="162">
        <f t="shared" si="9"/>
        <v>3.9492638488464626E-2</v>
      </c>
      <c r="S120" s="162">
        <f t="shared" si="11"/>
        <v>0.15985050601617856</v>
      </c>
    </row>
    <row r="121" spans="11:19" ht="15" x14ac:dyDescent="0.25">
      <c r="K121" s="41">
        <v>38579</v>
      </c>
      <c r="L121" s="159">
        <v>133.62750219756199</v>
      </c>
      <c r="M121" s="160">
        <f t="shared" si="6"/>
        <v>1.3680896320027669E-2</v>
      </c>
      <c r="N121" s="160">
        <f t="shared" si="8"/>
        <v>3.3299677707028019E-2</v>
      </c>
      <c r="O121" s="160">
        <f t="shared" si="10"/>
        <v>9.5143713636709704E-2</v>
      </c>
      <c r="P121" s="136">
        <v>155.783898744271</v>
      </c>
      <c r="Q121" s="162">
        <f t="shared" si="7"/>
        <v>2.5329410937908081E-2</v>
      </c>
      <c r="R121" s="162">
        <f t="shared" si="9"/>
        <v>5.6280575928280951E-2</v>
      </c>
      <c r="S121" s="162">
        <f t="shared" si="11"/>
        <v>0.16558837373300239</v>
      </c>
    </row>
    <row r="122" spans="11:19" ht="15" x14ac:dyDescent="0.25">
      <c r="K122" s="41">
        <v>38610</v>
      </c>
      <c r="L122" s="159">
        <v>135.900464211356</v>
      </c>
      <c r="M122" s="160">
        <f t="shared" si="6"/>
        <v>1.7009687200719492E-2</v>
      </c>
      <c r="N122" s="160">
        <f t="shared" si="8"/>
        <v>4.4441649600065913E-2</v>
      </c>
      <c r="O122" s="160">
        <f t="shared" si="10"/>
        <v>9.937650492488892E-2</v>
      </c>
      <c r="P122" s="136">
        <v>159.57424255795701</v>
      </c>
      <c r="Q122" s="162">
        <f t="shared" si="7"/>
        <v>2.433078029397695E-2</v>
      </c>
      <c r="R122" s="162">
        <f t="shared" si="9"/>
        <v>6.9641133917004217E-2</v>
      </c>
      <c r="S122" s="162">
        <f t="shared" si="11"/>
        <v>0.16854007879954769</v>
      </c>
    </row>
    <row r="123" spans="11:19" ht="15" x14ac:dyDescent="0.25">
      <c r="K123" s="41">
        <v>38640</v>
      </c>
      <c r="L123" s="159">
        <v>138.01426337300401</v>
      </c>
      <c r="M123" s="160">
        <f t="shared" si="6"/>
        <v>1.5554024586410309E-2</v>
      </c>
      <c r="N123" s="160">
        <f t="shared" si="8"/>
        <v>4.6958297507169622E-2</v>
      </c>
      <c r="O123" s="160">
        <f t="shared" si="10"/>
        <v>0.10844098321451523</v>
      </c>
      <c r="P123" s="136">
        <v>164.09710924303101</v>
      </c>
      <c r="Q123" s="162">
        <f t="shared" si="7"/>
        <v>2.8343337950868408E-2</v>
      </c>
      <c r="R123" s="162">
        <f t="shared" si="9"/>
        <v>8.0044816653159545E-2</v>
      </c>
      <c r="S123" s="162">
        <f t="shared" si="11"/>
        <v>0.19603462470210342</v>
      </c>
    </row>
    <row r="124" spans="11:19" ht="15" x14ac:dyDescent="0.25">
      <c r="K124" s="41">
        <v>38671</v>
      </c>
      <c r="L124" s="159">
        <v>139.93350224716801</v>
      </c>
      <c r="M124" s="160">
        <f t="shared" si="6"/>
        <v>1.3906090771045543E-2</v>
      </c>
      <c r="N124" s="160">
        <f t="shared" si="8"/>
        <v>4.7190884704878311E-2</v>
      </c>
      <c r="O124" s="160">
        <f t="shared" si="10"/>
        <v>0.12895445282530216</v>
      </c>
      <c r="P124" s="136">
        <v>167.07611179781</v>
      </c>
      <c r="Q124" s="162">
        <f t="shared" si="7"/>
        <v>1.8153900263818912E-2</v>
      </c>
      <c r="R124" s="162">
        <f t="shared" si="9"/>
        <v>7.2486393937770677E-2</v>
      </c>
      <c r="S124" s="162">
        <f t="shared" si="11"/>
        <v>0.2111437333586097</v>
      </c>
    </row>
    <row r="125" spans="11:19" ht="15" x14ac:dyDescent="0.25">
      <c r="K125" s="41">
        <v>38701</v>
      </c>
      <c r="L125" s="159">
        <v>140.271159082184</v>
      </c>
      <c r="M125" s="160">
        <f t="shared" si="6"/>
        <v>2.4129806629120676E-3</v>
      </c>
      <c r="N125" s="160">
        <f t="shared" si="8"/>
        <v>3.2161000304094411E-2</v>
      </c>
      <c r="O125" s="160">
        <f t="shared" si="10"/>
        <v>0.13618140399424106</v>
      </c>
      <c r="P125" s="136">
        <v>168.15289567731301</v>
      </c>
      <c r="Q125" s="162">
        <f t="shared" si="7"/>
        <v>6.4448703522985706E-3</v>
      </c>
      <c r="R125" s="162">
        <f t="shared" si="9"/>
        <v>5.3759635526643645E-2</v>
      </c>
      <c r="S125" s="162">
        <f t="shared" si="11"/>
        <v>0.21837056246080011</v>
      </c>
    </row>
    <row r="126" spans="11:19" ht="15" x14ac:dyDescent="0.25">
      <c r="K126" s="41">
        <v>38732</v>
      </c>
      <c r="L126" s="159">
        <v>140.56111376375</v>
      </c>
      <c r="M126" s="160">
        <f t="shared" si="6"/>
        <v>2.0671012021518109E-3</v>
      </c>
      <c r="N126" s="160">
        <f t="shared" si="8"/>
        <v>1.8453530298261578E-2</v>
      </c>
      <c r="O126" s="160">
        <f t="shared" si="10"/>
        <v>0.14440347105790607</v>
      </c>
      <c r="P126" s="136">
        <v>165.971246058183</v>
      </c>
      <c r="Q126" s="162">
        <f t="shared" si="7"/>
        <v>-1.2974201903228733E-2</v>
      </c>
      <c r="R126" s="162">
        <f t="shared" si="9"/>
        <v>1.1420900854361538E-2</v>
      </c>
      <c r="S126" s="162">
        <f t="shared" si="11"/>
        <v>0.18420274795294378</v>
      </c>
    </row>
    <row r="127" spans="11:19" ht="15" x14ac:dyDescent="0.25">
      <c r="K127" s="41">
        <v>38763</v>
      </c>
      <c r="L127" s="159">
        <v>141.87068422710701</v>
      </c>
      <c r="M127" s="160">
        <f t="shared" si="6"/>
        <v>9.3167336846666782E-3</v>
      </c>
      <c r="N127" s="160">
        <f t="shared" si="8"/>
        <v>1.3843589625287311E-2</v>
      </c>
      <c r="O127" s="160">
        <f t="shared" si="10"/>
        <v>0.12580186816113015</v>
      </c>
      <c r="P127" s="136">
        <v>164.996094576519</v>
      </c>
      <c r="Q127" s="162">
        <f t="shared" si="7"/>
        <v>-5.8754242365701703E-3</v>
      </c>
      <c r="R127" s="162">
        <f t="shared" si="9"/>
        <v>-1.2449518958210892E-2</v>
      </c>
      <c r="S127" s="162">
        <f t="shared" si="11"/>
        <v>0.16380204564060818</v>
      </c>
    </row>
    <row r="128" spans="11:19" ht="15" x14ac:dyDescent="0.25">
      <c r="K128" s="41">
        <v>38791</v>
      </c>
      <c r="L128" s="159">
        <v>144.75720690451701</v>
      </c>
      <c r="M128" s="160">
        <f t="shared" si="6"/>
        <v>2.0346153210829998E-2</v>
      </c>
      <c r="N128" s="160">
        <f t="shared" si="8"/>
        <v>3.1981255816847298E-2</v>
      </c>
      <c r="O128" s="160">
        <f t="shared" si="10"/>
        <v>0.13090525488717586</v>
      </c>
      <c r="P128" s="136">
        <v>164.69220988212001</v>
      </c>
      <c r="Q128" s="162">
        <f t="shared" si="7"/>
        <v>-1.8417690138602394E-3</v>
      </c>
      <c r="R128" s="162">
        <f t="shared" si="9"/>
        <v>-2.0580589952099881E-2</v>
      </c>
      <c r="S128" s="162">
        <f t="shared" si="11"/>
        <v>0.13929812185047585</v>
      </c>
    </row>
    <row r="129" spans="11:19" ht="15" x14ac:dyDescent="0.25">
      <c r="K129" s="41">
        <v>38822</v>
      </c>
      <c r="L129" s="159">
        <v>147.36392619559501</v>
      </c>
      <c r="M129" s="160">
        <f t="shared" si="6"/>
        <v>1.800752685700413E-2</v>
      </c>
      <c r="N129" s="160">
        <f t="shared" si="8"/>
        <v>4.8397542177126773E-2</v>
      </c>
      <c r="O129" s="160">
        <f t="shared" si="10"/>
        <v>0.13395756715651319</v>
      </c>
      <c r="P129" s="136">
        <v>165.11674381715099</v>
      </c>
      <c r="Q129" s="162">
        <f t="shared" si="7"/>
        <v>2.5777414446914726E-3</v>
      </c>
      <c r="R129" s="162">
        <f t="shared" si="9"/>
        <v>-5.1484956661255188E-3</v>
      </c>
      <c r="S129" s="162">
        <f t="shared" si="11"/>
        <v>0.12967464170416543</v>
      </c>
    </row>
    <row r="130" spans="11:19" ht="15" x14ac:dyDescent="0.25">
      <c r="K130" s="41">
        <v>38852</v>
      </c>
      <c r="L130" s="159">
        <v>149.237024944463</v>
      </c>
      <c r="M130" s="160">
        <f t="shared" si="6"/>
        <v>1.2710700625482962E-2</v>
      </c>
      <c r="N130" s="160">
        <f t="shared" si="8"/>
        <v>5.1922923734997628E-2</v>
      </c>
      <c r="O130" s="160">
        <f t="shared" si="10"/>
        <v>0.1540032346715734</v>
      </c>
      <c r="P130" s="136">
        <v>164.23011588883699</v>
      </c>
      <c r="Q130" s="162">
        <f t="shared" si="7"/>
        <v>-5.3697033251566273E-3</v>
      </c>
      <c r="R130" s="162">
        <f t="shared" si="9"/>
        <v>-4.6424049590263472E-3</v>
      </c>
      <c r="S130" s="162">
        <f t="shared" si="11"/>
        <v>0.11354949256081959</v>
      </c>
    </row>
    <row r="131" spans="11:19" ht="15" x14ac:dyDescent="0.25">
      <c r="K131" s="41">
        <v>38883</v>
      </c>
      <c r="L131" s="159">
        <v>150.89170435157899</v>
      </c>
      <c r="M131" s="160">
        <f t="shared" si="6"/>
        <v>1.1087593093816794E-2</v>
      </c>
      <c r="N131" s="160">
        <f t="shared" si="8"/>
        <v>4.2377837886222514E-2</v>
      </c>
      <c r="O131" s="160">
        <f t="shared" si="10"/>
        <v>0.15965446857362209</v>
      </c>
      <c r="P131" s="136">
        <v>162.75112733009601</v>
      </c>
      <c r="Q131" s="162">
        <f t="shared" si="7"/>
        <v>-9.0055867691286595E-3</v>
      </c>
      <c r="R131" s="162">
        <f t="shared" si="9"/>
        <v>-1.1786122448738445E-2</v>
      </c>
      <c r="S131" s="162">
        <f t="shared" si="11"/>
        <v>9.0936090894539356E-2</v>
      </c>
    </row>
    <row r="132" spans="11:19" ht="15" x14ac:dyDescent="0.25">
      <c r="K132" s="41">
        <v>38913</v>
      </c>
      <c r="L132" s="159">
        <v>153.03086307528801</v>
      </c>
      <c r="M132" s="160">
        <f t="shared" si="6"/>
        <v>1.4176781506322955E-2</v>
      </c>
      <c r="N132" s="160">
        <f t="shared" si="8"/>
        <v>3.8455387461455937E-2</v>
      </c>
      <c r="O132" s="160">
        <f t="shared" si="10"/>
        <v>0.16087227476153165</v>
      </c>
      <c r="P132" s="136">
        <v>161.91099469303401</v>
      </c>
      <c r="Q132" s="162">
        <f t="shared" si="7"/>
        <v>-5.1620695404340777E-3</v>
      </c>
      <c r="R132" s="162">
        <f t="shared" si="9"/>
        <v>-1.9415045682265819E-2</v>
      </c>
      <c r="S132" s="162">
        <f t="shared" si="11"/>
        <v>6.5656374960152641E-2</v>
      </c>
    </row>
    <row r="133" spans="11:19" ht="15" x14ac:dyDescent="0.25">
      <c r="K133" s="41">
        <v>38944</v>
      </c>
      <c r="L133" s="159">
        <v>154.70333809093299</v>
      </c>
      <c r="M133" s="160">
        <f t="shared" si="6"/>
        <v>1.0929004659812724E-2</v>
      </c>
      <c r="N133" s="160">
        <f t="shared" si="8"/>
        <v>3.6628398003137663E-2</v>
      </c>
      <c r="O133" s="160">
        <f t="shared" si="10"/>
        <v>0.15772079509659132</v>
      </c>
      <c r="P133" s="136">
        <v>161.20625624937</v>
      </c>
      <c r="Q133" s="162">
        <f t="shared" si="7"/>
        <v>-4.3526287081375736E-3</v>
      </c>
      <c r="R133" s="162">
        <f t="shared" si="9"/>
        <v>-1.841233334764103E-2</v>
      </c>
      <c r="S133" s="162">
        <f t="shared" si="11"/>
        <v>3.4806918743253146E-2</v>
      </c>
    </row>
    <row r="134" spans="11:19" ht="15" x14ac:dyDescent="0.25">
      <c r="K134" s="41">
        <v>38975</v>
      </c>
      <c r="L134" s="159">
        <v>154.77949300117001</v>
      </c>
      <c r="M134" s="160">
        <f t="shared" si="6"/>
        <v>4.9226416945358231E-4</v>
      </c>
      <c r="N134" s="160">
        <f t="shared" si="8"/>
        <v>2.5765423396189036E-2</v>
      </c>
      <c r="O134" s="160">
        <f t="shared" si="10"/>
        <v>0.13891805962084769</v>
      </c>
      <c r="P134" s="136">
        <v>160.91016462971299</v>
      </c>
      <c r="Q134" s="162">
        <f t="shared" si="7"/>
        <v>-1.8367253638034153E-3</v>
      </c>
      <c r="R134" s="162">
        <f t="shared" si="9"/>
        <v>-1.131152042129413E-2</v>
      </c>
      <c r="S134" s="162">
        <f t="shared" si="11"/>
        <v>8.3717901482176504E-3</v>
      </c>
    </row>
    <row r="135" spans="11:19" ht="15" x14ac:dyDescent="0.25">
      <c r="K135" s="41">
        <v>39005</v>
      </c>
      <c r="L135" s="159">
        <v>154.55876325793301</v>
      </c>
      <c r="M135" s="160">
        <f t="shared" si="6"/>
        <v>-1.4260916543726854E-3</v>
      </c>
      <c r="N135" s="160">
        <f t="shared" si="8"/>
        <v>9.9842616838232701E-3</v>
      </c>
      <c r="O135" s="160">
        <f t="shared" si="10"/>
        <v>0.11987529028224442</v>
      </c>
      <c r="P135" s="136">
        <v>167.52365686363299</v>
      </c>
      <c r="Q135" s="162">
        <f t="shared" si="7"/>
        <v>4.1100524936625193E-2</v>
      </c>
      <c r="R135" s="162">
        <f t="shared" si="9"/>
        <v>3.4665108328436833E-2</v>
      </c>
      <c r="S135" s="162">
        <f t="shared" si="11"/>
        <v>2.0881218666242374E-2</v>
      </c>
    </row>
    <row r="136" spans="11:19" ht="15" x14ac:dyDescent="0.25">
      <c r="K136" s="41">
        <v>39036</v>
      </c>
      <c r="L136" s="159">
        <v>155.27236557441901</v>
      </c>
      <c r="M136" s="160">
        <f t="shared" ref="M136:M199" si="12">L136/L135-1</f>
        <v>4.6170291573510713E-3</v>
      </c>
      <c r="N136" s="160">
        <f t="shared" si="8"/>
        <v>3.6781849086640062E-3</v>
      </c>
      <c r="O136" s="160">
        <f t="shared" si="10"/>
        <v>0.10961537502404251</v>
      </c>
      <c r="P136" s="136">
        <v>174.22209442743099</v>
      </c>
      <c r="Q136" s="162">
        <f t="shared" ref="Q136:Q199" si="13">P136/P135-1</f>
        <v>3.9985024737435371E-2</v>
      </c>
      <c r="R136" s="162">
        <f t="shared" si="9"/>
        <v>8.0740279446269048E-2</v>
      </c>
      <c r="S136" s="162">
        <f t="shared" si="11"/>
        <v>4.2770821948914017E-2</v>
      </c>
    </row>
    <row r="137" spans="11:19" ht="15" x14ac:dyDescent="0.25">
      <c r="K137" s="41">
        <v>39066</v>
      </c>
      <c r="L137" s="159">
        <v>158.124084654809</v>
      </c>
      <c r="M137" s="160">
        <f t="shared" si="12"/>
        <v>1.8365915079867845E-2</v>
      </c>
      <c r="N137" s="160">
        <f t="shared" si="8"/>
        <v>2.1608751836483364E-2</v>
      </c>
      <c r="O137" s="160">
        <f t="shared" si="10"/>
        <v>0.12727438547909253</v>
      </c>
      <c r="P137" s="136">
        <v>181.82600608745</v>
      </c>
      <c r="Q137" s="162">
        <f t="shared" si="13"/>
        <v>4.3644933124060703E-2</v>
      </c>
      <c r="R137" s="162">
        <f t="shared" si="9"/>
        <v>0.12998458802070467</v>
      </c>
      <c r="S137" s="162">
        <f t="shared" si="11"/>
        <v>8.1313559038411087E-2</v>
      </c>
    </row>
    <row r="138" spans="11:19" ht="15" x14ac:dyDescent="0.25">
      <c r="K138" s="41">
        <v>39097</v>
      </c>
      <c r="L138" s="159">
        <v>160.08514870274601</v>
      </c>
      <c r="M138" s="160">
        <f t="shared" si="12"/>
        <v>1.2402057866251592E-2</v>
      </c>
      <c r="N138" s="160">
        <f t="shared" ref="N138:N201" si="14">L138/L135-1</f>
        <v>3.5755885517732677E-2</v>
      </c>
      <c r="O138" s="160">
        <f t="shared" si="10"/>
        <v>0.13890068466454597</v>
      </c>
      <c r="P138" s="136">
        <v>177.490968506321</v>
      </c>
      <c r="Q138" s="162">
        <f t="shared" si="13"/>
        <v>-2.3841680705696477E-2</v>
      </c>
      <c r="R138" s="162">
        <f t="shared" ref="R138:R201" si="15">P138/P135-1</f>
        <v>5.9497934974052979E-2</v>
      </c>
      <c r="S138" s="162">
        <f t="shared" si="11"/>
        <v>6.9407940964060888E-2</v>
      </c>
    </row>
    <row r="139" spans="11:19" ht="15" x14ac:dyDescent="0.25">
      <c r="K139" s="41">
        <v>39128</v>
      </c>
      <c r="L139" s="159">
        <v>162.235643415547</v>
      </c>
      <c r="M139" s="160">
        <f t="shared" si="12"/>
        <v>1.3433442953500574E-2</v>
      </c>
      <c r="N139" s="160">
        <f t="shared" si="14"/>
        <v>4.4845570654944655E-2</v>
      </c>
      <c r="O139" s="160">
        <f t="shared" si="10"/>
        <v>0.14354592916348885</v>
      </c>
      <c r="P139" s="136">
        <v>174.477635354672</v>
      </c>
      <c r="Q139" s="162">
        <f t="shared" si="13"/>
        <v>-1.6977388635645907E-2</v>
      </c>
      <c r="R139" s="162">
        <f t="shared" si="15"/>
        <v>1.4667538470412023E-3</v>
      </c>
      <c r="S139" s="162">
        <f t="shared" si="11"/>
        <v>5.746524366221184E-2</v>
      </c>
    </row>
    <row r="140" spans="11:19" ht="15" x14ac:dyDescent="0.25">
      <c r="K140" s="41">
        <v>39156</v>
      </c>
      <c r="L140" s="159">
        <v>162.65384399738599</v>
      </c>
      <c r="M140" s="160">
        <f t="shared" si="12"/>
        <v>2.5777355273761682E-3</v>
      </c>
      <c r="N140" s="160">
        <f t="shared" si="14"/>
        <v>2.8646865229073892E-2</v>
      </c>
      <c r="O140" s="160">
        <f t="shared" si="10"/>
        <v>0.1236320973274494</v>
      </c>
      <c r="P140" s="136">
        <v>170.824295114074</v>
      </c>
      <c r="Q140" s="162">
        <f t="shared" si="13"/>
        <v>-2.0938730818833129E-2</v>
      </c>
      <c r="R140" s="162">
        <f t="shared" si="15"/>
        <v>-6.050680653506002E-2</v>
      </c>
      <c r="S140" s="162">
        <f t="shared" si="11"/>
        <v>3.7233608294788834E-2</v>
      </c>
    </row>
    <row r="141" spans="11:19" ht="15" x14ac:dyDescent="0.25">
      <c r="K141" s="41">
        <v>39187</v>
      </c>
      <c r="L141" s="159">
        <v>164.96366287224501</v>
      </c>
      <c r="M141" s="160">
        <f t="shared" si="12"/>
        <v>1.4200825618951418E-2</v>
      </c>
      <c r="N141" s="160">
        <f t="shared" si="14"/>
        <v>3.0474495660791412E-2</v>
      </c>
      <c r="O141" s="160">
        <f t="shared" si="10"/>
        <v>0.11943042731699482</v>
      </c>
      <c r="P141" s="136">
        <v>170.27075228365399</v>
      </c>
      <c r="Q141" s="162">
        <f t="shared" si="13"/>
        <v>-3.2404221545323519E-3</v>
      </c>
      <c r="R141" s="162">
        <f t="shared" si="15"/>
        <v>-4.0679344326243094E-2</v>
      </c>
      <c r="S141" s="162">
        <f t="shared" si="11"/>
        <v>3.1214329615235847E-2</v>
      </c>
    </row>
    <row r="142" spans="11:19" ht="15" x14ac:dyDescent="0.25">
      <c r="K142" s="41">
        <v>39217</v>
      </c>
      <c r="L142" s="159">
        <v>166.849255501036</v>
      </c>
      <c r="M142" s="160">
        <f t="shared" si="12"/>
        <v>1.1430351363204583E-2</v>
      </c>
      <c r="N142" s="160">
        <f t="shared" si="14"/>
        <v>2.8437721750649958E-2</v>
      </c>
      <c r="O142" s="160">
        <f t="shared" si="10"/>
        <v>0.11801515450423383</v>
      </c>
      <c r="P142" s="136">
        <v>170.67867659733099</v>
      </c>
      <c r="Q142" s="162">
        <f t="shared" si="13"/>
        <v>2.3957391871824996E-3</v>
      </c>
      <c r="R142" s="162">
        <f t="shared" si="15"/>
        <v>-2.177332785155317E-2</v>
      </c>
      <c r="S142" s="162">
        <f t="shared" si="11"/>
        <v>3.9265397053356965E-2</v>
      </c>
    </row>
    <row r="143" spans="11:19" ht="15" x14ac:dyDescent="0.25">
      <c r="K143" s="41">
        <v>39248</v>
      </c>
      <c r="L143" s="159">
        <v>169.680861194329</v>
      </c>
      <c r="M143" s="160">
        <f t="shared" si="12"/>
        <v>1.6971041823290678E-2</v>
      </c>
      <c r="N143" s="160">
        <f t="shared" si="14"/>
        <v>4.3202281755209793E-2</v>
      </c>
      <c r="O143" s="160">
        <f t="shared" si="10"/>
        <v>0.124520807313377</v>
      </c>
      <c r="P143" s="136">
        <v>170.32214027471599</v>
      </c>
      <c r="Q143" s="162">
        <f t="shared" si="13"/>
        <v>-2.0889330156698138E-3</v>
      </c>
      <c r="R143" s="162">
        <f t="shared" si="15"/>
        <v>-2.9395984864019065E-3</v>
      </c>
      <c r="S143" s="162">
        <f t="shared" si="11"/>
        <v>4.6518958540079813E-2</v>
      </c>
    </row>
    <row r="144" spans="11:19" ht="15" x14ac:dyDescent="0.25">
      <c r="K144" s="41">
        <v>39278</v>
      </c>
      <c r="L144" s="159">
        <v>171.54554554237299</v>
      </c>
      <c r="M144" s="160">
        <f t="shared" si="12"/>
        <v>1.0989361645851403E-2</v>
      </c>
      <c r="N144" s="160">
        <f t="shared" si="14"/>
        <v>3.989898475535969E-2</v>
      </c>
      <c r="O144" s="160">
        <f t="shared" si="10"/>
        <v>0.1209865911687118</v>
      </c>
      <c r="P144" s="136">
        <v>172.51280221077101</v>
      </c>
      <c r="Q144" s="162">
        <f t="shared" si="13"/>
        <v>1.2861874166926635E-2</v>
      </c>
      <c r="R144" s="162">
        <f t="shared" si="15"/>
        <v>1.3167557534379037E-2</v>
      </c>
      <c r="S144" s="162">
        <f t="shared" si="11"/>
        <v>6.5479231585457764E-2</v>
      </c>
    </row>
    <row r="145" spans="11:19" ht="15" x14ac:dyDescent="0.25">
      <c r="K145" s="41">
        <v>39309</v>
      </c>
      <c r="L145" s="159">
        <v>172.71849411094601</v>
      </c>
      <c r="M145" s="160">
        <f t="shared" si="12"/>
        <v>6.8375343986024628E-3</v>
      </c>
      <c r="N145" s="160">
        <f t="shared" si="14"/>
        <v>3.517689421079595E-2</v>
      </c>
      <c r="O145" s="160">
        <f t="shared" si="10"/>
        <v>0.11644969166356267</v>
      </c>
      <c r="P145" s="136">
        <v>170.72327015355</v>
      </c>
      <c r="Q145" s="162">
        <f t="shared" si="13"/>
        <v>-1.037332901841459E-2</v>
      </c>
      <c r="R145" s="162">
        <f t="shared" si="15"/>
        <v>2.6127198258163453E-4</v>
      </c>
      <c r="S145" s="162">
        <f t="shared" si="11"/>
        <v>5.903625656722733E-2</v>
      </c>
    </row>
    <row r="146" spans="11:19" ht="15" x14ac:dyDescent="0.25">
      <c r="K146" s="41">
        <v>39340</v>
      </c>
      <c r="L146" s="159">
        <v>173.07573253668801</v>
      </c>
      <c r="M146" s="160">
        <f t="shared" si="12"/>
        <v>2.0683275846100635E-3</v>
      </c>
      <c r="N146" s="160">
        <f t="shared" si="14"/>
        <v>2.0007391042593747E-2</v>
      </c>
      <c r="O146" s="160">
        <f t="shared" si="10"/>
        <v>0.11820842141781474</v>
      </c>
      <c r="P146" s="136">
        <v>171.10297325686099</v>
      </c>
      <c r="Q146" s="162">
        <f t="shared" si="13"/>
        <v>2.2240852285073665E-3</v>
      </c>
      <c r="R146" s="162">
        <f t="shared" si="15"/>
        <v>4.5844479225400914E-3</v>
      </c>
      <c r="S146" s="162">
        <f t="shared" si="11"/>
        <v>6.3344715671652674E-2</v>
      </c>
    </row>
    <row r="147" spans="11:19" ht="15" x14ac:dyDescent="0.25">
      <c r="K147" s="41">
        <v>39370</v>
      </c>
      <c r="L147" s="159">
        <v>172.60524009658101</v>
      </c>
      <c r="M147" s="160">
        <f t="shared" si="12"/>
        <v>-2.7184194641918236E-3</v>
      </c>
      <c r="N147" s="160">
        <f t="shared" si="14"/>
        <v>6.1773364668700204E-3</v>
      </c>
      <c r="O147" s="160">
        <f t="shared" ref="O147:O210" si="16">L147/L135-1</f>
        <v>0.1167612658010948</v>
      </c>
      <c r="P147" s="136">
        <v>168.310087671075</v>
      </c>
      <c r="Q147" s="162">
        <f t="shared" si="13"/>
        <v>-1.6322834914115125E-2</v>
      </c>
      <c r="R147" s="162">
        <f t="shared" si="15"/>
        <v>-2.4361754523941181E-2</v>
      </c>
      <c r="S147" s="162">
        <f t="shared" ref="S147:S210" si="17">P147/P135-1</f>
        <v>4.6944462780094121E-3</v>
      </c>
    </row>
    <row r="148" spans="11:19" ht="15" x14ac:dyDescent="0.25">
      <c r="K148" s="41">
        <v>39401</v>
      </c>
      <c r="L148" s="159">
        <v>172.43088491382699</v>
      </c>
      <c r="M148" s="160">
        <f t="shared" si="12"/>
        <v>-1.0101384097983557E-3</v>
      </c>
      <c r="N148" s="160">
        <f t="shared" si="14"/>
        <v>-1.6651905089809516E-3</v>
      </c>
      <c r="O148" s="160">
        <f t="shared" si="16"/>
        <v>0.11050594402894065</v>
      </c>
      <c r="P148" s="136">
        <v>167.75692142463299</v>
      </c>
      <c r="Q148" s="162">
        <f t="shared" si="13"/>
        <v>-3.2865899726880476E-3</v>
      </c>
      <c r="R148" s="162">
        <f t="shared" si="15"/>
        <v>-1.7375186910659868E-2</v>
      </c>
      <c r="S148" s="162">
        <f t="shared" si="17"/>
        <v>-3.7108800832898692E-2</v>
      </c>
    </row>
    <row r="149" spans="11:19" ht="15" x14ac:dyDescent="0.25">
      <c r="K149" s="41">
        <v>39431</v>
      </c>
      <c r="L149" s="159">
        <v>171.19599774924501</v>
      </c>
      <c r="M149" s="160">
        <f t="shared" si="12"/>
        <v>-7.161635603732619E-3</v>
      </c>
      <c r="N149" s="160">
        <f t="shared" si="14"/>
        <v>-1.0860764590694627E-2</v>
      </c>
      <c r="O149" s="160">
        <f t="shared" si="16"/>
        <v>8.2668703651138875E-2</v>
      </c>
      <c r="P149" s="136">
        <v>165.33293874281</v>
      </c>
      <c r="Q149" s="162">
        <f t="shared" si="13"/>
        <v>-1.4449375091280525E-2</v>
      </c>
      <c r="R149" s="162">
        <f t="shared" si="15"/>
        <v>-3.3722584734918515E-2</v>
      </c>
      <c r="S149" s="162">
        <f t="shared" si="17"/>
        <v>-9.0707966915951399E-2</v>
      </c>
    </row>
    <row r="150" spans="11:19" ht="15" x14ac:dyDescent="0.25">
      <c r="K150" s="41">
        <v>39462</v>
      </c>
      <c r="L150" s="159">
        <v>169.39748363060701</v>
      </c>
      <c r="M150" s="160">
        <f t="shared" si="12"/>
        <v>-1.0505585073737111E-2</v>
      </c>
      <c r="N150" s="160">
        <f t="shared" si="14"/>
        <v>-1.858435157692262E-2</v>
      </c>
      <c r="O150" s="160">
        <f t="shared" si="16"/>
        <v>5.8171135819429454E-2</v>
      </c>
      <c r="P150" s="136">
        <v>164.31966556193899</v>
      </c>
      <c r="Q150" s="162">
        <f t="shared" si="13"/>
        <v>-6.1286830596245512E-3</v>
      </c>
      <c r="R150" s="162">
        <f t="shared" si="15"/>
        <v>-2.3708751889752522E-2</v>
      </c>
      <c r="S150" s="162">
        <f t="shared" si="17"/>
        <v>-7.4208299471378081E-2</v>
      </c>
    </row>
    <row r="151" spans="11:19" ht="15" x14ac:dyDescent="0.25">
      <c r="K151" s="41">
        <v>39493</v>
      </c>
      <c r="L151" s="159">
        <v>163.35423363144301</v>
      </c>
      <c r="M151" s="160">
        <f t="shared" si="12"/>
        <v>-3.5674969129660061E-2</v>
      </c>
      <c r="N151" s="160">
        <f t="shared" si="14"/>
        <v>-5.2639359166544164E-2</v>
      </c>
      <c r="O151" s="160">
        <f t="shared" si="16"/>
        <v>6.8948487049227403E-3</v>
      </c>
      <c r="P151" s="136">
        <v>163.38978394635799</v>
      </c>
      <c r="Q151" s="162">
        <f t="shared" si="13"/>
        <v>-5.6589794800335769E-3</v>
      </c>
      <c r="R151" s="162">
        <f t="shared" si="15"/>
        <v>-2.6032532316331181E-2</v>
      </c>
      <c r="S151" s="162">
        <f t="shared" si="17"/>
        <v>-6.3548840433187981E-2</v>
      </c>
    </row>
    <row r="152" spans="11:19" ht="15" x14ac:dyDescent="0.25">
      <c r="K152" s="41">
        <v>39522</v>
      </c>
      <c r="L152" s="159">
        <v>157.835776674594</v>
      </c>
      <c r="M152" s="160">
        <f t="shared" si="12"/>
        <v>-3.3782148366596099E-2</v>
      </c>
      <c r="N152" s="160">
        <f t="shared" si="14"/>
        <v>-7.8040498903601985E-2</v>
      </c>
      <c r="O152" s="160">
        <f t="shared" si="16"/>
        <v>-2.962160133682068E-2</v>
      </c>
      <c r="P152" s="136">
        <v>162.95526160975299</v>
      </c>
      <c r="Q152" s="162">
        <f t="shared" si="13"/>
        <v>-2.6594216976727481E-3</v>
      </c>
      <c r="R152" s="162">
        <f t="shared" si="15"/>
        <v>-1.4381146014441182E-2</v>
      </c>
      <c r="S152" s="162">
        <f t="shared" si="17"/>
        <v>-4.6065072295870979E-2</v>
      </c>
    </row>
    <row r="153" spans="11:19" ht="15" x14ac:dyDescent="0.25">
      <c r="K153" s="41">
        <v>39553</v>
      </c>
      <c r="L153" s="159">
        <v>153.018440684838</v>
      </c>
      <c r="M153" s="160">
        <f t="shared" si="12"/>
        <v>-3.0521191654080959E-2</v>
      </c>
      <c r="N153" s="160">
        <f t="shared" si="14"/>
        <v>-9.6690001496631539E-2</v>
      </c>
      <c r="O153" s="160">
        <f t="shared" si="16"/>
        <v>-7.2411232749226118E-2</v>
      </c>
      <c r="P153" s="136">
        <v>161.26872872625901</v>
      </c>
      <c r="Q153" s="162">
        <f t="shared" si="13"/>
        <v>-1.0349668165566261E-2</v>
      </c>
      <c r="R153" s="162">
        <f t="shared" si="15"/>
        <v>-1.8567082797098067E-2</v>
      </c>
      <c r="S153" s="162">
        <f t="shared" si="17"/>
        <v>-5.2868877576804918E-2</v>
      </c>
    </row>
    <row r="154" spans="11:19" ht="15" x14ac:dyDescent="0.25">
      <c r="K154" s="41">
        <v>39583</v>
      </c>
      <c r="L154" s="159">
        <v>155.96034462869099</v>
      </c>
      <c r="M154" s="160">
        <f t="shared" si="12"/>
        <v>1.9225813115637758E-2</v>
      </c>
      <c r="N154" s="160">
        <f t="shared" si="14"/>
        <v>-4.5262916291682886E-2</v>
      </c>
      <c r="O154" s="160">
        <f t="shared" si="16"/>
        <v>-6.5261968593425368E-2</v>
      </c>
      <c r="P154" s="136">
        <v>159.12072915946101</v>
      </c>
      <c r="Q154" s="162">
        <f t="shared" si="13"/>
        <v>-1.3319380538083569E-2</v>
      </c>
      <c r="R154" s="162">
        <f t="shared" si="15"/>
        <v>-2.6128039855285889E-2</v>
      </c>
      <c r="S154" s="162">
        <f t="shared" si="17"/>
        <v>-6.7717582935903353E-2</v>
      </c>
    </row>
    <row r="155" spans="11:19" ht="15" x14ac:dyDescent="0.25">
      <c r="K155" s="41">
        <v>39614</v>
      </c>
      <c r="L155" s="159">
        <v>160.116098609543</v>
      </c>
      <c r="M155" s="160">
        <f t="shared" si="12"/>
        <v>2.6646222094122596E-2</v>
      </c>
      <c r="N155" s="160">
        <f t="shared" si="14"/>
        <v>1.4447433801084708E-2</v>
      </c>
      <c r="O155" s="160">
        <f t="shared" si="16"/>
        <v>-5.6369130363098763E-2</v>
      </c>
      <c r="P155" s="136">
        <v>157.001094856843</v>
      </c>
      <c r="Q155" s="162">
        <f t="shared" si="13"/>
        <v>-1.332091873770791E-2</v>
      </c>
      <c r="R155" s="162">
        <f t="shared" si="15"/>
        <v>-3.653865910245413E-2</v>
      </c>
      <c r="S155" s="162">
        <f t="shared" si="17"/>
        <v>-7.8210885539526487E-2</v>
      </c>
    </row>
    <row r="156" spans="11:19" ht="15" x14ac:dyDescent="0.25">
      <c r="K156" s="41">
        <v>39644</v>
      </c>
      <c r="L156" s="159">
        <v>163.63195284801299</v>
      </c>
      <c r="M156" s="160">
        <f t="shared" si="12"/>
        <v>2.1958155794463252E-2</v>
      </c>
      <c r="N156" s="160">
        <f t="shared" si="14"/>
        <v>6.9361000645895565E-2</v>
      </c>
      <c r="O156" s="160">
        <f t="shared" si="16"/>
        <v>-4.613114650887451E-2</v>
      </c>
      <c r="P156" s="136">
        <v>157.279295996885</v>
      </c>
      <c r="Q156" s="162">
        <f t="shared" si="13"/>
        <v>1.7719694266824515E-3</v>
      </c>
      <c r="R156" s="162">
        <f t="shared" si="15"/>
        <v>-2.4737794865027807E-2</v>
      </c>
      <c r="S156" s="162">
        <f t="shared" si="17"/>
        <v>-8.830362743325082E-2</v>
      </c>
    </row>
    <row r="157" spans="11:19" ht="15" x14ac:dyDescent="0.25">
      <c r="K157" s="41">
        <v>39675</v>
      </c>
      <c r="L157" s="159">
        <v>159.77906772171599</v>
      </c>
      <c r="M157" s="160">
        <f t="shared" si="12"/>
        <v>-2.3546043784466009E-2</v>
      </c>
      <c r="N157" s="160">
        <f t="shared" si="14"/>
        <v>2.448521835545181E-2</v>
      </c>
      <c r="O157" s="160">
        <f t="shared" si="16"/>
        <v>-7.4916276081693711E-2</v>
      </c>
      <c r="P157" s="136">
        <v>157.418183772818</v>
      </c>
      <c r="Q157" s="162">
        <f t="shared" si="13"/>
        <v>8.8306458299358681E-4</v>
      </c>
      <c r="R157" s="162">
        <f t="shared" si="15"/>
        <v>-1.0699708300964561E-2</v>
      </c>
      <c r="S157" s="162">
        <f t="shared" si="17"/>
        <v>-7.79336429577836E-2</v>
      </c>
    </row>
    <row r="158" spans="11:19" ht="15" x14ac:dyDescent="0.25">
      <c r="K158" s="41">
        <v>39706</v>
      </c>
      <c r="L158" s="159">
        <v>156.187728847069</v>
      </c>
      <c r="M158" s="160">
        <f t="shared" si="12"/>
        <v>-2.2476904677538601E-2</v>
      </c>
      <c r="N158" s="160">
        <f t="shared" si="14"/>
        <v>-2.4534508376035769E-2</v>
      </c>
      <c r="O158" s="160">
        <f t="shared" si="16"/>
        <v>-9.7575803621337553E-2</v>
      </c>
      <c r="P158" s="136">
        <v>157.04137900708201</v>
      </c>
      <c r="Q158" s="162">
        <f t="shared" si="13"/>
        <v>-2.3936546382709034E-3</v>
      </c>
      <c r="R158" s="162">
        <f t="shared" si="15"/>
        <v>2.5658515487259059E-4</v>
      </c>
      <c r="S158" s="162">
        <f t="shared" si="17"/>
        <v>-8.218205670026324E-2</v>
      </c>
    </row>
    <row r="159" spans="11:19" ht="15" x14ac:dyDescent="0.25">
      <c r="K159" s="41">
        <v>39736</v>
      </c>
      <c r="L159" s="159">
        <v>153.44648449676501</v>
      </c>
      <c r="M159" s="160">
        <f t="shared" si="12"/>
        <v>-1.7550958519846782E-2</v>
      </c>
      <c r="N159" s="160">
        <f t="shared" si="14"/>
        <v>-6.224620664833469E-2</v>
      </c>
      <c r="O159" s="160">
        <f t="shared" si="16"/>
        <v>-0.11099753164559634</v>
      </c>
      <c r="P159" s="136">
        <v>154.47217868982699</v>
      </c>
      <c r="Q159" s="162">
        <f t="shared" si="13"/>
        <v>-1.6360021374615896E-2</v>
      </c>
      <c r="R159" s="162">
        <f t="shared" si="15"/>
        <v>-1.7847977314913721E-2</v>
      </c>
      <c r="S159" s="162">
        <f t="shared" si="17"/>
        <v>-8.2216753450281344E-2</v>
      </c>
    </row>
    <row r="160" spans="11:19" ht="15" x14ac:dyDescent="0.25">
      <c r="K160" s="41">
        <v>39767</v>
      </c>
      <c r="L160" s="159">
        <v>152.99803026498699</v>
      </c>
      <c r="M160" s="160">
        <f t="shared" si="12"/>
        <v>-2.9225448419281097E-3</v>
      </c>
      <c r="N160" s="160">
        <f t="shared" si="14"/>
        <v>-4.2440086510827535E-2</v>
      </c>
      <c r="O160" s="160">
        <f t="shared" si="16"/>
        <v>-0.112699384791487</v>
      </c>
      <c r="P160" s="136">
        <v>148.57452969777799</v>
      </c>
      <c r="Q160" s="162">
        <f t="shared" si="13"/>
        <v>-3.8179360465234402E-2</v>
      </c>
      <c r="R160" s="162">
        <f t="shared" si="15"/>
        <v>-5.6179367993490215E-2</v>
      </c>
      <c r="S160" s="162">
        <f t="shared" si="17"/>
        <v>-0.11434635044535524</v>
      </c>
    </row>
    <row r="161" spans="11:19" ht="15" x14ac:dyDescent="0.25">
      <c r="K161" s="41">
        <v>39797</v>
      </c>
      <c r="L161" s="159">
        <v>151.705510625183</v>
      </c>
      <c r="M161" s="160">
        <f t="shared" si="12"/>
        <v>-8.4479495426535989E-3</v>
      </c>
      <c r="N161" s="160">
        <f t="shared" si="14"/>
        <v>-2.8697633642363551E-2</v>
      </c>
      <c r="O161" s="160">
        <f t="shared" si="16"/>
        <v>-0.11384896481406193</v>
      </c>
      <c r="P161" s="136">
        <v>141.95729385462701</v>
      </c>
      <c r="Q161" s="162">
        <f t="shared" si="13"/>
        <v>-4.4538157762379571E-2</v>
      </c>
      <c r="R161" s="162">
        <f t="shared" si="15"/>
        <v>-9.6051660064541133E-2</v>
      </c>
      <c r="S161" s="162">
        <f t="shared" si="17"/>
        <v>-0.14138528635570846</v>
      </c>
    </row>
    <row r="162" spans="11:19" ht="15" x14ac:dyDescent="0.25">
      <c r="K162" s="41">
        <v>39828</v>
      </c>
      <c r="L162" s="159">
        <v>150.935381407969</v>
      </c>
      <c r="M162" s="160">
        <f t="shared" si="12"/>
        <v>-5.0764749021987576E-3</v>
      </c>
      <c r="N162" s="160">
        <f t="shared" si="14"/>
        <v>-1.6364683081735554E-2</v>
      </c>
      <c r="O162" s="160">
        <f t="shared" si="16"/>
        <v>-0.10898687410786456</v>
      </c>
      <c r="P162" s="136">
        <v>136.188529715344</v>
      </c>
      <c r="Q162" s="162">
        <f t="shared" si="13"/>
        <v>-4.0637321145263416E-2</v>
      </c>
      <c r="R162" s="162">
        <f t="shared" si="15"/>
        <v>-0.11836208390117753</v>
      </c>
      <c r="S162" s="162">
        <f t="shared" si="17"/>
        <v>-0.17119762111487002</v>
      </c>
    </row>
    <row r="163" spans="11:19" ht="15" x14ac:dyDescent="0.25">
      <c r="K163" s="41">
        <v>39859</v>
      </c>
      <c r="L163" s="159">
        <v>147.84567108739799</v>
      </c>
      <c r="M163" s="160">
        <f t="shared" si="12"/>
        <v>-2.0470417815553255E-2</v>
      </c>
      <c r="N163" s="160">
        <f t="shared" si="14"/>
        <v>-3.3675983727799008E-2</v>
      </c>
      <c r="O163" s="160">
        <f t="shared" si="16"/>
        <v>-9.4938234530457133E-2</v>
      </c>
      <c r="P163" s="136">
        <v>136.16119229018099</v>
      </c>
      <c r="Q163" s="162">
        <f t="shared" si="13"/>
        <v>-2.0073221452754364E-4</v>
      </c>
      <c r="R163" s="162">
        <f t="shared" si="15"/>
        <v>-8.3549565546985227E-2</v>
      </c>
      <c r="S163" s="162">
        <f t="shared" si="17"/>
        <v>-0.16664806696308709</v>
      </c>
    </row>
    <row r="164" spans="11:19" ht="15" x14ac:dyDescent="0.25">
      <c r="K164" s="41">
        <v>39887</v>
      </c>
      <c r="L164" s="159">
        <v>142.509834781362</v>
      </c>
      <c r="M164" s="160">
        <f t="shared" si="12"/>
        <v>-3.6090581934466903E-2</v>
      </c>
      <c r="N164" s="160">
        <f t="shared" si="14"/>
        <v>-6.0615305310435574E-2</v>
      </c>
      <c r="O164" s="160">
        <f t="shared" si="16"/>
        <v>-9.7100557402958754E-2</v>
      </c>
      <c r="P164" s="136">
        <v>134.480862996117</v>
      </c>
      <c r="Q164" s="162">
        <f t="shared" si="13"/>
        <v>-1.2340735754450161E-2</v>
      </c>
      <c r="R164" s="162">
        <f t="shared" si="15"/>
        <v>-5.2666760935625723E-2</v>
      </c>
      <c r="S164" s="162">
        <f t="shared" si="17"/>
        <v>-0.17473752201893789</v>
      </c>
    </row>
    <row r="165" spans="11:19" ht="15" x14ac:dyDescent="0.25">
      <c r="K165" s="41">
        <v>39918</v>
      </c>
      <c r="L165" s="159">
        <v>134.97587492930199</v>
      </c>
      <c r="M165" s="160">
        <f t="shared" si="12"/>
        <v>-5.2866245081390928E-2</v>
      </c>
      <c r="N165" s="160">
        <f t="shared" si="14"/>
        <v>-0.10573734488091591</v>
      </c>
      <c r="O165" s="160">
        <f t="shared" si="16"/>
        <v>-0.11791105486885134</v>
      </c>
      <c r="P165" s="136">
        <v>132.052103313381</v>
      </c>
      <c r="Q165" s="162">
        <f t="shared" si="13"/>
        <v>-1.8060262468765798E-2</v>
      </c>
      <c r="R165" s="162">
        <f t="shared" si="15"/>
        <v>-3.03727957898422E-2</v>
      </c>
      <c r="S165" s="162">
        <f t="shared" si="17"/>
        <v>-0.1811673325860399</v>
      </c>
    </row>
    <row r="166" spans="11:19" ht="15" x14ac:dyDescent="0.25">
      <c r="K166" s="41">
        <v>39948</v>
      </c>
      <c r="L166" s="159">
        <v>124.933960721361</v>
      </c>
      <c r="M166" s="160">
        <f t="shared" si="12"/>
        <v>-7.4397844897843957E-2</v>
      </c>
      <c r="N166" s="160">
        <f t="shared" si="14"/>
        <v>-0.15497045126531217</v>
      </c>
      <c r="O166" s="160">
        <f t="shared" si="16"/>
        <v>-0.19893764649723833</v>
      </c>
      <c r="P166" s="136">
        <v>126.495606463546</v>
      </c>
      <c r="Q166" s="162">
        <f t="shared" si="13"/>
        <v>-4.2078063964256063E-2</v>
      </c>
      <c r="R166" s="162">
        <f t="shared" si="15"/>
        <v>-7.098634834245654E-2</v>
      </c>
      <c r="S166" s="162">
        <f t="shared" si="17"/>
        <v>-0.20503376818503716</v>
      </c>
    </row>
    <row r="167" spans="11:19" ht="15" x14ac:dyDescent="0.25">
      <c r="K167" s="41">
        <v>39979</v>
      </c>
      <c r="L167" s="159">
        <v>117.270113068242</v>
      </c>
      <c r="M167" s="160">
        <f t="shared" si="12"/>
        <v>-6.1343189704932244E-2</v>
      </c>
      <c r="N167" s="160">
        <f t="shared" si="14"/>
        <v>-0.17710863079620209</v>
      </c>
      <c r="O167" s="160">
        <f t="shared" si="16"/>
        <v>-0.26759323961411685</v>
      </c>
      <c r="P167" s="136">
        <v>123.96337690673801</v>
      </c>
      <c r="Q167" s="162">
        <f t="shared" si="13"/>
        <v>-2.0018320221562358E-2</v>
      </c>
      <c r="R167" s="162">
        <f t="shared" si="15"/>
        <v>-7.8208050238959825E-2</v>
      </c>
      <c r="S167" s="162">
        <f t="shared" si="17"/>
        <v>-0.21042985706710837</v>
      </c>
    </row>
    <row r="168" spans="11:19" ht="15" x14ac:dyDescent="0.25">
      <c r="K168" s="41">
        <v>40009</v>
      </c>
      <c r="L168" s="159">
        <v>111.51380454389199</v>
      </c>
      <c r="M168" s="160">
        <f t="shared" si="12"/>
        <v>-4.9085895576823413E-2</v>
      </c>
      <c r="N168" s="160">
        <f t="shared" si="14"/>
        <v>-0.17382417708126752</v>
      </c>
      <c r="O168" s="160">
        <f t="shared" si="16"/>
        <v>-0.318508380527183</v>
      </c>
      <c r="P168" s="136">
        <v>121.369409937912</v>
      </c>
      <c r="Q168" s="162">
        <f t="shared" si="13"/>
        <v>-2.0925268684617526E-2</v>
      </c>
      <c r="R168" s="162">
        <f t="shared" si="15"/>
        <v>-8.0897563215007962E-2</v>
      </c>
      <c r="S168" s="162">
        <f t="shared" si="17"/>
        <v>-0.22831921920405984</v>
      </c>
    </row>
    <row r="169" spans="11:19" ht="15" x14ac:dyDescent="0.25">
      <c r="K169" s="41">
        <v>40040</v>
      </c>
      <c r="L169" s="159">
        <v>112.85416562873399</v>
      </c>
      <c r="M169" s="160">
        <f t="shared" si="12"/>
        <v>1.2019687520520739E-2</v>
      </c>
      <c r="N169" s="160">
        <f t="shared" si="14"/>
        <v>-9.66894431496369E-2</v>
      </c>
      <c r="O169" s="160">
        <f t="shared" si="16"/>
        <v>-0.29368616779458345</v>
      </c>
      <c r="P169" s="136">
        <v>121.07191260355199</v>
      </c>
      <c r="Q169" s="162">
        <f t="shared" si="13"/>
        <v>-2.4511722889003495E-3</v>
      </c>
      <c r="R169" s="162">
        <f t="shared" si="15"/>
        <v>-4.2876539443739703E-2</v>
      </c>
      <c r="S169" s="162">
        <f t="shared" si="17"/>
        <v>-0.23088991562575789</v>
      </c>
    </row>
    <row r="170" spans="11:19" ht="15" x14ac:dyDescent="0.25">
      <c r="K170" s="41">
        <v>40071</v>
      </c>
      <c r="L170" s="159">
        <v>114.165816160535</v>
      </c>
      <c r="M170" s="160">
        <f t="shared" si="12"/>
        <v>1.1622526510151721E-2</v>
      </c>
      <c r="N170" s="160">
        <f t="shared" si="14"/>
        <v>-2.6471338915658227E-2</v>
      </c>
      <c r="O170" s="160">
        <f t="shared" si="16"/>
        <v>-0.26904746612763475</v>
      </c>
      <c r="P170" s="136">
        <v>119.679681391665</v>
      </c>
      <c r="Q170" s="162">
        <f t="shared" si="13"/>
        <v>-1.1499208874694467E-2</v>
      </c>
      <c r="R170" s="162">
        <f t="shared" si="15"/>
        <v>-3.4556137642940965E-2</v>
      </c>
      <c r="S170" s="162">
        <f t="shared" si="17"/>
        <v>-0.23790989261328466</v>
      </c>
    </row>
    <row r="171" spans="11:19" ht="15" x14ac:dyDescent="0.25">
      <c r="K171" s="41">
        <v>40101</v>
      </c>
      <c r="L171" s="159">
        <v>113.76999426197</v>
      </c>
      <c r="M171" s="160">
        <f t="shared" si="12"/>
        <v>-3.4670789547759373E-3</v>
      </c>
      <c r="N171" s="160">
        <f t="shared" si="14"/>
        <v>2.0232380442100073E-2</v>
      </c>
      <c r="O171" s="160">
        <f t="shared" si="16"/>
        <v>-0.2585689099682924</v>
      </c>
      <c r="P171" s="136">
        <v>119.71753388718101</v>
      </c>
      <c r="Q171" s="162">
        <f t="shared" si="13"/>
        <v>3.16281720304179E-4</v>
      </c>
      <c r="R171" s="162">
        <f t="shared" si="15"/>
        <v>-1.3610316236818076E-2</v>
      </c>
      <c r="S171" s="162">
        <f t="shared" si="17"/>
        <v>-0.22498967190999297</v>
      </c>
    </row>
    <row r="172" spans="11:19" ht="15" x14ac:dyDescent="0.25">
      <c r="K172" s="41">
        <v>40132</v>
      </c>
      <c r="L172" s="159">
        <v>109.917501830041</v>
      </c>
      <c r="M172" s="160">
        <f t="shared" si="12"/>
        <v>-3.3862113265630822E-2</v>
      </c>
      <c r="N172" s="160">
        <f t="shared" si="14"/>
        <v>-2.6021758101105297E-2</v>
      </c>
      <c r="O172" s="160">
        <f t="shared" si="16"/>
        <v>-0.2815757063037484</v>
      </c>
      <c r="P172" s="136">
        <v>118.115598334439</v>
      </c>
      <c r="Q172" s="162">
        <f t="shared" si="13"/>
        <v>-1.3380960171228029E-2</v>
      </c>
      <c r="R172" s="162">
        <f t="shared" si="15"/>
        <v>-2.4417837345920179E-2</v>
      </c>
      <c r="S172" s="162">
        <f t="shared" si="17"/>
        <v>-0.20500775890253087</v>
      </c>
    </row>
    <row r="173" spans="11:19" ht="15" x14ac:dyDescent="0.25">
      <c r="K173" s="41">
        <v>40162</v>
      </c>
      <c r="L173" s="159">
        <v>105.959381226961</v>
      </c>
      <c r="M173" s="160">
        <f t="shared" si="12"/>
        <v>-3.6009921415428581E-2</v>
      </c>
      <c r="N173" s="160">
        <f t="shared" si="14"/>
        <v>-7.1881717396339306E-2</v>
      </c>
      <c r="O173" s="160">
        <f t="shared" si="16"/>
        <v>-0.30154560114329931</v>
      </c>
      <c r="P173" s="136">
        <v>117.758116956077</v>
      </c>
      <c r="Q173" s="162">
        <f t="shared" si="13"/>
        <v>-3.0265382676198938E-3</v>
      </c>
      <c r="R173" s="162">
        <f t="shared" si="15"/>
        <v>-1.6055895313586754E-2</v>
      </c>
      <c r="S173" s="162">
        <f t="shared" si="17"/>
        <v>-0.17046800654943062</v>
      </c>
    </row>
    <row r="174" spans="11:19" ht="15" x14ac:dyDescent="0.25">
      <c r="K174" s="41">
        <v>40193</v>
      </c>
      <c r="L174" s="159">
        <v>104.669490096945</v>
      </c>
      <c r="M174" s="160">
        <f t="shared" si="12"/>
        <v>-1.2173449062080732E-2</v>
      </c>
      <c r="N174" s="160">
        <f t="shared" si="14"/>
        <v>-7.9990372013818756E-2</v>
      </c>
      <c r="O174" s="160">
        <f t="shared" si="16"/>
        <v>-0.30652780600176288</v>
      </c>
      <c r="P174" s="136">
        <v>117.63567995637899</v>
      </c>
      <c r="Q174" s="162">
        <f t="shared" si="13"/>
        <v>-1.0397329955920132E-3</v>
      </c>
      <c r="R174" s="162">
        <f t="shared" si="15"/>
        <v>-1.7389716136016475E-2</v>
      </c>
      <c r="S174" s="162">
        <f t="shared" si="17"/>
        <v>-0.13622916553797493</v>
      </c>
    </row>
    <row r="175" spans="11:19" ht="15" x14ac:dyDescent="0.25">
      <c r="K175" s="41">
        <v>40224</v>
      </c>
      <c r="L175" s="159">
        <v>105.91970768164801</v>
      </c>
      <c r="M175" s="160">
        <f t="shared" si="12"/>
        <v>1.1944431787572984E-2</v>
      </c>
      <c r="N175" s="160">
        <f t="shared" si="14"/>
        <v>-3.637086070764739E-2</v>
      </c>
      <c r="O175" s="160">
        <f t="shared" si="16"/>
        <v>-0.28357924244508803</v>
      </c>
      <c r="P175" s="136">
        <v>118.377160421037</v>
      </c>
      <c r="Q175" s="162">
        <f t="shared" si="13"/>
        <v>6.303193596814971E-3</v>
      </c>
      <c r="R175" s="162">
        <f t="shared" si="15"/>
        <v>2.2144584651504484E-3</v>
      </c>
      <c r="S175" s="162">
        <f t="shared" si="17"/>
        <v>-0.13061013619242856</v>
      </c>
    </row>
    <row r="176" spans="11:19" ht="15" x14ac:dyDescent="0.25">
      <c r="K176" s="41">
        <v>40252</v>
      </c>
      <c r="L176" s="159">
        <v>109.40163156258799</v>
      </c>
      <c r="M176" s="160">
        <f t="shared" si="12"/>
        <v>3.2873239146441469E-2</v>
      </c>
      <c r="N176" s="160">
        <f t="shared" si="14"/>
        <v>3.2486508469257824E-2</v>
      </c>
      <c r="O176" s="160">
        <f t="shared" si="16"/>
        <v>-0.2323222342483835</v>
      </c>
      <c r="P176" s="136">
        <v>119.078950940433</v>
      </c>
      <c r="Q176" s="162">
        <f t="shared" si="13"/>
        <v>5.928428396997365E-3</v>
      </c>
      <c r="R176" s="162">
        <f t="shared" si="15"/>
        <v>1.1216500556379128E-2</v>
      </c>
      <c r="S176" s="162">
        <f t="shared" si="17"/>
        <v>-0.11452865272086121</v>
      </c>
    </row>
    <row r="177" spans="11:19" ht="15" x14ac:dyDescent="0.25">
      <c r="K177" s="41">
        <v>40283</v>
      </c>
      <c r="L177" s="159">
        <v>114.02804489255</v>
      </c>
      <c r="M177" s="160">
        <f t="shared" si="12"/>
        <v>4.2288339432262179E-2</v>
      </c>
      <c r="N177" s="160">
        <f t="shared" si="14"/>
        <v>8.9410532017850652E-2</v>
      </c>
      <c r="O177" s="160">
        <f t="shared" si="16"/>
        <v>-0.15519684571575554</v>
      </c>
      <c r="P177" s="136">
        <v>120.070034869819</v>
      </c>
      <c r="Q177" s="162">
        <f t="shared" si="13"/>
        <v>8.3229145164518403E-3</v>
      </c>
      <c r="R177" s="162">
        <f t="shared" si="15"/>
        <v>2.0694018297362726E-2</v>
      </c>
      <c r="S177" s="162">
        <f t="shared" si="17"/>
        <v>-9.0737429718378726E-2</v>
      </c>
    </row>
    <row r="178" spans="11:19" ht="15" x14ac:dyDescent="0.25">
      <c r="K178" s="41">
        <v>40313</v>
      </c>
      <c r="L178" s="159">
        <v>117.27365793546799</v>
      </c>
      <c r="M178" s="160">
        <f t="shared" si="12"/>
        <v>2.8463287658543779E-2</v>
      </c>
      <c r="N178" s="160">
        <f t="shared" si="14"/>
        <v>0.10719393493744711</v>
      </c>
      <c r="O178" s="160">
        <f t="shared" si="16"/>
        <v>-6.1314815776774334E-2</v>
      </c>
      <c r="P178" s="136">
        <v>120.908379139602</v>
      </c>
      <c r="Q178" s="162">
        <f t="shared" si="13"/>
        <v>6.9821273117138816E-3</v>
      </c>
      <c r="R178" s="162">
        <f t="shared" si="15"/>
        <v>2.1382661229261801E-2</v>
      </c>
      <c r="S178" s="162">
        <f t="shared" si="17"/>
        <v>-4.4169339000356023E-2</v>
      </c>
    </row>
    <row r="179" spans="11:19" ht="15" x14ac:dyDescent="0.25">
      <c r="K179" s="41">
        <v>40344</v>
      </c>
      <c r="L179" s="159">
        <v>117.839092514218</v>
      </c>
      <c r="M179" s="160">
        <f t="shared" si="12"/>
        <v>4.8214969047963852E-3</v>
      </c>
      <c r="N179" s="160">
        <f t="shared" si="14"/>
        <v>7.7123721384383392E-2</v>
      </c>
      <c r="O179" s="160">
        <f t="shared" si="16"/>
        <v>4.8518708739104799E-3</v>
      </c>
      <c r="P179" s="136">
        <v>122.505561893574</v>
      </c>
      <c r="Q179" s="162">
        <f t="shared" si="13"/>
        <v>1.320985993971413E-2</v>
      </c>
      <c r="R179" s="162">
        <f t="shared" si="15"/>
        <v>2.877595852230086E-2</v>
      </c>
      <c r="S179" s="162">
        <f t="shared" si="17"/>
        <v>-1.1760045987298073E-2</v>
      </c>
    </row>
    <row r="180" spans="11:19" ht="15" x14ac:dyDescent="0.25">
      <c r="K180" s="41">
        <v>40374</v>
      </c>
      <c r="L180" s="159">
        <v>116.34749885781299</v>
      </c>
      <c r="M180" s="160">
        <f t="shared" si="12"/>
        <v>-1.2657884786621443E-2</v>
      </c>
      <c r="N180" s="160">
        <f t="shared" si="14"/>
        <v>2.0341083348825562E-2</v>
      </c>
      <c r="O180" s="160">
        <f t="shared" si="16"/>
        <v>4.3346151928826515E-2</v>
      </c>
      <c r="P180" s="136">
        <v>124.10448619482401</v>
      </c>
      <c r="Q180" s="162">
        <f t="shared" si="13"/>
        <v>1.3051850679555832E-2</v>
      </c>
      <c r="R180" s="162">
        <f t="shared" si="15"/>
        <v>3.3600817467732025E-2</v>
      </c>
      <c r="S180" s="162">
        <f t="shared" si="17"/>
        <v>2.2535136805156952E-2</v>
      </c>
    </row>
    <row r="181" spans="11:19" ht="15" x14ac:dyDescent="0.25">
      <c r="K181" s="41">
        <v>40405</v>
      </c>
      <c r="L181" s="159">
        <v>115.811853209638</v>
      </c>
      <c r="M181" s="160">
        <f t="shared" si="12"/>
        <v>-4.6038432577704125E-3</v>
      </c>
      <c r="N181" s="160">
        <f t="shared" si="14"/>
        <v>-1.2464902618065987E-2</v>
      </c>
      <c r="O181" s="160">
        <f t="shared" si="16"/>
        <v>2.6208049693390745E-2</v>
      </c>
      <c r="P181" s="136">
        <v>128.87901329645101</v>
      </c>
      <c r="Q181" s="162">
        <f t="shared" si="13"/>
        <v>3.8471833275484979E-2</v>
      </c>
      <c r="R181" s="162">
        <f t="shared" si="15"/>
        <v>6.5922926215444821E-2</v>
      </c>
      <c r="S181" s="162">
        <f t="shared" si="17"/>
        <v>6.4483169754352865E-2</v>
      </c>
    </row>
    <row r="182" spans="11:19" ht="15" x14ac:dyDescent="0.25">
      <c r="K182" s="41">
        <v>40436</v>
      </c>
      <c r="L182" s="159">
        <v>116.539010455734</v>
      </c>
      <c r="M182" s="160">
        <f t="shared" si="12"/>
        <v>6.2787808496573838E-3</v>
      </c>
      <c r="N182" s="160">
        <f t="shared" si="14"/>
        <v>-1.1032688989242923E-2</v>
      </c>
      <c r="O182" s="160">
        <f t="shared" si="16"/>
        <v>2.0787258174215006E-2</v>
      </c>
      <c r="P182" s="136">
        <v>133.798426403821</v>
      </c>
      <c r="Q182" s="162">
        <f t="shared" si="13"/>
        <v>3.8170784998595719E-2</v>
      </c>
      <c r="R182" s="162">
        <f t="shared" si="15"/>
        <v>9.2182463683221361E-2</v>
      </c>
      <c r="S182" s="162">
        <f t="shared" si="17"/>
        <v>0.11797111128622451</v>
      </c>
    </row>
    <row r="183" spans="11:19" ht="15" x14ac:dyDescent="0.25">
      <c r="K183" s="41">
        <v>40466</v>
      </c>
      <c r="L183" s="159">
        <v>117.997857805786</v>
      </c>
      <c r="M183" s="160">
        <f t="shared" si="12"/>
        <v>1.2518103117119983E-2</v>
      </c>
      <c r="N183" s="160">
        <f t="shared" si="14"/>
        <v>1.4184739372780975E-2</v>
      </c>
      <c r="O183" s="160">
        <f t="shared" si="16"/>
        <v>3.7161499139050758E-2</v>
      </c>
      <c r="P183" s="136">
        <v>138.239601894781</v>
      </c>
      <c r="Q183" s="162">
        <f t="shared" si="13"/>
        <v>3.3193032312323068E-2</v>
      </c>
      <c r="R183" s="162">
        <f t="shared" si="15"/>
        <v>0.11389689553822535</v>
      </c>
      <c r="S183" s="162">
        <f t="shared" si="17"/>
        <v>0.15471474734064228</v>
      </c>
    </row>
    <row r="184" spans="11:19" ht="15" x14ac:dyDescent="0.25">
      <c r="K184" s="41">
        <v>40497</v>
      </c>
      <c r="L184" s="159">
        <v>117.50093593437001</v>
      </c>
      <c r="M184" s="160">
        <f t="shared" si="12"/>
        <v>-4.2112787524828388E-3</v>
      </c>
      <c r="N184" s="160">
        <f t="shared" si="14"/>
        <v>1.4584713722476161E-2</v>
      </c>
      <c r="O184" s="160">
        <f t="shared" si="16"/>
        <v>6.8992052931250436E-2</v>
      </c>
      <c r="P184" s="136">
        <v>139.86555472804699</v>
      </c>
      <c r="Q184" s="162">
        <f t="shared" si="13"/>
        <v>1.1761845455136255E-2</v>
      </c>
      <c r="R184" s="162">
        <f t="shared" si="15"/>
        <v>8.5246939362613183E-2</v>
      </c>
      <c r="S184" s="162">
        <f t="shared" si="17"/>
        <v>0.18414127092701138</v>
      </c>
    </row>
    <row r="185" spans="11:19" ht="15" x14ac:dyDescent="0.25">
      <c r="K185" s="41">
        <v>40527</v>
      </c>
      <c r="L185" s="159">
        <v>118.253221142448</v>
      </c>
      <c r="M185" s="160">
        <f t="shared" si="12"/>
        <v>6.4023763053102645E-3</v>
      </c>
      <c r="N185" s="160">
        <f t="shared" si="14"/>
        <v>1.4709329348262523E-2</v>
      </c>
      <c r="O185" s="160">
        <f t="shared" si="16"/>
        <v>0.11602408180502732</v>
      </c>
      <c r="P185" s="136">
        <v>141.28864018407199</v>
      </c>
      <c r="Q185" s="162">
        <f t="shared" si="13"/>
        <v>1.0174667085059097E-2</v>
      </c>
      <c r="R185" s="162">
        <f t="shared" si="15"/>
        <v>5.5981329389065859E-2</v>
      </c>
      <c r="S185" s="162">
        <f t="shared" si="17"/>
        <v>0.19982081775960903</v>
      </c>
    </row>
    <row r="186" spans="11:19" ht="15" x14ac:dyDescent="0.25">
      <c r="K186" s="41">
        <v>40558</v>
      </c>
      <c r="L186" s="159">
        <v>119.307933406461</v>
      </c>
      <c r="M186" s="160">
        <f t="shared" si="12"/>
        <v>8.9190996560042368E-3</v>
      </c>
      <c r="N186" s="160">
        <f t="shared" si="14"/>
        <v>1.1102537156490344E-2</v>
      </c>
      <c r="O186" s="160">
        <f t="shared" si="16"/>
        <v>0.13985396600248912</v>
      </c>
      <c r="P186" s="136">
        <v>143.01047999704301</v>
      </c>
      <c r="Q186" s="162">
        <f t="shared" si="13"/>
        <v>1.2186682600439758E-2</v>
      </c>
      <c r="R186" s="162">
        <f t="shared" si="15"/>
        <v>3.4511659733317934E-2</v>
      </c>
      <c r="S186" s="162">
        <f t="shared" si="17"/>
        <v>0.21570666357412449</v>
      </c>
    </row>
    <row r="187" spans="11:19" ht="15" x14ac:dyDescent="0.25">
      <c r="K187" s="41">
        <v>40589</v>
      </c>
      <c r="L187" s="159">
        <v>122.257297334548</v>
      </c>
      <c r="M187" s="160">
        <f t="shared" si="12"/>
        <v>2.4720601923754915E-2</v>
      </c>
      <c r="N187" s="160">
        <f t="shared" si="14"/>
        <v>4.0479349056714353E-2</v>
      </c>
      <c r="O187" s="160">
        <f t="shared" si="16"/>
        <v>0.15424504098901215</v>
      </c>
      <c r="P187" s="136">
        <v>141.79686158614001</v>
      </c>
      <c r="Q187" s="162">
        <f t="shared" si="13"/>
        <v>-8.4862201072822829E-3</v>
      </c>
      <c r="R187" s="162">
        <f t="shared" si="15"/>
        <v>1.380830942863831E-2</v>
      </c>
      <c r="S187" s="162">
        <f t="shared" si="17"/>
        <v>0.19783969375346699</v>
      </c>
    </row>
    <row r="188" spans="11:19" ht="15" x14ac:dyDescent="0.25">
      <c r="K188" s="41">
        <v>40617</v>
      </c>
      <c r="L188" s="159">
        <v>122.217432742184</v>
      </c>
      <c r="M188" s="160">
        <f t="shared" si="12"/>
        <v>-3.2607127127071145E-4</v>
      </c>
      <c r="N188" s="160">
        <f t="shared" si="14"/>
        <v>3.352307498635243E-2</v>
      </c>
      <c r="O188" s="160">
        <f t="shared" si="16"/>
        <v>0.11714451600535924</v>
      </c>
      <c r="P188" s="136">
        <v>139.48444779061501</v>
      </c>
      <c r="Q188" s="162">
        <f t="shared" si="13"/>
        <v>-1.6307933544214892E-2</v>
      </c>
      <c r="R188" s="162">
        <f t="shared" si="15"/>
        <v>-1.2769550270329333E-2</v>
      </c>
      <c r="S188" s="162">
        <f t="shared" si="17"/>
        <v>0.17136107338054618</v>
      </c>
    </row>
    <row r="189" spans="11:19" ht="15" x14ac:dyDescent="0.25">
      <c r="K189" s="41">
        <v>40648</v>
      </c>
      <c r="L189" s="159">
        <v>121.318912578439</v>
      </c>
      <c r="M189" s="160">
        <f t="shared" si="12"/>
        <v>-7.3518167055629524E-3</v>
      </c>
      <c r="N189" s="160">
        <f t="shared" si="14"/>
        <v>1.6855368411478056E-2</v>
      </c>
      <c r="O189" s="160">
        <f t="shared" si="16"/>
        <v>6.3939250144640081E-2</v>
      </c>
      <c r="P189" s="136">
        <v>137.55276898485701</v>
      </c>
      <c r="Q189" s="162">
        <f t="shared" si="13"/>
        <v>-1.384870382580361E-2</v>
      </c>
      <c r="R189" s="162">
        <f t="shared" si="15"/>
        <v>-3.8163014432920139E-2</v>
      </c>
      <c r="S189" s="162">
        <f t="shared" si="17"/>
        <v>0.14560447270622467</v>
      </c>
    </row>
    <row r="190" spans="11:19" ht="15" x14ac:dyDescent="0.25">
      <c r="K190" s="41">
        <v>40678</v>
      </c>
      <c r="L190" s="159">
        <v>119.935126685618</v>
      </c>
      <c r="M190" s="160">
        <f t="shared" si="12"/>
        <v>-1.140618443910224E-2</v>
      </c>
      <c r="N190" s="160">
        <f t="shared" si="14"/>
        <v>-1.8994127136440331E-2</v>
      </c>
      <c r="O190" s="160">
        <f t="shared" si="16"/>
        <v>2.2694514667688903E-2</v>
      </c>
      <c r="P190" s="136">
        <v>139.01064207702299</v>
      </c>
      <c r="Q190" s="162">
        <f t="shared" si="13"/>
        <v>1.0598645908222126E-2</v>
      </c>
      <c r="R190" s="162">
        <f t="shared" si="15"/>
        <v>-1.9649373603550568E-2</v>
      </c>
      <c r="S190" s="162">
        <f t="shared" si="17"/>
        <v>0.14971884551127701</v>
      </c>
    </row>
    <row r="191" spans="11:19" ht="15" x14ac:dyDescent="0.25">
      <c r="K191" s="41">
        <v>40709</v>
      </c>
      <c r="L191" s="159">
        <v>119.986844859709</v>
      </c>
      <c r="M191" s="160">
        <f t="shared" si="12"/>
        <v>4.3121790521438719E-4</v>
      </c>
      <c r="N191" s="160">
        <f t="shared" si="14"/>
        <v>-1.8250979687819191E-2</v>
      </c>
      <c r="O191" s="160">
        <f t="shared" si="16"/>
        <v>1.8226144649169385E-2</v>
      </c>
      <c r="P191" s="136">
        <v>141.04217330102099</v>
      </c>
      <c r="Q191" s="162">
        <f t="shared" si="13"/>
        <v>1.4614213657630382E-2</v>
      </c>
      <c r="R191" s="162">
        <f t="shared" si="15"/>
        <v>1.1167736153240071E-2</v>
      </c>
      <c r="S191" s="162">
        <f t="shared" si="17"/>
        <v>0.15131240672607649</v>
      </c>
    </row>
    <row r="192" spans="11:19" ht="15" x14ac:dyDescent="0.25">
      <c r="K192" s="41">
        <v>40739</v>
      </c>
      <c r="L192" s="159">
        <v>118.548078232797</v>
      </c>
      <c r="M192" s="160">
        <f t="shared" si="12"/>
        <v>-1.199103642231969E-2</v>
      </c>
      <c r="N192" s="160">
        <f t="shared" si="14"/>
        <v>-2.2839261305202641E-2</v>
      </c>
      <c r="O192" s="160">
        <f t="shared" si="16"/>
        <v>1.8913852008742404E-2</v>
      </c>
      <c r="P192" s="136">
        <v>143.37151592937201</v>
      </c>
      <c r="Q192" s="162">
        <f t="shared" si="13"/>
        <v>1.6515220758684501E-2</v>
      </c>
      <c r="R192" s="162">
        <f t="shared" si="15"/>
        <v>4.2301925199016432E-2</v>
      </c>
      <c r="S192" s="162">
        <f t="shared" si="17"/>
        <v>0.15524845495352912</v>
      </c>
    </row>
    <row r="193" spans="11:19" ht="15" x14ac:dyDescent="0.25">
      <c r="K193" s="41">
        <v>40770</v>
      </c>
      <c r="L193" s="159">
        <v>117.875004598456</v>
      </c>
      <c r="M193" s="160">
        <f t="shared" si="12"/>
        <v>-5.6776427283726782E-3</v>
      </c>
      <c r="N193" s="160">
        <f t="shared" si="14"/>
        <v>-1.7176970117871559E-2</v>
      </c>
      <c r="O193" s="160">
        <f t="shared" si="16"/>
        <v>1.7814682449501573E-2</v>
      </c>
      <c r="P193" s="136">
        <v>145.238636964216</v>
      </c>
      <c r="Q193" s="162">
        <f t="shared" si="13"/>
        <v>1.3022956636405958E-2</v>
      </c>
      <c r="R193" s="162">
        <f t="shared" si="15"/>
        <v>4.4802288473296814E-2</v>
      </c>
      <c r="S193" s="162">
        <f t="shared" si="17"/>
        <v>0.12693784076492065</v>
      </c>
    </row>
    <row r="194" spans="11:19" ht="15" x14ac:dyDescent="0.25">
      <c r="K194" s="41">
        <v>40801</v>
      </c>
      <c r="L194" s="159">
        <v>118.337575957219</v>
      </c>
      <c r="M194" s="160">
        <f t="shared" si="12"/>
        <v>3.924253155609625E-3</v>
      </c>
      <c r="N194" s="160">
        <f t="shared" si="14"/>
        <v>-1.3745414377870802E-2</v>
      </c>
      <c r="O194" s="160">
        <f t="shared" si="16"/>
        <v>1.5433162633281095E-2</v>
      </c>
      <c r="P194" s="136">
        <v>148.878606689908</v>
      </c>
      <c r="Q194" s="162">
        <f t="shared" si="13"/>
        <v>2.5061993156743956E-2</v>
      </c>
      <c r="R194" s="162">
        <f t="shared" si="15"/>
        <v>5.5560923413750851E-2</v>
      </c>
      <c r="S194" s="162">
        <f t="shared" si="17"/>
        <v>0.11270820361199951</v>
      </c>
    </row>
    <row r="195" spans="11:19" ht="15" x14ac:dyDescent="0.25">
      <c r="K195" s="41">
        <v>40831</v>
      </c>
      <c r="L195" s="159">
        <v>121.27028170266701</v>
      </c>
      <c r="M195" s="160">
        <f t="shared" si="12"/>
        <v>2.4782540302399125E-2</v>
      </c>
      <c r="N195" s="160">
        <f t="shared" si="14"/>
        <v>2.2962864606917766E-2</v>
      </c>
      <c r="O195" s="160">
        <f t="shared" si="16"/>
        <v>2.7732909374228898E-2</v>
      </c>
      <c r="P195" s="136">
        <v>151.345192429506</v>
      </c>
      <c r="Q195" s="162">
        <f t="shared" si="13"/>
        <v>1.6567764801396434E-2</v>
      </c>
      <c r="R195" s="162">
        <f t="shared" si="15"/>
        <v>5.5615485743081727E-2</v>
      </c>
      <c r="S195" s="162">
        <f t="shared" si="17"/>
        <v>9.4803445286974375E-2</v>
      </c>
    </row>
    <row r="196" spans="11:19" ht="15" x14ac:dyDescent="0.25">
      <c r="K196" s="41">
        <v>40862</v>
      </c>
      <c r="L196" s="159">
        <v>123.778720945733</v>
      </c>
      <c r="M196" s="160">
        <f t="shared" si="12"/>
        <v>2.0684698739434237E-2</v>
      </c>
      <c r="N196" s="160">
        <f t="shared" si="14"/>
        <v>5.0084548182103061E-2</v>
      </c>
      <c r="O196" s="160">
        <f t="shared" si="16"/>
        <v>5.3427531971910858E-2</v>
      </c>
      <c r="P196" s="136">
        <v>153.68427261950399</v>
      </c>
      <c r="Q196" s="162">
        <f t="shared" si="13"/>
        <v>1.5455265888855374E-2</v>
      </c>
      <c r="R196" s="162">
        <f t="shared" si="15"/>
        <v>5.8150061387375995E-2</v>
      </c>
      <c r="S196" s="162">
        <f t="shared" si="17"/>
        <v>9.8800007752630536E-2</v>
      </c>
    </row>
    <row r="197" spans="11:19" ht="15" x14ac:dyDescent="0.25">
      <c r="K197" s="41">
        <v>40892</v>
      </c>
      <c r="L197" s="159">
        <v>125.793291330055</v>
      </c>
      <c r="M197" s="160">
        <f t="shared" si="12"/>
        <v>1.6275579267014839E-2</v>
      </c>
      <c r="N197" s="160">
        <f t="shared" si="14"/>
        <v>6.3003786519434613E-2</v>
      </c>
      <c r="O197" s="160">
        <f t="shared" si="16"/>
        <v>6.376207019785296E-2</v>
      </c>
      <c r="P197" s="136">
        <v>152.67332397296801</v>
      </c>
      <c r="Q197" s="162">
        <f t="shared" si="13"/>
        <v>-6.5780878505304896E-3</v>
      </c>
      <c r="R197" s="162">
        <f t="shared" si="15"/>
        <v>2.5488667360810568E-2</v>
      </c>
      <c r="S197" s="162">
        <f t="shared" si="17"/>
        <v>8.057748856570468E-2</v>
      </c>
    </row>
    <row r="198" spans="11:19" ht="15" x14ac:dyDescent="0.25">
      <c r="K198" s="41">
        <v>40923</v>
      </c>
      <c r="L198" s="159">
        <v>126.467744182503</v>
      </c>
      <c r="M198" s="160">
        <f t="shared" si="12"/>
        <v>5.3615963563460323E-3</v>
      </c>
      <c r="N198" s="160">
        <f t="shared" si="14"/>
        <v>4.2858500919287446E-2</v>
      </c>
      <c r="O198" s="160">
        <f t="shared" si="16"/>
        <v>6.0011187618595141E-2</v>
      </c>
      <c r="P198" s="136">
        <v>151.58359962001899</v>
      </c>
      <c r="Q198" s="162">
        <f t="shared" si="13"/>
        <v>-7.1376211940074041E-3</v>
      </c>
      <c r="R198" s="162">
        <f t="shared" si="15"/>
        <v>1.5752544675249336E-3</v>
      </c>
      <c r="S198" s="162">
        <f t="shared" si="17"/>
        <v>5.9947492121928736E-2</v>
      </c>
    </row>
    <row r="199" spans="11:19" ht="15" x14ac:dyDescent="0.25">
      <c r="K199" s="41">
        <v>40954</v>
      </c>
      <c r="L199" s="159">
        <v>127.137349943123</v>
      </c>
      <c r="M199" s="160">
        <f t="shared" si="12"/>
        <v>5.2946762429295635E-3</v>
      </c>
      <c r="N199" s="160">
        <f t="shared" si="14"/>
        <v>2.713413882231408E-2</v>
      </c>
      <c r="O199" s="160">
        <f t="shared" si="16"/>
        <v>3.9916248068375904E-2</v>
      </c>
      <c r="P199" s="136">
        <v>148.14043149618999</v>
      </c>
      <c r="Q199" s="162">
        <f t="shared" si="13"/>
        <v>-2.2714648104809054E-2</v>
      </c>
      <c r="R199" s="162">
        <f t="shared" si="15"/>
        <v>-3.6072924241503879E-2</v>
      </c>
      <c r="S199" s="162">
        <f t="shared" si="17"/>
        <v>4.4737026187256834E-2</v>
      </c>
    </row>
    <row r="200" spans="11:19" ht="15" x14ac:dyDescent="0.25">
      <c r="K200" s="41">
        <v>40983</v>
      </c>
      <c r="L200" s="159">
        <v>125.673879370831</v>
      </c>
      <c r="M200" s="160">
        <f t="shared" ref="M200:M263" si="18">L200/L199-1</f>
        <v>-1.1510941300465261E-2</v>
      </c>
      <c r="N200" s="160">
        <f t="shared" si="14"/>
        <v>-9.4927128435395858E-4</v>
      </c>
      <c r="O200" s="160">
        <f t="shared" si="16"/>
        <v>2.8281126113476107E-2</v>
      </c>
      <c r="P200" s="136">
        <v>147.105995096588</v>
      </c>
      <c r="Q200" s="162">
        <f t="shared" ref="Q200:Q263" si="19">P200/P199-1</f>
        <v>-6.9828094137054375E-3</v>
      </c>
      <c r="R200" s="162">
        <f t="shared" si="15"/>
        <v>-3.6465629564505608E-2</v>
      </c>
      <c r="S200" s="162">
        <f t="shared" si="17"/>
        <v>5.4640839367367855E-2</v>
      </c>
    </row>
    <row r="201" spans="11:19" ht="15" x14ac:dyDescent="0.25">
      <c r="K201" s="41">
        <v>41014</v>
      </c>
      <c r="L201" s="159">
        <v>125.132090449459</v>
      </c>
      <c r="M201" s="160">
        <f t="shared" si="18"/>
        <v>-4.3110702405654289E-3</v>
      </c>
      <c r="N201" s="160">
        <f t="shared" si="14"/>
        <v>-1.0561220504704649E-2</v>
      </c>
      <c r="O201" s="160">
        <f t="shared" si="16"/>
        <v>3.1431025797849843E-2</v>
      </c>
      <c r="P201" s="136">
        <v>147.073881122454</v>
      </c>
      <c r="Q201" s="162">
        <f t="shared" si="19"/>
        <v>-2.1830499914654578E-4</v>
      </c>
      <c r="R201" s="162">
        <f t="shared" si="15"/>
        <v>-2.975070198141283E-2</v>
      </c>
      <c r="S201" s="162">
        <f t="shared" si="17"/>
        <v>6.9217887853970872E-2</v>
      </c>
    </row>
    <row r="202" spans="11:19" ht="15" x14ac:dyDescent="0.25">
      <c r="K202" s="41">
        <v>41044</v>
      </c>
      <c r="L202" s="159">
        <v>123.772827425196</v>
      </c>
      <c r="M202" s="160">
        <f t="shared" si="18"/>
        <v>-1.0862625401531267E-2</v>
      </c>
      <c r="N202" s="160">
        <f t="shared" ref="N202:N265" si="20">L202/L199-1</f>
        <v>-2.6463682933710486E-2</v>
      </c>
      <c r="O202" s="160">
        <f t="shared" si="16"/>
        <v>3.1998138040389312E-2</v>
      </c>
      <c r="P202" s="136">
        <v>149.624824469646</v>
      </c>
      <c r="Q202" s="162">
        <f t="shared" si="19"/>
        <v>1.7344638815018909E-2</v>
      </c>
      <c r="R202" s="162">
        <f t="shared" ref="R202:R265" si="21">P202/P199-1</f>
        <v>1.0020174495672274E-2</v>
      </c>
      <c r="S202" s="162">
        <f t="shared" si="17"/>
        <v>7.6355178524690981E-2</v>
      </c>
    </row>
    <row r="203" spans="11:19" ht="15" x14ac:dyDescent="0.25">
      <c r="K203" s="41">
        <v>41075</v>
      </c>
      <c r="L203" s="159">
        <v>125.104778011428</v>
      </c>
      <c r="M203" s="160">
        <f t="shared" si="18"/>
        <v>1.0761251996420418E-2</v>
      </c>
      <c r="N203" s="160">
        <f t="shared" si="20"/>
        <v>-4.5283981226021952E-3</v>
      </c>
      <c r="O203" s="160">
        <f t="shared" si="16"/>
        <v>4.2654118938646901E-2</v>
      </c>
      <c r="P203" s="136">
        <v>150.597978253761</v>
      </c>
      <c r="Q203" s="162">
        <f t="shared" si="19"/>
        <v>6.5039594035576354E-3</v>
      </c>
      <c r="R203" s="162">
        <f t="shared" si="21"/>
        <v>2.3737871151207734E-2</v>
      </c>
      <c r="S203" s="162">
        <f t="shared" si="17"/>
        <v>6.7751401790622001E-2</v>
      </c>
    </row>
    <row r="204" spans="11:19" ht="15" x14ac:dyDescent="0.25">
      <c r="K204" s="41">
        <v>41105</v>
      </c>
      <c r="L204" s="159">
        <v>126.132247427233</v>
      </c>
      <c r="M204" s="160">
        <f t="shared" si="18"/>
        <v>8.2128711000242216E-3</v>
      </c>
      <c r="N204" s="160">
        <f t="shared" si="20"/>
        <v>7.9928096316583819E-3</v>
      </c>
      <c r="O204" s="160">
        <f t="shared" si="16"/>
        <v>6.3975471450011145E-2</v>
      </c>
      <c r="P204" s="136">
        <v>153.30224563532801</v>
      </c>
      <c r="Q204" s="162">
        <f t="shared" si="19"/>
        <v>1.7956863783458399E-2</v>
      </c>
      <c r="R204" s="162">
        <f t="shared" si="21"/>
        <v>4.2348542551129631E-2</v>
      </c>
      <c r="S204" s="162">
        <f t="shared" si="17"/>
        <v>6.9265709032804601E-2</v>
      </c>
    </row>
    <row r="205" spans="11:19" ht="15" x14ac:dyDescent="0.25">
      <c r="K205" s="41">
        <v>41136</v>
      </c>
      <c r="L205" s="159">
        <v>127.751311120734</v>
      </c>
      <c r="M205" s="160">
        <f t="shared" si="18"/>
        <v>1.2836239157912877E-2</v>
      </c>
      <c r="N205" s="160">
        <f t="shared" si="20"/>
        <v>3.214343388852825E-2</v>
      </c>
      <c r="O205" s="160">
        <f t="shared" si="16"/>
        <v>8.3786266273514709E-2</v>
      </c>
      <c r="P205" s="136">
        <v>155.70648530972699</v>
      </c>
      <c r="Q205" s="162">
        <f t="shared" si="19"/>
        <v>1.5683003627475545E-2</v>
      </c>
      <c r="R205" s="162">
        <f t="shared" si="21"/>
        <v>4.064606833550366E-2</v>
      </c>
      <c r="S205" s="162">
        <f t="shared" si="17"/>
        <v>7.20734410919186E-2</v>
      </c>
    </row>
    <row r="206" spans="11:19" ht="15" x14ac:dyDescent="0.25">
      <c r="K206" s="41">
        <v>41167</v>
      </c>
      <c r="L206" s="159">
        <v>127.59456539900501</v>
      </c>
      <c r="M206" s="160">
        <f t="shared" si="18"/>
        <v>-1.2269597889360551E-3</v>
      </c>
      <c r="N206" s="160">
        <f t="shared" si="20"/>
        <v>1.9901617085716472E-2</v>
      </c>
      <c r="O206" s="160">
        <f t="shared" si="16"/>
        <v>7.8225275166465824E-2</v>
      </c>
      <c r="P206" s="136">
        <v>160.29574500483301</v>
      </c>
      <c r="Q206" s="162">
        <f t="shared" si="19"/>
        <v>2.9473786438485083E-2</v>
      </c>
      <c r="R206" s="162">
        <f t="shared" si="21"/>
        <v>6.4395066012978397E-2</v>
      </c>
      <c r="S206" s="162">
        <f t="shared" si="17"/>
        <v>7.6687568273024143E-2</v>
      </c>
    </row>
    <row r="207" spans="11:19" ht="15" x14ac:dyDescent="0.25">
      <c r="K207" s="41">
        <v>41197</v>
      </c>
      <c r="L207" s="159">
        <v>127.986604722008</v>
      </c>
      <c r="M207" s="160">
        <f t="shared" si="18"/>
        <v>3.072539349752379E-3</v>
      </c>
      <c r="N207" s="160">
        <f t="shared" si="20"/>
        <v>1.4701690746014684E-2</v>
      </c>
      <c r="O207" s="160">
        <f t="shared" si="16"/>
        <v>5.5383090770813936E-2</v>
      </c>
      <c r="P207" s="136">
        <v>162.424628396282</v>
      </c>
      <c r="Q207" s="162">
        <f t="shared" si="19"/>
        <v>1.3280972563462612E-2</v>
      </c>
      <c r="R207" s="162">
        <f t="shared" si="21"/>
        <v>5.9505865182523987E-2</v>
      </c>
      <c r="S207" s="162">
        <f t="shared" si="17"/>
        <v>7.3206395187852547E-2</v>
      </c>
    </row>
    <row r="208" spans="11:19" ht="15" x14ac:dyDescent="0.25">
      <c r="K208" s="41">
        <v>41228</v>
      </c>
      <c r="L208" s="159">
        <v>128.15911150499099</v>
      </c>
      <c r="M208" s="160">
        <f t="shared" si="18"/>
        <v>1.3478502954094029E-3</v>
      </c>
      <c r="N208" s="160">
        <f t="shared" si="20"/>
        <v>3.192142457712821E-3</v>
      </c>
      <c r="O208" s="160">
        <f t="shared" si="16"/>
        <v>3.5388882077545869E-2</v>
      </c>
      <c r="P208" s="136">
        <v>163.50739972162501</v>
      </c>
      <c r="Q208" s="162">
        <f t="shared" si="19"/>
        <v>6.6663001543170175E-3</v>
      </c>
      <c r="R208" s="162">
        <f t="shared" si="21"/>
        <v>5.0100125222020564E-2</v>
      </c>
      <c r="S208" s="162">
        <f t="shared" si="17"/>
        <v>6.3917582031581155E-2</v>
      </c>
    </row>
    <row r="209" spans="11:19" ht="15" x14ac:dyDescent="0.25">
      <c r="K209" s="41">
        <v>41258</v>
      </c>
      <c r="L209" s="159">
        <v>129.43442410685799</v>
      </c>
      <c r="M209" s="160">
        <f t="shared" si="18"/>
        <v>9.9510100131845469E-3</v>
      </c>
      <c r="N209" s="160">
        <f t="shared" si="20"/>
        <v>1.4419569533384857E-2</v>
      </c>
      <c r="O209" s="160">
        <f t="shared" si="16"/>
        <v>2.89453653553704E-2</v>
      </c>
      <c r="P209" s="136">
        <v>163.00774114526601</v>
      </c>
      <c r="Q209" s="162">
        <f t="shared" si="19"/>
        <v>-3.0558774539236611E-3</v>
      </c>
      <c r="R209" s="162">
        <f t="shared" si="21"/>
        <v>1.6918703240383692E-2</v>
      </c>
      <c r="S209" s="162">
        <f t="shared" si="17"/>
        <v>6.768973716801896E-2</v>
      </c>
    </row>
    <row r="210" spans="11:19" ht="15" x14ac:dyDescent="0.25">
      <c r="K210" s="41">
        <v>41289</v>
      </c>
      <c r="L210" s="159">
        <v>129.32921165283599</v>
      </c>
      <c r="M210" s="160">
        <f t="shared" si="18"/>
        <v>-8.1286299798521977E-4</v>
      </c>
      <c r="N210" s="160">
        <f t="shared" si="20"/>
        <v>1.0490214454428104E-2</v>
      </c>
      <c r="O210" s="160">
        <f t="shared" si="16"/>
        <v>2.2626065553946084E-2</v>
      </c>
      <c r="P210" s="136">
        <v>162.209013671359</v>
      </c>
      <c r="Q210" s="162">
        <f t="shared" si="19"/>
        <v>-4.8999358453486463E-3</v>
      </c>
      <c r="R210" s="162">
        <f t="shared" si="21"/>
        <v>-1.3274755623694512E-3</v>
      </c>
      <c r="S210" s="162">
        <f t="shared" si="17"/>
        <v>7.009606631571752E-2</v>
      </c>
    </row>
    <row r="211" spans="11:19" ht="15" x14ac:dyDescent="0.25">
      <c r="K211" s="41">
        <v>41320</v>
      </c>
      <c r="L211" s="159">
        <v>129.91035821720101</v>
      </c>
      <c r="M211" s="160">
        <f t="shared" si="18"/>
        <v>4.4935444741209807E-3</v>
      </c>
      <c r="N211" s="160">
        <f t="shared" si="20"/>
        <v>1.3664629004094042E-2</v>
      </c>
      <c r="O211" s="160">
        <f t="shared" ref="O211:O274" si="22">L211/L199-1</f>
        <v>2.1811122186505827E-2</v>
      </c>
      <c r="P211" s="136">
        <v>163.15774816461001</v>
      </c>
      <c r="Q211" s="162">
        <f t="shared" si="19"/>
        <v>5.8488395421303352E-3</v>
      </c>
      <c r="R211" s="162">
        <f t="shared" si="21"/>
        <v>-2.1384448508769971E-3</v>
      </c>
      <c r="S211" s="162">
        <f t="shared" ref="S211:S274" si="23">P211/P199-1</f>
        <v>0.10137216772455693</v>
      </c>
    </row>
    <row r="212" spans="11:19" ht="15" x14ac:dyDescent="0.25">
      <c r="K212" s="41">
        <v>41348</v>
      </c>
      <c r="L212" s="159">
        <v>130.83551289161201</v>
      </c>
      <c r="M212" s="160">
        <f t="shared" si="18"/>
        <v>7.1214850540570751E-3</v>
      </c>
      <c r="N212" s="160">
        <f t="shared" si="20"/>
        <v>1.0824699800088045E-2</v>
      </c>
      <c r="O212" s="160">
        <f t="shared" si="22"/>
        <v>4.1071649467829152E-2</v>
      </c>
      <c r="P212" s="136">
        <v>163.472464538124</v>
      </c>
      <c r="Q212" s="162">
        <f t="shared" si="19"/>
        <v>1.9289085382354632E-3</v>
      </c>
      <c r="R212" s="162">
        <f t="shared" si="21"/>
        <v>2.850928364462435E-3</v>
      </c>
      <c r="S212" s="162">
        <f t="shared" si="23"/>
        <v>0.11125630488947769</v>
      </c>
    </row>
    <row r="213" spans="11:19" ht="15" x14ac:dyDescent="0.25">
      <c r="K213" s="41">
        <v>41379</v>
      </c>
      <c r="L213" s="159">
        <v>132.37018129672899</v>
      </c>
      <c r="M213" s="160">
        <f t="shared" si="18"/>
        <v>1.1729754186757591E-2</v>
      </c>
      <c r="N213" s="160">
        <f t="shared" si="20"/>
        <v>2.3513401226445296E-2</v>
      </c>
      <c r="O213" s="160">
        <f t="shared" si="22"/>
        <v>5.7843602078984313E-2</v>
      </c>
      <c r="P213" s="136">
        <v>165.19158268345399</v>
      </c>
      <c r="Q213" s="162">
        <f t="shared" si="19"/>
        <v>1.0516255139281006E-2</v>
      </c>
      <c r="R213" s="162">
        <f t="shared" si="21"/>
        <v>1.8387196522492655E-2</v>
      </c>
      <c r="S213" s="162">
        <f t="shared" si="23"/>
        <v>0.12318775721921127</v>
      </c>
    </row>
    <row r="214" spans="11:19" ht="15" x14ac:dyDescent="0.25">
      <c r="K214" s="41">
        <v>41409</v>
      </c>
      <c r="L214" s="159">
        <v>135.05281383121999</v>
      </c>
      <c r="M214" s="160">
        <f t="shared" si="18"/>
        <v>2.0266139308802833E-2</v>
      </c>
      <c r="N214" s="160">
        <f t="shared" si="20"/>
        <v>3.9584646556213521E-2</v>
      </c>
      <c r="O214" s="160">
        <f t="shared" si="22"/>
        <v>9.1134594245584566E-2</v>
      </c>
      <c r="P214" s="136">
        <v>166.16792213429599</v>
      </c>
      <c r="Q214" s="162">
        <f t="shared" si="19"/>
        <v>5.9103462475622592E-3</v>
      </c>
      <c r="R214" s="162">
        <f t="shared" si="21"/>
        <v>1.8449469936597795E-2</v>
      </c>
      <c r="S214" s="162">
        <f t="shared" si="23"/>
        <v>0.11056385678839042</v>
      </c>
    </row>
    <row r="215" spans="11:19" ht="15" x14ac:dyDescent="0.25">
      <c r="K215" s="41">
        <v>41440</v>
      </c>
      <c r="L215" s="159">
        <v>137.40212873184601</v>
      </c>
      <c r="M215" s="160">
        <f t="shared" si="18"/>
        <v>1.7395527231013785E-2</v>
      </c>
      <c r="N215" s="160">
        <f t="shared" si="20"/>
        <v>5.018985820519517E-2</v>
      </c>
      <c r="O215" s="160">
        <f t="shared" si="22"/>
        <v>9.8296411343255619E-2</v>
      </c>
      <c r="P215" s="136">
        <v>168.74250655897299</v>
      </c>
      <c r="Q215" s="162">
        <f t="shared" si="19"/>
        <v>1.5493871450087848E-2</v>
      </c>
      <c r="R215" s="162">
        <f t="shared" si="21"/>
        <v>3.2238102213354436E-2</v>
      </c>
      <c r="S215" s="162">
        <f t="shared" si="23"/>
        <v>0.12048321309226373</v>
      </c>
    </row>
    <row r="216" spans="11:19" ht="15" x14ac:dyDescent="0.25">
      <c r="K216" s="41">
        <v>41470</v>
      </c>
      <c r="L216" s="159">
        <v>141.69548282320801</v>
      </c>
      <c r="M216" s="160">
        <f t="shared" si="18"/>
        <v>3.1246634466201906E-2</v>
      </c>
      <c r="N216" s="160">
        <f t="shared" si="20"/>
        <v>7.0448657206073184E-2</v>
      </c>
      <c r="O216" s="160">
        <f t="shared" si="22"/>
        <v>0.12338823507409247</v>
      </c>
      <c r="P216" s="136">
        <v>169.73467897325401</v>
      </c>
      <c r="Q216" s="162">
        <f t="shared" si="19"/>
        <v>5.8798013287437723E-3</v>
      </c>
      <c r="R216" s="162">
        <f t="shared" si="21"/>
        <v>2.7501984156817816E-2</v>
      </c>
      <c r="S216" s="162">
        <f t="shared" si="23"/>
        <v>0.10718977579111999</v>
      </c>
    </row>
    <row r="217" spans="11:19" ht="15" x14ac:dyDescent="0.25">
      <c r="K217" s="41">
        <v>41501</v>
      </c>
      <c r="L217" s="159">
        <v>143.573308879433</v>
      </c>
      <c r="M217" s="160">
        <f t="shared" si="18"/>
        <v>1.3252547073557164E-2</v>
      </c>
      <c r="N217" s="160">
        <f t="shared" si="20"/>
        <v>6.3090096433394915E-2</v>
      </c>
      <c r="O217" s="160">
        <f t="shared" si="22"/>
        <v>0.12384998337704811</v>
      </c>
      <c r="P217" s="136">
        <v>170.32642585855999</v>
      </c>
      <c r="Q217" s="162">
        <f t="shared" si="19"/>
        <v>3.486305149221991E-3</v>
      </c>
      <c r="R217" s="162">
        <f t="shared" si="21"/>
        <v>2.50259115649476E-2</v>
      </c>
      <c r="S217" s="162">
        <f t="shared" si="23"/>
        <v>9.3894230029991421E-2</v>
      </c>
    </row>
    <row r="218" spans="11:19" ht="15" x14ac:dyDescent="0.25">
      <c r="K218" s="41">
        <v>41532</v>
      </c>
      <c r="L218" s="159">
        <v>146.66467036726701</v>
      </c>
      <c r="M218" s="160">
        <f t="shared" si="18"/>
        <v>2.1531589067366408E-2</v>
      </c>
      <c r="N218" s="160">
        <f t="shared" si="20"/>
        <v>6.7411922369105204E-2</v>
      </c>
      <c r="O218" s="160">
        <f t="shared" si="22"/>
        <v>0.14945859887235224</v>
      </c>
      <c r="P218" s="136">
        <v>171.57073085137901</v>
      </c>
      <c r="Q218" s="162">
        <f t="shared" si="19"/>
        <v>7.3054136288417393E-3</v>
      </c>
      <c r="R218" s="162">
        <f t="shared" si="21"/>
        <v>1.6760591922448498E-2</v>
      </c>
      <c r="S218" s="162">
        <f t="shared" si="23"/>
        <v>7.0338647143790789E-2</v>
      </c>
    </row>
    <row r="219" spans="11:19" ht="15" x14ac:dyDescent="0.25">
      <c r="K219" s="41">
        <v>41562</v>
      </c>
      <c r="L219" s="159">
        <v>147.412003162963</v>
      </c>
      <c r="M219" s="160">
        <f t="shared" si="18"/>
        <v>5.095520235545381E-3</v>
      </c>
      <c r="N219" s="160">
        <f t="shared" si="20"/>
        <v>4.0343702042269225E-2</v>
      </c>
      <c r="O219" s="160">
        <f t="shared" si="22"/>
        <v>0.15177680885548717</v>
      </c>
      <c r="P219" s="136">
        <v>174.28199332390599</v>
      </c>
      <c r="Q219" s="162">
        <f t="shared" si="19"/>
        <v>1.5802593245788366E-2</v>
      </c>
      <c r="R219" s="162">
        <f t="shared" si="21"/>
        <v>2.6790720541961521E-2</v>
      </c>
      <c r="S219" s="162">
        <f t="shared" si="23"/>
        <v>7.3002259846299378E-2</v>
      </c>
    </row>
    <row r="220" spans="11:19" ht="15" x14ac:dyDescent="0.25">
      <c r="K220" s="41">
        <v>41593</v>
      </c>
      <c r="L220" s="159">
        <v>148.586156978285</v>
      </c>
      <c r="M220" s="160">
        <f t="shared" si="18"/>
        <v>7.9651167484915408E-3</v>
      </c>
      <c r="N220" s="160">
        <f t="shared" si="20"/>
        <v>3.4914902623450539E-2</v>
      </c>
      <c r="O220" s="160">
        <f t="shared" si="22"/>
        <v>0.15938816392698318</v>
      </c>
      <c r="P220" s="136">
        <v>177.062903993096</v>
      </c>
      <c r="Q220" s="162">
        <f t="shared" si="19"/>
        <v>1.5956385488554936E-2</v>
      </c>
      <c r="R220" s="162">
        <f t="shared" si="21"/>
        <v>3.9550399185444229E-2</v>
      </c>
      <c r="S220" s="162">
        <f t="shared" si="23"/>
        <v>8.2904530893094464E-2</v>
      </c>
    </row>
    <row r="221" spans="11:19" ht="15" x14ac:dyDescent="0.25">
      <c r="K221" s="41">
        <v>41623</v>
      </c>
      <c r="L221" s="159">
        <v>146.98707102971801</v>
      </c>
      <c r="M221" s="160">
        <f t="shared" si="18"/>
        <v>-1.0762011624008139E-2</v>
      </c>
      <c r="N221" s="160">
        <f t="shared" si="20"/>
        <v>2.1982162551053008E-3</v>
      </c>
      <c r="O221" s="160">
        <f t="shared" si="22"/>
        <v>0.13561034511475079</v>
      </c>
      <c r="P221" s="136">
        <v>177.708946077223</v>
      </c>
      <c r="Q221" s="162">
        <f t="shared" si="19"/>
        <v>3.6486585815411754E-3</v>
      </c>
      <c r="R221" s="162">
        <f t="shared" si="21"/>
        <v>3.5776587273275373E-2</v>
      </c>
      <c r="S221" s="162">
        <f t="shared" si="23"/>
        <v>9.018715815990519E-2</v>
      </c>
    </row>
    <row r="222" spans="11:19" ht="15" x14ac:dyDescent="0.25">
      <c r="K222" s="41">
        <v>41654</v>
      </c>
      <c r="L222" s="159">
        <v>145.87013190962401</v>
      </c>
      <c r="M222" s="160">
        <f t="shared" si="18"/>
        <v>-7.5988936460145151E-3</v>
      </c>
      <c r="N222" s="160">
        <f t="shared" si="20"/>
        <v>-1.0459604511543485E-2</v>
      </c>
      <c r="O222" s="160">
        <f t="shared" si="22"/>
        <v>0.12789778925730655</v>
      </c>
      <c r="P222" s="136">
        <v>178.50513053850599</v>
      </c>
      <c r="Q222" s="162">
        <f t="shared" si="19"/>
        <v>4.4802722589836197E-3</v>
      </c>
      <c r="R222" s="162">
        <f t="shared" si="21"/>
        <v>2.4231632505781864E-2</v>
      </c>
      <c r="S222" s="162">
        <f t="shared" si="23"/>
        <v>0.10046369494708518</v>
      </c>
    </row>
    <row r="223" spans="11:19" ht="15" x14ac:dyDescent="0.25">
      <c r="K223" s="41">
        <v>41685</v>
      </c>
      <c r="L223" s="159">
        <v>143.92903041048899</v>
      </c>
      <c r="M223" s="160">
        <f t="shared" si="18"/>
        <v>-1.3307052470053704E-2</v>
      </c>
      <c r="N223" s="160">
        <f t="shared" si="20"/>
        <v>-3.13429370710262E-2</v>
      </c>
      <c r="O223" s="160">
        <f t="shared" si="22"/>
        <v>0.10791034976479508</v>
      </c>
      <c r="P223" s="136">
        <v>179.23241912135799</v>
      </c>
      <c r="Q223" s="162">
        <f t="shared" si="19"/>
        <v>4.0743287358628866E-3</v>
      </c>
      <c r="R223" s="162">
        <f t="shared" si="21"/>
        <v>1.2252793099714276E-2</v>
      </c>
      <c r="S223" s="162">
        <f t="shared" si="23"/>
        <v>9.8522265338758075E-2</v>
      </c>
    </row>
    <row r="224" spans="11:19" ht="15" x14ac:dyDescent="0.25">
      <c r="K224" s="41">
        <v>41713</v>
      </c>
      <c r="L224" s="159">
        <v>143.98539933084001</v>
      </c>
      <c r="M224" s="160">
        <f t="shared" si="18"/>
        <v>3.9164385524070866E-4</v>
      </c>
      <c r="N224" s="160">
        <f t="shared" si="20"/>
        <v>-2.0421331467113335E-2</v>
      </c>
      <c r="O224" s="160">
        <f t="shared" si="22"/>
        <v>0.10050701180895549</v>
      </c>
      <c r="P224" s="136">
        <v>180.72886891060401</v>
      </c>
      <c r="Q224" s="162">
        <f t="shared" si="19"/>
        <v>8.3492138117757797E-3</v>
      </c>
      <c r="R224" s="162">
        <f t="shared" si="21"/>
        <v>1.6993645508812438E-2</v>
      </c>
      <c r="S224" s="162">
        <f t="shared" si="23"/>
        <v>0.10556153552365122</v>
      </c>
    </row>
    <row r="225" spans="11:19" ht="15" x14ac:dyDescent="0.25">
      <c r="K225" s="41">
        <v>41744</v>
      </c>
      <c r="L225" s="159">
        <v>145.00895699811201</v>
      </c>
      <c r="M225" s="160">
        <f t="shared" si="18"/>
        <v>7.1087601383814647E-3</v>
      </c>
      <c r="N225" s="160">
        <f t="shared" si="20"/>
        <v>-5.9037096918891363E-3</v>
      </c>
      <c r="O225" s="160">
        <f t="shared" si="22"/>
        <v>9.5480534796966055E-2</v>
      </c>
      <c r="P225" s="136">
        <v>180.283495634991</v>
      </c>
      <c r="Q225" s="162">
        <f t="shared" si="19"/>
        <v>-2.4643172853214823E-3</v>
      </c>
      <c r="R225" s="162">
        <f t="shared" si="21"/>
        <v>9.9625433236574246E-3</v>
      </c>
      <c r="S225" s="162">
        <f t="shared" si="23"/>
        <v>9.1360060278959043E-2</v>
      </c>
    </row>
    <row r="226" spans="11:19" ht="15" x14ac:dyDescent="0.25">
      <c r="K226" s="41">
        <v>41774</v>
      </c>
      <c r="L226" s="159">
        <v>148.070931392745</v>
      </c>
      <c r="M226" s="160">
        <f t="shared" si="18"/>
        <v>2.1115760419357033E-2</v>
      </c>
      <c r="N226" s="160">
        <f t="shared" si="20"/>
        <v>2.8777384037419029E-2</v>
      </c>
      <c r="O226" s="160">
        <f t="shared" si="22"/>
        <v>9.6392790288650998E-2</v>
      </c>
      <c r="P226" s="136">
        <v>176.98971763563199</v>
      </c>
      <c r="Q226" s="162">
        <f t="shared" si="19"/>
        <v>-1.8269991868960167E-2</v>
      </c>
      <c r="R226" s="162">
        <f t="shared" si="21"/>
        <v>-1.2512811558981762E-2</v>
      </c>
      <c r="S226" s="162">
        <f t="shared" si="23"/>
        <v>6.5125659407294423E-2</v>
      </c>
    </row>
    <row r="227" spans="11:19" ht="15" x14ac:dyDescent="0.25">
      <c r="K227" s="41">
        <v>41805</v>
      </c>
      <c r="L227" s="159">
        <v>150.862757666303</v>
      </c>
      <c r="M227" s="160">
        <f t="shared" si="18"/>
        <v>1.8854654639491208E-2</v>
      </c>
      <c r="N227" s="160">
        <f t="shared" si="20"/>
        <v>4.7764275873976914E-2</v>
      </c>
      <c r="O227" s="160">
        <f t="shared" si="22"/>
        <v>9.7965213921297867E-2</v>
      </c>
      <c r="P227" s="136">
        <v>174.455316352247</v>
      </c>
      <c r="Q227" s="162">
        <f t="shared" si="19"/>
        <v>-1.4319483172477554E-2</v>
      </c>
      <c r="R227" s="162">
        <f t="shared" si="21"/>
        <v>-3.4712509385870005E-2</v>
      </c>
      <c r="S227" s="162">
        <f t="shared" si="23"/>
        <v>3.3855191023119291E-2</v>
      </c>
    </row>
    <row r="228" spans="11:19" ht="15" x14ac:dyDescent="0.25">
      <c r="K228" s="41">
        <v>41835</v>
      </c>
      <c r="L228" s="159">
        <v>152.38732144860501</v>
      </c>
      <c r="M228" s="160">
        <f t="shared" si="18"/>
        <v>1.0105633795149283E-2</v>
      </c>
      <c r="N228" s="160">
        <f t="shared" si="20"/>
        <v>5.0882128961103223E-2</v>
      </c>
      <c r="O228" s="160">
        <f t="shared" si="22"/>
        <v>7.5456453602950058E-2</v>
      </c>
      <c r="P228" s="136">
        <v>173.773478218809</v>
      </c>
      <c r="Q228" s="162">
        <f t="shared" si="19"/>
        <v>-3.9083826603557581E-3</v>
      </c>
      <c r="R228" s="162">
        <f t="shared" si="21"/>
        <v>-3.6109891220228119E-2</v>
      </c>
      <c r="S228" s="162">
        <f t="shared" si="23"/>
        <v>2.3794779416829837E-2</v>
      </c>
    </row>
    <row r="229" spans="11:19" ht="15" x14ac:dyDescent="0.25">
      <c r="K229" s="41">
        <v>41866</v>
      </c>
      <c r="L229" s="159">
        <v>153.480737125643</v>
      </c>
      <c r="M229" s="160">
        <f t="shared" si="18"/>
        <v>7.175240476989142E-3</v>
      </c>
      <c r="N229" s="160">
        <f t="shared" si="20"/>
        <v>3.6535231338209018E-2</v>
      </c>
      <c r="O229" s="160">
        <f t="shared" si="22"/>
        <v>6.9006059159156585E-2</v>
      </c>
      <c r="P229" s="136">
        <v>179.751893328374</v>
      </c>
      <c r="Q229" s="162">
        <f t="shared" si="19"/>
        <v>3.4403495693613229E-2</v>
      </c>
      <c r="R229" s="162">
        <f t="shared" si="21"/>
        <v>1.5606419003551864E-2</v>
      </c>
      <c r="S229" s="162">
        <f t="shared" si="23"/>
        <v>5.5337669550119983E-2</v>
      </c>
    </row>
    <row r="230" spans="11:19" ht="15" x14ac:dyDescent="0.25">
      <c r="K230" s="41">
        <v>41897</v>
      </c>
      <c r="L230" s="159">
        <v>154.052993000051</v>
      </c>
      <c r="M230" s="160">
        <f t="shared" si="18"/>
        <v>3.7285191948195351E-3</v>
      </c>
      <c r="N230" s="160">
        <f t="shared" si="20"/>
        <v>2.1146606247279154E-2</v>
      </c>
      <c r="O230" s="160">
        <f t="shared" si="22"/>
        <v>5.0375612710836792E-2</v>
      </c>
      <c r="P230" s="136">
        <v>184.87702441099299</v>
      </c>
      <c r="Q230" s="162">
        <f t="shared" si="19"/>
        <v>2.8512250901615355E-2</v>
      </c>
      <c r="R230" s="162">
        <f t="shared" si="21"/>
        <v>5.9738552407902823E-2</v>
      </c>
      <c r="S230" s="162">
        <f t="shared" si="23"/>
        <v>7.7555731642481529E-2</v>
      </c>
    </row>
    <row r="231" spans="11:19" ht="15" x14ac:dyDescent="0.25">
      <c r="K231" s="41">
        <v>41927</v>
      </c>
      <c r="L231" s="159">
        <v>155.42808331976801</v>
      </c>
      <c r="M231" s="160">
        <f t="shared" si="18"/>
        <v>8.926086361181973E-3</v>
      </c>
      <c r="N231" s="160">
        <f t="shared" si="20"/>
        <v>1.9954165755112108E-2</v>
      </c>
      <c r="O231" s="160">
        <f t="shared" si="22"/>
        <v>5.4378747895741375E-2</v>
      </c>
      <c r="P231" s="136">
        <v>189.612936829148</v>
      </c>
      <c r="Q231" s="162">
        <f t="shared" si="19"/>
        <v>2.5616554751696885E-2</v>
      </c>
      <c r="R231" s="162">
        <f t="shared" si="21"/>
        <v>9.1150034934528668E-2</v>
      </c>
      <c r="S231" s="162">
        <f t="shared" si="23"/>
        <v>8.7966308009509664E-2</v>
      </c>
    </row>
    <row r="232" spans="11:19" ht="15" x14ac:dyDescent="0.25">
      <c r="K232" s="41">
        <v>41958</v>
      </c>
      <c r="L232" s="159">
        <v>156.170543311377</v>
      </c>
      <c r="M232" s="160">
        <f t="shared" si="18"/>
        <v>4.7768715649765259E-3</v>
      </c>
      <c r="N232" s="160">
        <f t="shared" si="20"/>
        <v>1.7525366610221971E-2</v>
      </c>
      <c r="O232" s="160">
        <f t="shared" si="22"/>
        <v>5.1043694024608399E-2</v>
      </c>
      <c r="P232" s="136">
        <v>191.62972554124801</v>
      </c>
      <c r="Q232" s="162">
        <f t="shared" si="19"/>
        <v>1.0636345524869251E-2</v>
      </c>
      <c r="R232" s="162">
        <f t="shared" si="21"/>
        <v>6.6079038128268097E-2</v>
      </c>
      <c r="S232" s="162">
        <f t="shared" si="23"/>
        <v>8.2269189195722126E-2</v>
      </c>
    </row>
    <row r="233" spans="11:19" ht="15" x14ac:dyDescent="0.25">
      <c r="K233" s="41">
        <v>41988</v>
      </c>
      <c r="L233" s="159">
        <v>159.36733640014401</v>
      </c>
      <c r="M233" s="160">
        <f t="shared" si="18"/>
        <v>2.0469885171579216E-2</v>
      </c>
      <c r="N233" s="160">
        <f t="shared" si="20"/>
        <v>3.4496852651809462E-2</v>
      </c>
      <c r="O233" s="160">
        <f t="shared" si="22"/>
        <v>8.4226900255213177E-2</v>
      </c>
      <c r="P233" s="136">
        <v>194.46824110886001</v>
      </c>
      <c r="Q233" s="162">
        <f t="shared" si="19"/>
        <v>1.4812501346514795E-2</v>
      </c>
      <c r="R233" s="162">
        <f t="shared" si="21"/>
        <v>5.1878900195543753E-2</v>
      </c>
      <c r="S233" s="162">
        <f t="shared" si="23"/>
        <v>9.4307548390694329E-2</v>
      </c>
    </row>
    <row r="234" spans="11:19" ht="15" x14ac:dyDescent="0.25">
      <c r="K234" s="41">
        <v>42019</v>
      </c>
      <c r="L234" s="159">
        <v>162.57029475915101</v>
      </c>
      <c r="M234" s="160">
        <f t="shared" si="18"/>
        <v>2.0097960042231744E-2</v>
      </c>
      <c r="N234" s="160">
        <f t="shared" si="20"/>
        <v>4.5951872318267473E-2</v>
      </c>
      <c r="O234" s="160">
        <f t="shared" si="22"/>
        <v>0.11448651366047868</v>
      </c>
      <c r="P234" s="136">
        <v>197.042734468623</v>
      </c>
      <c r="Q234" s="162">
        <f t="shared" si="19"/>
        <v>1.3238631383115207E-2</v>
      </c>
      <c r="R234" s="162">
        <f t="shared" si="21"/>
        <v>3.9184022797820406E-2</v>
      </c>
      <c r="S234" s="162">
        <f t="shared" si="23"/>
        <v>0.10384913797263762</v>
      </c>
    </row>
    <row r="235" spans="11:19" ht="15" x14ac:dyDescent="0.25">
      <c r="K235" s="41">
        <v>42050</v>
      </c>
      <c r="L235" s="159">
        <v>167.04131720506101</v>
      </c>
      <c r="M235" s="160">
        <f t="shared" si="18"/>
        <v>2.7502087343409531E-2</v>
      </c>
      <c r="N235" s="160">
        <f t="shared" si="20"/>
        <v>6.9608350353302928E-2</v>
      </c>
      <c r="O235" s="160">
        <f t="shared" si="22"/>
        <v>0.16058113313662448</v>
      </c>
      <c r="P235" s="136">
        <v>197.85578941112999</v>
      </c>
      <c r="Q235" s="162">
        <f t="shared" si="19"/>
        <v>4.1262873492879937E-3</v>
      </c>
      <c r="R235" s="162">
        <f t="shared" si="21"/>
        <v>3.2490073511804107E-2</v>
      </c>
      <c r="S235" s="162">
        <f t="shared" si="23"/>
        <v>0.10390625971053891</v>
      </c>
    </row>
    <row r="236" spans="11:19" ht="15" x14ac:dyDescent="0.25">
      <c r="K236" s="41">
        <v>42078</v>
      </c>
      <c r="L236" s="159">
        <v>165.85760627657299</v>
      </c>
      <c r="M236" s="160">
        <f t="shared" si="18"/>
        <v>-7.0863361729534002E-3</v>
      </c>
      <c r="N236" s="160">
        <f t="shared" si="20"/>
        <v>4.0725220255504846E-2</v>
      </c>
      <c r="O236" s="160">
        <f t="shared" si="22"/>
        <v>0.15190572827093729</v>
      </c>
      <c r="P236" s="136">
        <v>199.44190897462701</v>
      </c>
      <c r="Q236" s="162">
        <f t="shared" si="19"/>
        <v>8.0165436059147499E-3</v>
      </c>
      <c r="R236" s="162">
        <f t="shared" si="21"/>
        <v>2.557573327864282E-2</v>
      </c>
      <c r="S236" s="162">
        <f t="shared" si="23"/>
        <v>0.10354206373791475</v>
      </c>
    </row>
    <row r="237" spans="11:19" ht="15" x14ac:dyDescent="0.25">
      <c r="K237" s="41">
        <v>42109</v>
      </c>
      <c r="L237" s="159">
        <v>166.465766393606</v>
      </c>
      <c r="M237" s="160">
        <f t="shared" si="18"/>
        <v>3.6667604862141712E-3</v>
      </c>
      <c r="N237" s="160">
        <f t="shared" si="20"/>
        <v>2.3961767678567281E-2</v>
      </c>
      <c r="O237" s="160">
        <f t="shared" si="22"/>
        <v>0.14796885543955307</v>
      </c>
      <c r="P237" s="136">
        <v>201.44559553232801</v>
      </c>
      <c r="Q237" s="162">
        <f t="shared" si="19"/>
        <v>1.0046467003862913E-2</v>
      </c>
      <c r="R237" s="162">
        <f t="shared" si="21"/>
        <v>2.2344701394743094E-2</v>
      </c>
      <c r="S237" s="162">
        <f t="shared" si="23"/>
        <v>0.1173823473014004</v>
      </c>
    </row>
    <row r="238" spans="11:19" ht="15" x14ac:dyDescent="0.25">
      <c r="K238" s="41">
        <v>42139</v>
      </c>
      <c r="L238" s="159">
        <v>166.302822622614</v>
      </c>
      <c r="M238" s="160">
        <f t="shared" si="18"/>
        <v>-9.7884252433455554E-4</v>
      </c>
      <c r="N238" s="160">
        <f t="shared" si="20"/>
        <v>-4.4210294483035817E-3</v>
      </c>
      <c r="O238" s="160">
        <f t="shared" si="22"/>
        <v>0.12312944247990543</v>
      </c>
      <c r="P238" s="136">
        <v>204.387271944551</v>
      </c>
      <c r="Q238" s="162">
        <f t="shared" si="19"/>
        <v>1.4602833109601976E-2</v>
      </c>
      <c r="R238" s="162">
        <f t="shared" si="21"/>
        <v>3.3011328871701995E-2</v>
      </c>
      <c r="S238" s="162">
        <f t="shared" si="23"/>
        <v>0.15479743498615117</v>
      </c>
    </row>
    <row r="239" spans="11:19" ht="15" x14ac:dyDescent="0.25">
      <c r="K239" s="41">
        <v>42170</v>
      </c>
      <c r="L239" s="159">
        <v>169.30679451546101</v>
      </c>
      <c r="M239" s="160">
        <f t="shared" si="18"/>
        <v>1.8063264624580855E-2</v>
      </c>
      <c r="N239" s="160">
        <f t="shared" si="20"/>
        <v>2.0796081146476908E-2</v>
      </c>
      <c r="O239" s="160">
        <f t="shared" si="22"/>
        <v>0.12225705756986649</v>
      </c>
      <c r="P239" s="136">
        <v>205.446817959486</v>
      </c>
      <c r="Q239" s="162">
        <f t="shared" si="19"/>
        <v>5.1840117285897325E-3</v>
      </c>
      <c r="R239" s="162">
        <f t="shared" si="21"/>
        <v>3.0108561514134546E-2</v>
      </c>
      <c r="S239" s="162">
        <f t="shared" si="23"/>
        <v>0.17764721795387017</v>
      </c>
    </row>
    <row r="240" spans="11:19" ht="15" x14ac:dyDescent="0.25">
      <c r="K240" s="41">
        <v>42200</v>
      </c>
      <c r="L240" s="159">
        <v>169.439391358797</v>
      </c>
      <c r="M240" s="160">
        <f t="shared" si="18"/>
        <v>7.831749677587041E-4</v>
      </c>
      <c r="N240" s="160">
        <f t="shared" si="20"/>
        <v>1.786328222080158E-2</v>
      </c>
      <c r="O240" s="160">
        <f t="shared" si="22"/>
        <v>0.11189953172018363</v>
      </c>
      <c r="P240" s="136">
        <v>206.27087482426899</v>
      </c>
      <c r="Q240" s="162">
        <f t="shared" si="19"/>
        <v>4.0110471068259823E-3</v>
      </c>
      <c r="R240" s="162">
        <f t="shared" si="21"/>
        <v>2.3953262811182263E-2</v>
      </c>
      <c r="S240" s="162">
        <f t="shared" si="23"/>
        <v>0.18701010613679769</v>
      </c>
    </row>
    <row r="241" spans="11:19" ht="15" x14ac:dyDescent="0.25">
      <c r="K241" s="41">
        <v>42231</v>
      </c>
      <c r="L241" s="159">
        <v>168.864189091886</v>
      </c>
      <c r="M241" s="160">
        <f t="shared" si="18"/>
        <v>-3.3947375654399536E-3</v>
      </c>
      <c r="N241" s="160">
        <f t="shared" si="20"/>
        <v>1.5401821982808039E-2</v>
      </c>
      <c r="O241" s="160">
        <f t="shared" si="22"/>
        <v>0.10023050614911844</v>
      </c>
      <c r="P241" s="136">
        <v>206.49461509472701</v>
      </c>
      <c r="Q241" s="162">
        <f t="shared" si="19"/>
        <v>1.0846915283053704E-3</v>
      </c>
      <c r="R241" s="162">
        <f t="shared" si="21"/>
        <v>1.0310540035720628E-2</v>
      </c>
      <c r="S241" s="162">
        <f t="shared" si="23"/>
        <v>0.14877574456197196</v>
      </c>
    </row>
    <row r="242" spans="11:19" ht="15" x14ac:dyDescent="0.25">
      <c r="K242" s="41">
        <v>42262</v>
      </c>
      <c r="L242" s="159">
        <v>169.18033225006101</v>
      </c>
      <c r="M242" s="160">
        <f t="shared" si="18"/>
        <v>1.8721740818770094E-3</v>
      </c>
      <c r="N242" s="160">
        <f t="shared" si="20"/>
        <v>-7.4694146659570748E-4</v>
      </c>
      <c r="O242" s="160">
        <f t="shared" si="22"/>
        <v>9.8195685493789764E-2</v>
      </c>
      <c r="P242" s="136">
        <v>207.09866893011201</v>
      </c>
      <c r="Q242" s="162">
        <f t="shared" si="19"/>
        <v>2.9252764538576503E-3</v>
      </c>
      <c r="R242" s="162">
        <f t="shared" si="21"/>
        <v>8.040285009192738E-3</v>
      </c>
      <c r="S242" s="162">
        <f t="shared" si="23"/>
        <v>0.12019689623367658</v>
      </c>
    </row>
    <row r="243" spans="11:19" ht="15" x14ac:dyDescent="0.25">
      <c r="K243" s="41">
        <v>42292</v>
      </c>
      <c r="L243" s="159">
        <v>168.82532458244299</v>
      </c>
      <c r="M243" s="160">
        <f t="shared" si="18"/>
        <v>-2.0983979809975351E-3</v>
      </c>
      <c r="N243" s="160">
        <f t="shared" si="20"/>
        <v>-3.6241087236538183E-3</v>
      </c>
      <c r="O243" s="160">
        <f t="shared" si="22"/>
        <v>8.619575675466784E-2</v>
      </c>
      <c r="P243" s="136">
        <v>206.25121058670399</v>
      </c>
      <c r="Q243" s="162">
        <f t="shared" si="19"/>
        <v>-4.0920511357511735E-3</v>
      </c>
      <c r="R243" s="162">
        <f t="shared" si="21"/>
        <v>-9.5332109207091342E-5</v>
      </c>
      <c r="S243" s="162">
        <f t="shared" si="23"/>
        <v>8.7748621142596406E-2</v>
      </c>
    </row>
    <row r="244" spans="11:19" ht="15" x14ac:dyDescent="0.25">
      <c r="K244" s="41">
        <v>42323</v>
      </c>
      <c r="L244" s="159">
        <v>169.24610363318001</v>
      </c>
      <c r="M244" s="160">
        <f t="shared" si="18"/>
        <v>2.4923929616469387E-3</v>
      </c>
      <c r="N244" s="160">
        <f t="shared" si="20"/>
        <v>2.2616668658279604E-3</v>
      </c>
      <c r="O244" s="160">
        <f t="shared" si="22"/>
        <v>8.3726162722842057E-2</v>
      </c>
      <c r="P244" s="136">
        <v>206.93560635958801</v>
      </c>
      <c r="Q244" s="162">
        <f t="shared" si="19"/>
        <v>3.3182630586128248E-3</v>
      </c>
      <c r="R244" s="162">
        <f t="shared" si="21"/>
        <v>2.1356066096867021E-3</v>
      </c>
      <c r="S244" s="162">
        <f t="shared" si="23"/>
        <v>7.9872163752827685E-2</v>
      </c>
    </row>
    <row r="245" spans="11:19" ht="15" x14ac:dyDescent="0.25">
      <c r="K245" s="41">
        <v>42353</v>
      </c>
      <c r="L245" s="159">
        <v>167.86827047414701</v>
      </c>
      <c r="M245" s="160">
        <f t="shared" si="18"/>
        <v>-8.1410037185806194E-3</v>
      </c>
      <c r="N245" s="160">
        <f t="shared" si="20"/>
        <v>-7.7554037071796422E-3</v>
      </c>
      <c r="O245" s="160">
        <f t="shared" si="22"/>
        <v>5.3341759146043666E-2</v>
      </c>
      <c r="P245" s="136">
        <v>208.393247082275</v>
      </c>
      <c r="Q245" s="162">
        <f t="shared" si="19"/>
        <v>7.0439338513550442E-3</v>
      </c>
      <c r="R245" s="162">
        <f t="shared" si="21"/>
        <v>6.25102111399789E-3</v>
      </c>
      <c r="S245" s="162">
        <f t="shared" si="23"/>
        <v>7.1605553143353706E-2</v>
      </c>
    </row>
    <row r="246" spans="11:19" ht="15" x14ac:dyDescent="0.25">
      <c r="K246" s="41">
        <v>42384</v>
      </c>
      <c r="L246" s="159">
        <v>167.188989896213</v>
      </c>
      <c r="M246" s="160">
        <f t="shared" si="18"/>
        <v>-4.046509659123565E-3</v>
      </c>
      <c r="N246" s="160">
        <f t="shared" si="20"/>
        <v>-9.692471732408281E-3</v>
      </c>
      <c r="O246" s="160">
        <f t="shared" si="22"/>
        <v>2.8410449423768469E-2</v>
      </c>
      <c r="P246" s="136">
        <v>212.24869465511</v>
      </c>
      <c r="Q246" s="162">
        <f t="shared" si="19"/>
        <v>1.8500827770646655E-2</v>
      </c>
      <c r="R246" s="162">
        <f t="shared" si="21"/>
        <v>2.9078539957877236E-2</v>
      </c>
      <c r="S246" s="162">
        <f t="shared" si="23"/>
        <v>7.7170874772388043E-2</v>
      </c>
    </row>
    <row r="247" spans="11:19" ht="15" x14ac:dyDescent="0.25">
      <c r="K247" s="41">
        <v>42415</v>
      </c>
      <c r="L247" s="159">
        <v>165.10929401384399</v>
      </c>
      <c r="M247" s="160">
        <f t="shared" si="18"/>
        <v>-1.2439191621769097E-2</v>
      </c>
      <c r="N247" s="160">
        <f t="shared" si="20"/>
        <v>-2.4442569314931162E-2</v>
      </c>
      <c r="O247" s="160">
        <f t="shared" si="22"/>
        <v>-1.1566139584766599E-2</v>
      </c>
      <c r="P247" s="136">
        <v>214.243785672641</v>
      </c>
      <c r="Q247" s="162">
        <f t="shared" si="19"/>
        <v>9.3997799174825314E-3</v>
      </c>
      <c r="R247" s="162">
        <f t="shared" si="21"/>
        <v>3.5316200250012697E-2</v>
      </c>
      <c r="S247" s="162">
        <f t="shared" si="23"/>
        <v>8.2827984514812103E-2</v>
      </c>
    </row>
    <row r="248" spans="11:19" ht="15" x14ac:dyDescent="0.25">
      <c r="K248" s="41">
        <v>42444</v>
      </c>
      <c r="L248" s="159">
        <v>164.15659360414199</v>
      </c>
      <c r="M248" s="160">
        <f t="shared" si="18"/>
        <v>-5.7701198190703851E-3</v>
      </c>
      <c r="N248" s="160">
        <f t="shared" si="20"/>
        <v>-2.2110651759986055E-2</v>
      </c>
      <c r="O248" s="160">
        <f t="shared" si="22"/>
        <v>-1.0255861703409086E-2</v>
      </c>
      <c r="P248" s="136">
        <v>216.648972978887</v>
      </c>
      <c r="Q248" s="162">
        <f t="shared" si="19"/>
        <v>1.1226404064391682E-2</v>
      </c>
      <c r="R248" s="162">
        <f t="shared" si="21"/>
        <v>3.9616091270714637E-2</v>
      </c>
      <c r="S248" s="162">
        <f t="shared" si="23"/>
        <v>8.6276069521822984E-2</v>
      </c>
    </row>
    <row r="249" spans="11:19" ht="15" x14ac:dyDescent="0.25">
      <c r="K249" s="41">
        <v>42475</v>
      </c>
      <c r="L249" s="159">
        <v>163.95017071146299</v>
      </c>
      <c r="M249" s="160">
        <f t="shared" si="18"/>
        <v>-1.2574754881718997E-3</v>
      </c>
      <c r="N249" s="160">
        <f t="shared" si="20"/>
        <v>-1.9372203796198528E-2</v>
      </c>
      <c r="O249" s="160">
        <f t="shared" si="22"/>
        <v>-1.5111789869124981E-2</v>
      </c>
      <c r="P249" s="136">
        <v>217.49922618124401</v>
      </c>
      <c r="Q249" s="162">
        <f t="shared" si="19"/>
        <v>3.9245660418609774E-3</v>
      </c>
      <c r="R249" s="162">
        <f t="shared" si="21"/>
        <v>2.4737638715120358E-2</v>
      </c>
      <c r="S249" s="162">
        <f t="shared" si="23"/>
        <v>7.9692140235152031E-2</v>
      </c>
    </row>
    <row r="250" spans="11:19" ht="15" x14ac:dyDescent="0.25">
      <c r="K250" s="41">
        <v>42505</v>
      </c>
      <c r="L250" s="159">
        <v>167.173179311631</v>
      </c>
      <c r="M250" s="160">
        <f t="shared" si="18"/>
        <v>1.9658464435759582E-2</v>
      </c>
      <c r="N250" s="160">
        <f t="shared" si="20"/>
        <v>1.250011581791366E-2</v>
      </c>
      <c r="O250" s="160">
        <f t="shared" si="22"/>
        <v>5.2335653435784391E-3</v>
      </c>
      <c r="P250" s="136">
        <v>219.31310818985099</v>
      </c>
      <c r="Q250" s="162">
        <f t="shared" si="19"/>
        <v>8.3397170668342291E-3</v>
      </c>
      <c r="R250" s="162">
        <f t="shared" si="21"/>
        <v>2.3661468178852063E-2</v>
      </c>
      <c r="S250" s="162">
        <f t="shared" si="23"/>
        <v>7.3027229647398384E-2</v>
      </c>
    </row>
    <row r="251" spans="11:19" ht="15" x14ac:dyDescent="0.25">
      <c r="K251" s="41">
        <v>42536</v>
      </c>
      <c r="L251" s="159">
        <v>170.69036082267101</v>
      </c>
      <c r="M251" s="160">
        <f t="shared" si="18"/>
        <v>2.103914949468999E-2</v>
      </c>
      <c r="N251" s="160">
        <f t="shared" si="20"/>
        <v>3.9802039473875617E-2</v>
      </c>
      <c r="O251" s="160">
        <f t="shared" si="22"/>
        <v>8.1719479195718758E-3</v>
      </c>
      <c r="P251" s="136">
        <v>220.28354241160599</v>
      </c>
      <c r="Q251" s="162">
        <f t="shared" si="19"/>
        <v>4.4248801622697176E-3</v>
      </c>
      <c r="R251" s="162">
        <f t="shared" si="21"/>
        <v>1.6776305849708351E-2</v>
      </c>
      <c r="S251" s="162">
        <f t="shared" si="23"/>
        <v>7.2216861762472329E-2</v>
      </c>
    </row>
    <row r="252" spans="11:19" ht="15" x14ac:dyDescent="0.25">
      <c r="K252" s="41">
        <v>42566</v>
      </c>
      <c r="L252" s="159">
        <v>174.705604924656</v>
      </c>
      <c r="M252" s="160">
        <f t="shared" si="18"/>
        <v>2.3523555065633639E-2</v>
      </c>
      <c r="N252" s="160">
        <f t="shared" si="20"/>
        <v>6.5601848211073621E-2</v>
      </c>
      <c r="O252" s="160">
        <f t="shared" si="22"/>
        <v>3.1080220034003236E-2</v>
      </c>
      <c r="P252" s="136">
        <v>222.15795827442699</v>
      </c>
      <c r="Q252" s="162">
        <f t="shared" si="19"/>
        <v>8.5091053208077305E-3</v>
      </c>
      <c r="R252" s="162">
        <f t="shared" si="21"/>
        <v>2.1419534105840077E-2</v>
      </c>
      <c r="S252" s="162">
        <f t="shared" si="23"/>
        <v>7.7020488053356484E-2</v>
      </c>
    </row>
    <row r="253" spans="11:19" ht="15" x14ac:dyDescent="0.25">
      <c r="K253" s="41">
        <v>42597</v>
      </c>
      <c r="L253" s="159">
        <v>176.00268855420001</v>
      </c>
      <c r="M253" s="160">
        <f t="shared" si="18"/>
        <v>7.4243962012745524E-3</v>
      </c>
      <c r="N253" s="160">
        <f t="shared" si="20"/>
        <v>5.2816541977165565E-2</v>
      </c>
      <c r="O253" s="160">
        <f t="shared" si="22"/>
        <v>4.2273613492021411E-2</v>
      </c>
      <c r="P253" s="136">
        <v>223.46207334585699</v>
      </c>
      <c r="Q253" s="162">
        <f t="shared" si="19"/>
        <v>5.8702154159115949E-3</v>
      </c>
      <c r="R253" s="162">
        <f t="shared" si="21"/>
        <v>1.8917998975302552E-2</v>
      </c>
      <c r="S253" s="162">
        <f t="shared" si="23"/>
        <v>8.2169010767406014E-2</v>
      </c>
    </row>
    <row r="254" spans="11:19" ht="15" x14ac:dyDescent="0.25">
      <c r="K254" s="41">
        <v>42628</v>
      </c>
      <c r="L254" s="159">
        <v>176.49433048201499</v>
      </c>
      <c r="M254" s="160">
        <f t="shared" si="18"/>
        <v>2.793377373116579E-3</v>
      </c>
      <c r="N254" s="160">
        <f t="shared" si="20"/>
        <v>3.4002913998018247E-2</v>
      </c>
      <c r="O254" s="160">
        <f t="shared" si="22"/>
        <v>4.3231965173962106E-2</v>
      </c>
      <c r="P254" s="136">
        <v>224.813422387168</v>
      </c>
      <c r="Q254" s="162">
        <f t="shared" si="19"/>
        <v>6.047330632341863E-3</v>
      </c>
      <c r="R254" s="162">
        <f t="shared" si="21"/>
        <v>2.0563860222920338E-2</v>
      </c>
      <c r="S254" s="162">
        <f t="shared" si="23"/>
        <v>8.5537746565788275E-2</v>
      </c>
    </row>
    <row r="255" spans="11:19" ht="15" x14ac:dyDescent="0.25">
      <c r="K255" s="41">
        <v>42658</v>
      </c>
      <c r="L255" s="159">
        <v>177.73609946939101</v>
      </c>
      <c r="M255" s="160">
        <f t="shared" si="18"/>
        <v>7.0357443436550593E-3</v>
      </c>
      <c r="N255" s="160">
        <f t="shared" si="20"/>
        <v>1.7346292616324144E-2</v>
      </c>
      <c r="O255" s="160">
        <f t="shared" si="22"/>
        <v>5.2781032164381125E-2</v>
      </c>
      <c r="P255" s="136">
        <v>226.08590797583801</v>
      </c>
      <c r="Q255" s="162">
        <f t="shared" si="19"/>
        <v>5.6601851222146671E-3</v>
      </c>
      <c r="R255" s="162">
        <f t="shared" si="21"/>
        <v>1.7680886752474256E-2</v>
      </c>
      <c r="S255" s="162">
        <f t="shared" si="23"/>
        <v>9.6167665308300787E-2</v>
      </c>
    </row>
    <row r="256" spans="11:19" ht="15" x14ac:dyDescent="0.25">
      <c r="K256" s="41">
        <v>42689</v>
      </c>
      <c r="L256" s="159">
        <v>178.05165872988499</v>
      </c>
      <c r="M256" s="160">
        <f t="shared" si="18"/>
        <v>1.7754370746070336E-3</v>
      </c>
      <c r="N256" s="160">
        <f t="shared" si="20"/>
        <v>1.1641698161070968E-2</v>
      </c>
      <c r="O256" s="160">
        <f t="shared" si="22"/>
        <v>5.2028111180567826E-2</v>
      </c>
      <c r="P256" s="136">
        <v>227.87721439137101</v>
      </c>
      <c r="Q256" s="162">
        <f t="shared" si="19"/>
        <v>7.9231228145562049E-3</v>
      </c>
      <c r="R256" s="162">
        <f t="shared" si="21"/>
        <v>1.9757898865820467E-2</v>
      </c>
      <c r="S256" s="162">
        <f t="shared" si="23"/>
        <v>0.10119866948075229</v>
      </c>
    </row>
    <row r="257" spans="11:19" ht="15" x14ac:dyDescent="0.25">
      <c r="K257" s="41">
        <v>42719</v>
      </c>
      <c r="L257" s="159">
        <v>177.31191426213499</v>
      </c>
      <c r="M257" s="160">
        <f t="shared" si="18"/>
        <v>-4.1546620403701828E-3</v>
      </c>
      <c r="N257" s="160">
        <f t="shared" si="20"/>
        <v>4.6323515202280063E-3</v>
      </c>
      <c r="O257" s="160">
        <f t="shared" si="22"/>
        <v>5.6256276193912269E-2</v>
      </c>
      <c r="P257" s="136">
        <v>228.960129201255</v>
      </c>
      <c r="Q257" s="162">
        <f t="shared" si="19"/>
        <v>4.7521855696555093E-3</v>
      </c>
      <c r="R257" s="162">
        <f t="shared" si="21"/>
        <v>1.8445103366406812E-2</v>
      </c>
      <c r="S257" s="162">
        <f t="shared" si="23"/>
        <v>9.8692651546717691E-2</v>
      </c>
    </row>
    <row r="258" spans="11:19" ht="15" x14ac:dyDescent="0.25">
      <c r="K258" s="41">
        <v>42750</v>
      </c>
      <c r="L258" s="159">
        <v>173.928251030513</v>
      </c>
      <c r="M258" s="160">
        <f t="shared" si="18"/>
        <v>-1.9083112636298361E-2</v>
      </c>
      <c r="N258" s="160">
        <f t="shared" si="20"/>
        <v>-2.1424170161525202E-2</v>
      </c>
      <c r="O258" s="160">
        <f t="shared" si="22"/>
        <v>4.0309240091010556E-2</v>
      </c>
      <c r="P258" s="136">
        <v>228.182650900683</v>
      </c>
      <c r="Q258" s="162">
        <f t="shared" si="19"/>
        <v>-3.3956929675236225E-3</v>
      </c>
      <c r="R258" s="162">
        <f t="shared" si="21"/>
        <v>9.2740982559118557E-3</v>
      </c>
      <c r="S258" s="162">
        <f t="shared" si="23"/>
        <v>7.5072104784741356E-2</v>
      </c>
    </row>
    <row r="259" spans="11:19" ht="15" x14ac:dyDescent="0.25">
      <c r="K259" s="41">
        <v>42781</v>
      </c>
      <c r="L259" s="159">
        <v>172.02618228308299</v>
      </c>
      <c r="M259" s="160">
        <f t="shared" si="18"/>
        <v>-1.0935939021753938E-2</v>
      </c>
      <c r="N259" s="160">
        <f t="shared" si="20"/>
        <v>-3.3841169971592366E-2</v>
      </c>
      <c r="O259" s="160">
        <f t="shared" si="22"/>
        <v>4.1892785688121492E-2</v>
      </c>
      <c r="P259" s="136">
        <v>226.588122844503</v>
      </c>
      <c r="Q259" s="162">
        <f t="shared" si="19"/>
        <v>-6.9879460593785803E-3</v>
      </c>
      <c r="R259" s="162">
        <f t="shared" si="21"/>
        <v>-5.6569567532717135E-3</v>
      </c>
      <c r="S259" s="162">
        <f t="shared" si="23"/>
        <v>5.761818077059111E-2</v>
      </c>
    </row>
    <row r="260" spans="11:19" ht="15" x14ac:dyDescent="0.25">
      <c r="K260" s="41">
        <v>42809</v>
      </c>
      <c r="L260" s="159">
        <v>173.39827271547301</v>
      </c>
      <c r="M260" s="160">
        <f t="shared" si="18"/>
        <v>7.9760558199921672E-3</v>
      </c>
      <c r="N260" s="160">
        <f t="shared" si="20"/>
        <v>-2.2072073176516049E-2</v>
      </c>
      <c r="O260" s="160">
        <f t="shared" si="22"/>
        <v>5.6297946420702516E-2</v>
      </c>
      <c r="P260" s="136">
        <v>225.21571993461799</v>
      </c>
      <c r="Q260" s="162">
        <f t="shared" si="19"/>
        <v>-6.0568175094809495E-3</v>
      </c>
      <c r="R260" s="162">
        <f t="shared" si="21"/>
        <v>-1.635397953215556E-2</v>
      </c>
      <c r="S260" s="162">
        <f t="shared" si="23"/>
        <v>3.9542061233615255E-2</v>
      </c>
    </row>
    <row r="261" spans="11:19" ht="15" x14ac:dyDescent="0.25">
      <c r="K261" s="41">
        <v>42840</v>
      </c>
      <c r="L261" s="159">
        <v>178.35226844653701</v>
      </c>
      <c r="M261" s="160">
        <f t="shared" si="18"/>
        <v>2.8570040828451271E-2</v>
      </c>
      <c r="N261" s="160">
        <f t="shared" si="20"/>
        <v>2.543587594201635E-2</v>
      </c>
      <c r="O261" s="160">
        <f t="shared" si="22"/>
        <v>8.7844359493960855E-2</v>
      </c>
      <c r="P261" s="136">
        <v>226.124363529475</v>
      </c>
      <c r="Q261" s="162">
        <f t="shared" si="19"/>
        <v>4.0345478331653695E-3</v>
      </c>
      <c r="R261" s="162">
        <f t="shared" si="21"/>
        <v>-9.0203499831539302E-3</v>
      </c>
      <c r="S261" s="162">
        <f t="shared" si="23"/>
        <v>3.9655944987333491E-2</v>
      </c>
    </row>
    <row r="262" spans="11:19" ht="15" x14ac:dyDescent="0.25">
      <c r="K262" s="41">
        <v>42870</v>
      </c>
      <c r="L262" s="159">
        <v>183.419148719855</v>
      </c>
      <c r="M262" s="160">
        <f t="shared" si="18"/>
        <v>2.8409396288877842E-2</v>
      </c>
      <c r="N262" s="160">
        <f t="shared" si="20"/>
        <v>6.6228095546664978E-2</v>
      </c>
      <c r="O262" s="160">
        <f t="shared" si="22"/>
        <v>9.7180477604840831E-2</v>
      </c>
      <c r="P262" s="136">
        <v>228.98719259762299</v>
      </c>
      <c r="Q262" s="162">
        <f t="shared" si="19"/>
        <v>1.266041846824173E-2</v>
      </c>
      <c r="R262" s="162">
        <f t="shared" si="21"/>
        <v>1.0587800115041235E-2</v>
      </c>
      <c r="S262" s="162">
        <f t="shared" si="23"/>
        <v>4.4110835360545497E-2</v>
      </c>
    </row>
    <row r="263" spans="11:19" ht="15" x14ac:dyDescent="0.25">
      <c r="K263" s="41">
        <v>42901</v>
      </c>
      <c r="L263" s="159">
        <v>186.78030702874901</v>
      </c>
      <c r="M263" s="160">
        <f t="shared" si="18"/>
        <v>1.8325013131685886E-2</v>
      </c>
      <c r="N263" s="160">
        <f t="shared" si="20"/>
        <v>7.7175130430707339E-2</v>
      </c>
      <c r="O263" s="160">
        <f t="shared" si="22"/>
        <v>9.4263941610585267E-2</v>
      </c>
      <c r="P263" s="136">
        <v>232.62210941971199</v>
      </c>
      <c r="Q263" s="162">
        <f t="shared" si="19"/>
        <v>1.5873887010249943E-2</v>
      </c>
      <c r="R263" s="162">
        <f t="shared" si="21"/>
        <v>3.2885757207552491E-2</v>
      </c>
      <c r="S263" s="162">
        <f t="shared" si="23"/>
        <v>5.6012205328762388E-2</v>
      </c>
    </row>
    <row r="264" spans="11:19" ht="15" x14ac:dyDescent="0.25">
      <c r="K264" s="41">
        <v>42931</v>
      </c>
      <c r="L264" s="159">
        <v>184.662916817519</v>
      </c>
      <c r="M264" s="160">
        <f t="shared" ref="M264:M327" si="24">L264/L263-1</f>
        <v>-1.1336260470457882E-2</v>
      </c>
      <c r="N264" s="160">
        <f t="shared" si="20"/>
        <v>3.5383056385815959E-2</v>
      </c>
      <c r="O264" s="160">
        <f t="shared" si="22"/>
        <v>5.6994805044504604E-2</v>
      </c>
      <c r="P264" s="136">
        <v>235.53817863136601</v>
      </c>
      <c r="Q264" s="162">
        <f t="shared" ref="Q264:Q327" si="25">P264/P263-1</f>
        <v>1.2535649422698025E-2</v>
      </c>
      <c r="R264" s="162">
        <f t="shared" si="21"/>
        <v>4.1631140293575397E-2</v>
      </c>
      <c r="S264" s="162">
        <f t="shared" si="23"/>
        <v>6.0228408925196986E-2</v>
      </c>
    </row>
    <row r="265" spans="11:19" ht="15" x14ac:dyDescent="0.25">
      <c r="K265" s="41">
        <v>42962</v>
      </c>
      <c r="L265" s="159">
        <v>183.47248755747401</v>
      </c>
      <c r="M265" s="160">
        <f t="shared" si="24"/>
        <v>-6.4464987370548288E-3</v>
      </c>
      <c r="N265" s="160">
        <f t="shared" si="20"/>
        <v>2.9080299407824306E-4</v>
      </c>
      <c r="O265" s="160">
        <f t="shared" si="22"/>
        <v>4.2441391461890632E-2</v>
      </c>
      <c r="P265" s="136">
        <v>237.00979248241799</v>
      </c>
      <c r="Q265" s="162">
        <f t="shared" si="25"/>
        <v>6.2478781979340425E-3</v>
      </c>
      <c r="R265" s="162">
        <f t="shared" si="21"/>
        <v>3.50351466987604E-2</v>
      </c>
      <c r="S265" s="162">
        <f t="shared" si="23"/>
        <v>6.0626480967053809E-2</v>
      </c>
    </row>
    <row r="266" spans="11:19" ht="15" x14ac:dyDescent="0.25">
      <c r="K266" s="41">
        <v>42993</v>
      </c>
      <c r="L266" s="159">
        <v>182.89697389123299</v>
      </c>
      <c r="M266" s="160">
        <f t="shared" si="24"/>
        <v>-3.1367845604683975E-3</v>
      </c>
      <c r="N266" s="160">
        <f t="shared" ref="N266:N329" si="26">L266/L263-1</f>
        <v>-2.0790913128321931E-2</v>
      </c>
      <c r="O266" s="160">
        <f t="shared" si="22"/>
        <v>3.6276765331396454E-2</v>
      </c>
      <c r="P266" s="136">
        <v>238.32822871406799</v>
      </c>
      <c r="Q266" s="162">
        <f t="shared" si="25"/>
        <v>5.5627922282908138E-3</v>
      </c>
      <c r="R266" s="162">
        <f t="shared" ref="R266:R329" si="27">P266/P263-1</f>
        <v>2.4529565605738046E-2</v>
      </c>
      <c r="S266" s="162">
        <f t="shared" si="23"/>
        <v>6.0115655833151926E-2</v>
      </c>
    </row>
    <row r="267" spans="11:19" ht="15" x14ac:dyDescent="0.25">
      <c r="K267" s="41">
        <v>43023</v>
      </c>
      <c r="L267" s="159">
        <v>186.40541637298301</v>
      </c>
      <c r="M267" s="160">
        <f t="shared" si="24"/>
        <v>1.9182616350101434E-2</v>
      </c>
      <c r="N267" s="160">
        <f t="shared" si="26"/>
        <v>9.4361097804271932E-3</v>
      </c>
      <c r="O267" s="160">
        <f t="shared" si="22"/>
        <v>4.8776342732135936E-2</v>
      </c>
      <c r="P267" s="136">
        <v>240.01707980721901</v>
      </c>
      <c r="Q267" s="162">
        <f t="shared" si="25"/>
        <v>7.0862402757048137E-3</v>
      </c>
      <c r="R267" s="162">
        <f t="shared" si="27"/>
        <v>1.9015605885544407E-2</v>
      </c>
      <c r="S267" s="162">
        <f t="shared" si="23"/>
        <v>6.1618930415025419E-2</v>
      </c>
    </row>
    <row r="268" spans="11:19" ht="15" x14ac:dyDescent="0.25">
      <c r="K268" s="41">
        <v>43054</v>
      </c>
      <c r="L268" s="159">
        <v>187.12887436672401</v>
      </c>
      <c r="M268" s="160">
        <f t="shared" si="24"/>
        <v>3.8810996365761241E-3</v>
      </c>
      <c r="N268" s="160">
        <f t="shared" si="26"/>
        <v>1.9928801630841875E-2</v>
      </c>
      <c r="O268" s="160">
        <f t="shared" si="22"/>
        <v>5.0980797941397871E-2</v>
      </c>
      <c r="P268" s="136">
        <v>242.43894544318599</v>
      </c>
      <c r="Q268" s="162">
        <f t="shared" si="25"/>
        <v>1.0090388725303212E-2</v>
      </c>
      <c r="R268" s="162">
        <f t="shared" si="27"/>
        <v>2.2906871922478755E-2</v>
      </c>
      <c r="S268" s="162">
        <f t="shared" si="23"/>
        <v>6.3901654628820026E-2</v>
      </c>
    </row>
    <row r="269" spans="11:19" ht="15" x14ac:dyDescent="0.25">
      <c r="K269" s="41">
        <v>43084</v>
      </c>
      <c r="L269" s="159">
        <v>185.557323557214</v>
      </c>
      <c r="M269" s="160">
        <f t="shared" si="24"/>
        <v>-8.3982272368622324E-3</v>
      </c>
      <c r="N269" s="160">
        <f t="shared" si="26"/>
        <v>1.4545618822338291E-2</v>
      </c>
      <c r="O269" s="160">
        <f t="shared" si="22"/>
        <v>4.6502285700266821E-2</v>
      </c>
      <c r="P269" s="136">
        <v>244.97306439047401</v>
      </c>
      <c r="Q269" s="162">
        <f t="shared" si="25"/>
        <v>1.0452606707455958E-2</v>
      </c>
      <c r="R269" s="162">
        <f t="shared" si="27"/>
        <v>2.7881026566844991E-2</v>
      </c>
      <c r="S269" s="162">
        <f t="shared" si="23"/>
        <v>6.993765790175499E-2</v>
      </c>
    </row>
    <row r="270" spans="11:19" ht="15" x14ac:dyDescent="0.25">
      <c r="K270" s="41">
        <v>43115</v>
      </c>
      <c r="L270" s="159">
        <v>182.359647947762</v>
      </c>
      <c r="M270" s="160">
        <f t="shared" si="24"/>
        <v>-1.723281812946631E-2</v>
      </c>
      <c r="N270" s="160">
        <f t="shared" si="26"/>
        <v>-2.1704135555405402E-2</v>
      </c>
      <c r="O270" s="160">
        <f t="shared" si="22"/>
        <v>4.8476293341038978E-2</v>
      </c>
      <c r="P270" s="136">
        <v>247.33819566559001</v>
      </c>
      <c r="Q270" s="162">
        <f t="shared" si="25"/>
        <v>9.6546584866412655E-3</v>
      </c>
      <c r="R270" s="162">
        <f t="shared" si="27"/>
        <v>3.050247867464817E-2</v>
      </c>
      <c r="S270" s="162">
        <f t="shared" si="23"/>
        <v>8.3948296197349892E-2</v>
      </c>
    </row>
    <row r="271" spans="11:19" ht="15" x14ac:dyDescent="0.25">
      <c r="K271" s="41">
        <v>43146</v>
      </c>
      <c r="L271" s="159">
        <v>183.51424298541301</v>
      </c>
      <c r="M271" s="160">
        <f t="shared" si="24"/>
        <v>6.3314173428419274E-3</v>
      </c>
      <c r="N271" s="160">
        <f t="shared" si="26"/>
        <v>-1.9316267430900425E-2</v>
      </c>
      <c r="O271" s="160">
        <f t="shared" si="22"/>
        <v>6.6780885036589854E-2</v>
      </c>
      <c r="P271" s="136">
        <v>248.76770466868899</v>
      </c>
      <c r="Q271" s="162">
        <f t="shared" si="25"/>
        <v>5.7795723755975636E-3</v>
      </c>
      <c r="R271" s="162">
        <f t="shared" si="27"/>
        <v>2.6104548565552665E-2</v>
      </c>
      <c r="S271" s="162">
        <f t="shared" si="23"/>
        <v>9.7885015091487393E-2</v>
      </c>
    </row>
    <row r="272" spans="11:19" ht="15" x14ac:dyDescent="0.25">
      <c r="K272" s="41">
        <v>43174</v>
      </c>
      <c r="L272" s="159">
        <v>187.94260974651101</v>
      </c>
      <c r="M272" s="160">
        <f t="shared" si="24"/>
        <v>2.413091588455063E-2</v>
      </c>
      <c r="N272" s="160">
        <f t="shared" si="26"/>
        <v>1.2854713269032203E-2</v>
      </c>
      <c r="O272" s="160">
        <f t="shared" si="22"/>
        <v>8.3878211721887252E-2</v>
      </c>
      <c r="P272" s="136">
        <v>250.47773167391401</v>
      </c>
      <c r="Q272" s="162">
        <f t="shared" si="25"/>
        <v>6.8739911698041389E-3</v>
      </c>
      <c r="R272" s="162">
        <f t="shared" si="27"/>
        <v>2.2470500163503049E-2</v>
      </c>
      <c r="S272" s="162">
        <f t="shared" si="23"/>
        <v>0.11216806600635953</v>
      </c>
    </row>
    <row r="273" spans="11:19" ht="15" x14ac:dyDescent="0.25">
      <c r="K273" s="41">
        <v>43205</v>
      </c>
      <c r="L273" s="159">
        <v>193.02837129449401</v>
      </c>
      <c r="M273" s="160">
        <f t="shared" si="24"/>
        <v>2.7060183716946629E-2</v>
      </c>
      <c r="N273" s="160">
        <f t="shared" si="26"/>
        <v>5.8503750510574104E-2</v>
      </c>
      <c r="O273" s="160">
        <f t="shared" si="22"/>
        <v>8.228716671667291E-2</v>
      </c>
      <c r="P273" s="136">
        <v>251.22393011365901</v>
      </c>
      <c r="Q273" s="162">
        <f t="shared" si="25"/>
        <v>2.9791009155115677E-3</v>
      </c>
      <c r="R273" s="162">
        <f t="shared" si="27"/>
        <v>1.571020778902521E-2</v>
      </c>
      <c r="S273" s="162">
        <f t="shared" si="23"/>
        <v>0.11099894850964298</v>
      </c>
    </row>
    <row r="274" spans="11:19" ht="15" x14ac:dyDescent="0.25">
      <c r="K274" s="41">
        <v>43235</v>
      </c>
      <c r="L274" s="159">
        <v>192.036203860147</v>
      </c>
      <c r="M274" s="160">
        <f t="shared" si="24"/>
        <v>-5.1400083194677038E-3</v>
      </c>
      <c r="N274" s="160">
        <f t="shared" si="26"/>
        <v>4.6437599262588947E-2</v>
      </c>
      <c r="O274" s="160">
        <f t="shared" si="22"/>
        <v>4.6980128304124014E-2</v>
      </c>
      <c r="P274" s="136">
        <v>251.486917539736</v>
      </c>
      <c r="Q274" s="162">
        <f t="shared" si="25"/>
        <v>1.0468247430013289E-3</v>
      </c>
      <c r="R274" s="162">
        <f t="shared" si="27"/>
        <v>1.0930731039499264E-2</v>
      </c>
      <c r="S274" s="162">
        <f t="shared" si="23"/>
        <v>9.8257569285324919E-2</v>
      </c>
    </row>
    <row r="275" spans="11:19" ht="15" x14ac:dyDescent="0.25">
      <c r="K275" s="41">
        <v>43266</v>
      </c>
      <c r="L275" s="159">
        <v>188.461353882146</v>
      </c>
      <c r="M275" s="160">
        <f t="shared" si="24"/>
        <v>-1.8615500130404694E-2</v>
      </c>
      <c r="N275" s="160">
        <f t="shared" si="26"/>
        <v>2.7601198915703229E-3</v>
      </c>
      <c r="O275" s="160">
        <f t="shared" ref="O275:O338" si="28">L275/L263-1</f>
        <v>9.0001289757932756E-3</v>
      </c>
      <c r="P275" s="136">
        <v>250.95024917134401</v>
      </c>
      <c r="Q275" s="162">
        <f t="shared" si="25"/>
        <v>-2.1339812569264316E-3</v>
      </c>
      <c r="R275" s="162">
        <f t="shared" si="27"/>
        <v>1.8864650932128857E-3</v>
      </c>
      <c r="S275" s="162">
        <f t="shared" ref="S275:S338" si="29">P275/P263-1</f>
        <v>7.878932831170915E-2</v>
      </c>
    </row>
    <row r="276" spans="11:19" ht="15" x14ac:dyDescent="0.25">
      <c r="K276" s="41">
        <v>43296</v>
      </c>
      <c r="L276" s="159">
        <v>186.26119279827401</v>
      </c>
      <c r="M276" s="160">
        <f t="shared" si="24"/>
        <v>-1.1674335552358639E-2</v>
      </c>
      <c r="N276" s="160">
        <f t="shared" si="26"/>
        <v>-3.5057947444915416E-2</v>
      </c>
      <c r="O276" s="160">
        <f t="shared" si="28"/>
        <v>8.6550998343344343E-3</v>
      </c>
      <c r="P276" s="136">
        <v>252.55025573043599</v>
      </c>
      <c r="Q276" s="162">
        <f t="shared" si="25"/>
        <v>6.375791872593517E-3</v>
      </c>
      <c r="R276" s="162">
        <f t="shared" si="27"/>
        <v>5.2794557277124898E-3</v>
      </c>
      <c r="S276" s="162">
        <f t="shared" si="29"/>
        <v>7.2226410163827914E-2</v>
      </c>
    </row>
    <row r="277" spans="11:19" ht="15" x14ac:dyDescent="0.25">
      <c r="K277" s="41">
        <v>43327</v>
      </c>
      <c r="L277" s="159">
        <v>187.73248017841101</v>
      </c>
      <c r="M277" s="160">
        <f t="shared" si="24"/>
        <v>7.8990548596478138E-3</v>
      </c>
      <c r="N277" s="160">
        <f t="shared" si="26"/>
        <v>-2.2411001650866957E-2</v>
      </c>
      <c r="O277" s="160">
        <f t="shared" si="28"/>
        <v>2.3218699858759573E-2</v>
      </c>
      <c r="P277" s="136">
        <v>255.15358643847901</v>
      </c>
      <c r="Q277" s="162">
        <f t="shared" si="25"/>
        <v>1.0308168964286102E-2</v>
      </c>
      <c r="R277" s="162">
        <f t="shared" si="27"/>
        <v>1.4579958809044946E-2</v>
      </c>
      <c r="S277" s="162">
        <f t="shared" si="29"/>
        <v>7.6552929590058882E-2</v>
      </c>
    </row>
    <row r="278" spans="11:19" ht="15" x14ac:dyDescent="0.25">
      <c r="K278" s="41">
        <v>43358</v>
      </c>
      <c r="L278" s="159">
        <v>189.33570723213799</v>
      </c>
      <c r="M278" s="160">
        <f t="shared" si="24"/>
        <v>8.5399556443475078E-3</v>
      </c>
      <c r="N278" s="160">
        <f t="shared" si="26"/>
        <v>4.639430482595186E-3</v>
      </c>
      <c r="O278" s="160">
        <f t="shared" si="28"/>
        <v>3.5204154579036695E-2</v>
      </c>
      <c r="P278" s="136">
        <v>257.794890895854</v>
      </c>
      <c r="Q278" s="162">
        <f t="shared" si="25"/>
        <v>1.0351821795818061E-2</v>
      </c>
      <c r="R278" s="162">
        <f t="shared" si="27"/>
        <v>2.7274895112124664E-2</v>
      </c>
      <c r="S278" s="162">
        <f t="shared" si="29"/>
        <v>8.1680052282606219E-2</v>
      </c>
    </row>
    <row r="279" spans="11:19" ht="15" x14ac:dyDescent="0.25">
      <c r="K279" s="41">
        <v>43388</v>
      </c>
      <c r="L279" s="159">
        <v>188.377961612116</v>
      </c>
      <c r="M279" s="160">
        <f t="shared" si="24"/>
        <v>-5.05845217483325E-3</v>
      </c>
      <c r="N279" s="160">
        <f t="shared" si="26"/>
        <v>1.1364518727926987E-2</v>
      </c>
      <c r="O279" s="160">
        <f t="shared" si="28"/>
        <v>1.0582016754202339E-2</v>
      </c>
      <c r="P279" s="136">
        <v>258.31610879317901</v>
      </c>
      <c r="Q279" s="162">
        <f t="shared" si="25"/>
        <v>2.0218317574631772E-3</v>
      </c>
      <c r="R279" s="162">
        <f t="shared" si="27"/>
        <v>2.2830517617441259E-2</v>
      </c>
      <c r="S279" s="162">
        <f t="shared" si="29"/>
        <v>7.6240528385137063E-2</v>
      </c>
    </row>
    <row r="280" spans="11:19" ht="15" x14ac:dyDescent="0.25">
      <c r="K280" s="41">
        <v>43419</v>
      </c>
      <c r="L280" s="159">
        <v>187.11026166358999</v>
      </c>
      <c r="M280" s="160">
        <f t="shared" si="24"/>
        <v>-6.7295555046735789E-3</v>
      </c>
      <c r="N280" s="160">
        <f t="shared" si="26"/>
        <v>-3.3143892534189812E-3</v>
      </c>
      <c r="O280" s="160">
        <f t="shared" si="28"/>
        <v>-9.946462402987688E-5</v>
      </c>
      <c r="P280" s="136">
        <v>257.91585912763202</v>
      </c>
      <c r="Q280" s="162">
        <f t="shared" si="25"/>
        <v>-1.5494568550792343E-3</v>
      </c>
      <c r="R280" s="162">
        <f t="shared" si="27"/>
        <v>1.082592146835859E-2</v>
      </c>
      <c r="S280" s="162">
        <f t="shared" si="29"/>
        <v>6.3838397152543802E-2</v>
      </c>
    </row>
    <row r="281" spans="11:19" ht="15" x14ac:dyDescent="0.25">
      <c r="K281" s="41">
        <v>43449</v>
      </c>
      <c r="L281" s="159">
        <v>186.97619158881599</v>
      </c>
      <c r="M281" s="160">
        <f t="shared" si="24"/>
        <v>-7.1652978079339569E-4</v>
      </c>
      <c r="N281" s="160">
        <f t="shared" si="26"/>
        <v>-1.246207425855006E-2</v>
      </c>
      <c r="O281" s="160">
        <f t="shared" si="28"/>
        <v>7.6465213250638264E-3</v>
      </c>
      <c r="P281" s="136">
        <v>257.8039263778</v>
      </c>
      <c r="Q281" s="162">
        <f t="shared" si="25"/>
        <v>-4.3398940340710901E-4</v>
      </c>
      <c r="R281" s="162">
        <f t="shared" si="27"/>
        <v>3.5049111774876351E-5</v>
      </c>
      <c r="S281" s="162">
        <f t="shared" si="29"/>
        <v>5.2376623606562145E-2</v>
      </c>
    </row>
    <row r="282" spans="11:19" ht="15" x14ac:dyDescent="0.25">
      <c r="K282" s="41">
        <v>43480</v>
      </c>
      <c r="L282" s="159">
        <v>189.29981304190801</v>
      </c>
      <c r="M282" s="160">
        <f t="shared" si="24"/>
        <v>1.2427365395279555E-2</v>
      </c>
      <c r="N282" s="160">
        <f t="shared" si="26"/>
        <v>4.8936267379842135E-3</v>
      </c>
      <c r="O282" s="160">
        <f t="shared" si="28"/>
        <v>3.8057570149148789E-2</v>
      </c>
      <c r="P282" s="136">
        <v>257.96143773217699</v>
      </c>
      <c r="Q282" s="162">
        <f t="shared" si="25"/>
        <v>6.1097345021110527E-4</v>
      </c>
      <c r="R282" s="162">
        <f t="shared" si="27"/>
        <v>-1.3730117825752064E-3</v>
      </c>
      <c r="S282" s="162">
        <f t="shared" si="29"/>
        <v>4.2950269116339701E-2</v>
      </c>
    </row>
    <row r="283" spans="11:19" ht="15" x14ac:dyDescent="0.25">
      <c r="K283" s="41">
        <v>43511</v>
      </c>
      <c r="L283" s="159">
        <v>192.318648562199</v>
      </c>
      <c r="M283" s="160">
        <f t="shared" si="24"/>
        <v>1.5947377188495482E-2</v>
      </c>
      <c r="N283" s="160">
        <f t="shared" si="26"/>
        <v>2.7835923333661361E-2</v>
      </c>
      <c r="O283" s="160">
        <f t="shared" si="28"/>
        <v>4.7976687986478694E-2</v>
      </c>
      <c r="P283" s="136">
        <v>259.74563100159702</v>
      </c>
      <c r="Q283" s="162">
        <f t="shared" si="25"/>
        <v>6.9165115728360149E-3</v>
      </c>
      <c r="R283" s="162">
        <f t="shared" si="27"/>
        <v>7.0944527418901338E-3</v>
      </c>
      <c r="S283" s="162">
        <f t="shared" si="29"/>
        <v>4.4129226289757018E-2</v>
      </c>
    </row>
    <row r="284" spans="11:19" ht="15" x14ac:dyDescent="0.25">
      <c r="K284" s="41">
        <v>43539</v>
      </c>
      <c r="L284" s="159">
        <v>194.08746255575301</v>
      </c>
      <c r="M284" s="160">
        <f t="shared" si="24"/>
        <v>9.1973087725911729E-3</v>
      </c>
      <c r="N284" s="160">
        <f t="shared" si="26"/>
        <v>3.8033029267039442E-2</v>
      </c>
      <c r="O284" s="160">
        <f t="shared" si="28"/>
        <v>3.2695368110136958E-2</v>
      </c>
      <c r="P284" s="136">
        <v>261.66636708566301</v>
      </c>
      <c r="Q284" s="162">
        <f t="shared" si="25"/>
        <v>7.3946810064118296E-3</v>
      </c>
      <c r="R284" s="162">
        <f t="shared" si="27"/>
        <v>1.4982086433403596E-2</v>
      </c>
      <c r="S284" s="162">
        <f t="shared" si="29"/>
        <v>4.4669182114420503E-2</v>
      </c>
    </row>
    <row r="285" spans="11:19" ht="15" x14ac:dyDescent="0.25">
      <c r="K285" s="41">
        <v>43570</v>
      </c>
      <c r="L285" s="159">
        <v>196.428686231505</v>
      </c>
      <c r="M285" s="160">
        <f t="shared" si="24"/>
        <v>1.2062724943294301E-2</v>
      </c>
      <c r="N285" s="160">
        <f t="shared" si="26"/>
        <v>3.7659166562508783E-2</v>
      </c>
      <c r="O285" s="160">
        <f t="shared" si="28"/>
        <v>1.7615622585466006E-2</v>
      </c>
      <c r="P285" s="136">
        <v>265.72077023541999</v>
      </c>
      <c r="Q285" s="162">
        <f t="shared" si="25"/>
        <v>1.5494552069925227E-2</v>
      </c>
      <c r="R285" s="162">
        <f t="shared" si="27"/>
        <v>3.0079428039546663E-2</v>
      </c>
      <c r="S285" s="162">
        <f t="shared" si="29"/>
        <v>5.7704853654674926E-2</v>
      </c>
    </row>
    <row r="286" spans="11:19" ht="15" x14ac:dyDescent="0.25">
      <c r="K286" s="41">
        <v>43600</v>
      </c>
      <c r="L286" s="159">
        <v>199.35572632406399</v>
      </c>
      <c r="M286" s="160">
        <f t="shared" si="24"/>
        <v>1.4901286307587913E-2</v>
      </c>
      <c r="N286" s="160">
        <f t="shared" si="26"/>
        <v>3.6590719696062646E-2</v>
      </c>
      <c r="O286" s="160">
        <f t="shared" si="28"/>
        <v>3.8115325739554562E-2</v>
      </c>
      <c r="P286" s="136">
        <v>268.407257439489</v>
      </c>
      <c r="Q286" s="162">
        <f t="shared" si="25"/>
        <v>1.0110188984056023E-2</v>
      </c>
      <c r="R286" s="162">
        <f t="shared" si="27"/>
        <v>3.3346572200241287E-2</v>
      </c>
      <c r="S286" s="162">
        <f t="shared" si="29"/>
        <v>6.7281193253639238E-2</v>
      </c>
    </row>
    <row r="287" spans="11:19" ht="15" x14ac:dyDescent="0.25">
      <c r="K287" s="41">
        <v>43631</v>
      </c>
      <c r="L287" s="159">
        <v>203.98601064178399</v>
      </c>
      <c r="M287" s="160">
        <f t="shared" si="24"/>
        <v>2.3226241869737985E-2</v>
      </c>
      <c r="N287" s="160">
        <f t="shared" si="26"/>
        <v>5.1000450805458675E-2</v>
      </c>
      <c r="O287" s="160">
        <f t="shared" si="28"/>
        <v>8.2375810423957363E-2</v>
      </c>
      <c r="P287" s="136">
        <v>270.72347582930001</v>
      </c>
      <c r="Q287" s="162">
        <f t="shared" si="25"/>
        <v>8.6294924060805744E-3</v>
      </c>
      <c r="R287" s="162">
        <f t="shared" si="27"/>
        <v>3.4613194062773633E-2</v>
      </c>
      <c r="S287" s="162">
        <f t="shared" si="29"/>
        <v>7.8793413129688572E-2</v>
      </c>
    </row>
    <row r="288" spans="11:19" ht="15" x14ac:dyDescent="0.25">
      <c r="K288" s="41">
        <v>43661</v>
      </c>
      <c r="L288" s="159">
        <v>205.82791730273701</v>
      </c>
      <c r="M288" s="160">
        <f t="shared" si="24"/>
        <v>9.0295734259324689E-3</v>
      </c>
      <c r="N288" s="160">
        <f t="shared" si="26"/>
        <v>4.7850602941743148E-2</v>
      </c>
      <c r="O288" s="160">
        <f t="shared" si="28"/>
        <v>0.10504992591588458</v>
      </c>
      <c r="P288" s="136">
        <v>270.56204849010999</v>
      </c>
      <c r="Q288" s="162">
        <f t="shared" si="25"/>
        <v>-5.9628127444633083E-4</v>
      </c>
      <c r="R288" s="162">
        <f t="shared" si="27"/>
        <v>1.8219419770614032E-2</v>
      </c>
      <c r="S288" s="162">
        <f t="shared" si="29"/>
        <v>7.1319637778942457E-2</v>
      </c>
    </row>
    <row r="289" spans="11:19" ht="15" x14ac:dyDescent="0.25">
      <c r="K289" s="41">
        <v>43692</v>
      </c>
      <c r="L289" s="159">
        <v>204.91541643932899</v>
      </c>
      <c r="M289" s="160">
        <f t="shared" si="24"/>
        <v>-4.4333192278571687E-3</v>
      </c>
      <c r="N289" s="160">
        <f t="shared" si="26"/>
        <v>2.7888289028765723E-2</v>
      </c>
      <c r="O289" s="160">
        <f t="shared" si="28"/>
        <v>9.1528840638488429E-2</v>
      </c>
      <c r="P289" s="136">
        <v>270.94705669137397</v>
      </c>
      <c r="Q289" s="162">
        <f t="shared" si="25"/>
        <v>1.4229941095307286E-3</v>
      </c>
      <c r="R289" s="162">
        <f t="shared" si="27"/>
        <v>9.4624835263910079E-3</v>
      </c>
      <c r="S289" s="162">
        <f t="shared" si="29"/>
        <v>6.1897896374280448E-2</v>
      </c>
    </row>
    <row r="290" spans="11:19" ht="15" x14ac:dyDescent="0.25">
      <c r="K290" s="41">
        <v>43723</v>
      </c>
      <c r="L290" s="159">
        <v>202.15371223740499</v>
      </c>
      <c r="M290" s="160">
        <f t="shared" si="24"/>
        <v>-1.3477288580391877E-2</v>
      </c>
      <c r="N290" s="160">
        <f t="shared" si="26"/>
        <v>-8.9824708989317825E-3</v>
      </c>
      <c r="O290" s="160">
        <f t="shared" si="28"/>
        <v>6.7699881827104402E-2</v>
      </c>
      <c r="P290" s="136">
        <v>272.03878199185601</v>
      </c>
      <c r="Q290" s="162">
        <f t="shared" si="25"/>
        <v>4.0292938178161375E-3</v>
      </c>
      <c r="R290" s="162">
        <f t="shared" si="27"/>
        <v>4.8584857981999185E-3</v>
      </c>
      <c r="S290" s="162">
        <f t="shared" si="29"/>
        <v>5.525280600598248E-2</v>
      </c>
    </row>
    <row r="291" spans="11:19" ht="15" x14ac:dyDescent="0.25">
      <c r="K291" s="41">
        <v>43753</v>
      </c>
      <c r="L291" s="159">
        <v>199.83738649774699</v>
      </c>
      <c r="M291" s="160">
        <f t="shared" si="24"/>
        <v>-1.1458239940396187E-2</v>
      </c>
      <c r="N291" s="160">
        <f t="shared" si="26"/>
        <v>-2.9104559204080171E-2</v>
      </c>
      <c r="O291" s="160">
        <f t="shared" si="28"/>
        <v>6.0832088783436378E-2</v>
      </c>
      <c r="P291" s="136">
        <v>273.86182560708602</v>
      </c>
      <c r="Q291" s="162">
        <f t="shared" si="25"/>
        <v>6.7014107396077272E-3</v>
      </c>
      <c r="R291" s="162">
        <f t="shared" si="27"/>
        <v>1.2196008772814348E-2</v>
      </c>
      <c r="S291" s="162">
        <f t="shared" si="29"/>
        <v>6.0180980917274862E-2</v>
      </c>
    </row>
    <row r="292" spans="11:19" ht="15" x14ac:dyDescent="0.25">
      <c r="K292" s="41">
        <v>43784</v>
      </c>
      <c r="L292" s="159">
        <v>199.11090600358</v>
      </c>
      <c r="M292" s="160">
        <f t="shared" si="24"/>
        <v>-3.6353582625300307E-3</v>
      </c>
      <c r="N292" s="160">
        <f t="shared" si="26"/>
        <v>-2.8326372591237381E-2</v>
      </c>
      <c r="O292" s="160">
        <f t="shared" si="28"/>
        <v>6.4136751417547933E-2</v>
      </c>
      <c r="P292" s="136">
        <v>276.87895789833402</v>
      </c>
      <c r="Q292" s="162">
        <f t="shared" si="25"/>
        <v>1.1016987433570824E-2</v>
      </c>
      <c r="R292" s="162">
        <f t="shared" si="27"/>
        <v>2.1893211461296191E-2</v>
      </c>
      <c r="S292" s="162">
        <f t="shared" si="29"/>
        <v>7.3524361141817041E-2</v>
      </c>
    </row>
    <row r="293" spans="11:19" ht="15" x14ac:dyDescent="0.25">
      <c r="K293" s="41">
        <v>43814</v>
      </c>
      <c r="L293" s="159">
        <v>199.662230073986</v>
      </c>
      <c r="M293" s="160">
        <f t="shared" si="24"/>
        <v>2.7689295452058005E-3</v>
      </c>
      <c r="N293" s="160">
        <f t="shared" si="26"/>
        <v>-1.2324691621260264E-2</v>
      </c>
      <c r="O293" s="160">
        <f t="shared" si="28"/>
        <v>6.7848416300339442E-2</v>
      </c>
      <c r="P293" s="136">
        <v>279.54710425204797</v>
      </c>
      <c r="Q293" s="162">
        <f t="shared" si="25"/>
        <v>9.6365082199336705E-3</v>
      </c>
      <c r="R293" s="162">
        <f t="shared" si="27"/>
        <v>2.7600190697871563E-2</v>
      </c>
      <c r="S293" s="162">
        <f t="shared" si="29"/>
        <v>8.4339979533067044E-2</v>
      </c>
    </row>
    <row r="294" spans="11:19" ht="15" x14ac:dyDescent="0.25">
      <c r="K294" s="41">
        <v>43845</v>
      </c>
      <c r="L294" s="159">
        <v>200.84297364691301</v>
      </c>
      <c r="M294" s="160">
        <f t="shared" si="24"/>
        <v>5.9137052235140875E-3</v>
      </c>
      <c r="N294" s="160">
        <f t="shared" si="26"/>
        <v>5.0320271236001801E-3</v>
      </c>
      <c r="O294" s="160">
        <f t="shared" si="28"/>
        <v>6.0978193372275058E-2</v>
      </c>
      <c r="P294" s="136">
        <v>281.46445430058498</v>
      </c>
      <c r="Q294" s="162">
        <f t="shared" si="25"/>
        <v>6.8587727054696401E-3</v>
      </c>
      <c r="R294" s="162">
        <f t="shared" si="27"/>
        <v>2.7760819444790252E-2</v>
      </c>
      <c r="S294" s="162">
        <f t="shared" si="29"/>
        <v>9.1110581391663281E-2</v>
      </c>
    </row>
    <row r="295" spans="11:19" ht="15" x14ac:dyDescent="0.25">
      <c r="K295" s="41">
        <v>43876</v>
      </c>
      <c r="L295" s="159">
        <v>201.85131956800001</v>
      </c>
      <c r="M295" s="160">
        <f t="shared" si="24"/>
        <v>5.0205685704478586E-3</v>
      </c>
      <c r="N295" s="160">
        <f t="shared" si="26"/>
        <v>1.3763251945479782E-2</v>
      </c>
      <c r="O295" s="160">
        <f t="shared" si="28"/>
        <v>4.9567065269377597E-2</v>
      </c>
      <c r="P295" s="136">
        <v>282.42486940689798</v>
      </c>
      <c r="Q295" s="162">
        <f t="shared" si="25"/>
        <v>3.4122074444518091E-3</v>
      </c>
      <c r="R295" s="162">
        <f t="shared" si="27"/>
        <v>2.0030093838334651E-2</v>
      </c>
      <c r="S295" s="162">
        <f t="shared" si="29"/>
        <v>8.731326227836167E-2</v>
      </c>
    </row>
    <row r="296" spans="11:19" ht="15" x14ac:dyDescent="0.25">
      <c r="K296" s="41">
        <v>43905</v>
      </c>
      <c r="L296" s="159">
        <v>202.81656282230401</v>
      </c>
      <c r="M296" s="160">
        <f t="shared" si="24"/>
        <v>4.7819516680387419E-3</v>
      </c>
      <c r="N296" s="160">
        <f t="shared" si="26"/>
        <v>1.5798344770311168E-2</v>
      </c>
      <c r="O296" s="160">
        <f t="shared" si="28"/>
        <v>4.4975085724785036E-2</v>
      </c>
      <c r="P296" s="136">
        <v>283.05391647565898</v>
      </c>
      <c r="Q296" s="162">
        <f t="shared" si="25"/>
        <v>2.2273076378933609E-3</v>
      </c>
      <c r="R296" s="162">
        <f t="shared" si="27"/>
        <v>1.2544620102554083E-2</v>
      </c>
      <c r="S296" s="162">
        <f t="shared" si="29"/>
        <v>8.1735951120512906E-2</v>
      </c>
    </row>
    <row r="297" spans="11:19" ht="15" x14ac:dyDescent="0.25">
      <c r="K297" s="41">
        <v>43936</v>
      </c>
      <c r="L297" s="159">
        <v>202.219220911034</v>
      </c>
      <c r="M297" s="160">
        <f t="shared" si="24"/>
        <v>-2.9452323960018623E-3</v>
      </c>
      <c r="N297" s="160">
        <f t="shared" si="26"/>
        <v>6.8523545490839499E-3</v>
      </c>
      <c r="O297" s="160">
        <f t="shared" si="28"/>
        <v>2.947906841215886E-2</v>
      </c>
      <c r="P297" s="136">
        <v>287.06830897202099</v>
      </c>
      <c r="Q297" s="162">
        <f t="shared" si="25"/>
        <v>1.4182430493616671E-2</v>
      </c>
      <c r="R297" s="162">
        <f t="shared" si="27"/>
        <v>1.9909635429316008E-2</v>
      </c>
      <c r="S297" s="162">
        <f t="shared" si="29"/>
        <v>8.0338238962982755E-2</v>
      </c>
    </row>
    <row r="298" spans="11:19" ht="15" x14ac:dyDescent="0.25">
      <c r="K298" s="41">
        <v>43966</v>
      </c>
      <c r="L298" s="159">
        <v>199.77631537455699</v>
      </c>
      <c r="M298" s="160">
        <f t="shared" si="24"/>
        <v>-1.2080481397719223E-2</v>
      </c>
      <c r="N298" s="160">
        <f t="shared" si="26"/>
        <v>-1.0279864396645633E-2</v>
      </c>
      <c r="O298" s="160">
        <f t="shared" si="28"/>
        <v>2.1097415070450154E-3</v>
      </c>
      <c r="P298" s="136">
        <v>287.74781927129101</v>
      </c>
      <c r="Q298" s="162">
        <f t="shared" si="25"/>
        <v>2.3670683180017082E-3</v>
      </c>
      <c r="R298" s="162">
        <f t="shared" si="27"/>
        <v>1.8847312828970786E-2</v>
      </c>
      <c r="S298" s="162">
        <f t="shared" si="29"/>
        <v>7.2056776766411534E-2</v>
      </c>
    </row>
    <row r="299" spans="11:19" ht="15" x14ac:dyDescent="0.25">
      <c r="K299" s="41">
        <v>43997</v>
      </c>
      <c r="L299" s="159">
        <v>197.147054264883</v>
      </c>
      <c r="M299" s="160">
        <f t="shared" si="24"/>
        <v>-1.3161025143268001E-2</v>
      </c>
      <c r="N299" s="160">
        <f t="shared" si="26"/>
        <v>-2.7953873581756272E-2</v>
      </c>
      <c r="O299" s="160">
        <f t="shared" si="28"/>
        <v>-3.3526595061024844E-2</v>
      </c>
      <c r="P299" s="136">
        <v>288.95204543899899</v>
      </c>
      <c r="Q299" s="162">
        <f t="shared" si="25"/>
        <v>4.185005366009964E-3</v>
      </c>
      <c r="R299" s="162">
        <f t="shared" si="27"/>
        <v>2.0837475194755761E-2</v>
      </c>
      <c r="S299" s="162">
        <f t="shared" si="29"/>
        <v>6.7332799838875745E-2</v>
      </c>
    </row>
    <row r="300" spans="11:19" ht="15" x14ac:dyDescent="0.25">
      <c r="K300" s="41">
        <v>44027</v>
      </c>
      <c r="L300" s="159">
        <v>197.200620926326</v>
      </c>
      <c r="M300" s="160">
        <f t="shared" si="24"/>
        <v>2.7170916472862849E-4</v>
      </c>
      <c r="N300" s="160">
        <f t="shared" si="26"/>
        <v>-2.4817621006046342E-2</v>
      </c>
      <c r="O300" s="160">
        <f t="shared" si="28"/>
        <v>-4.1915093391931668E-2</v>
      </c>
      <c r="P300" s="136">
        <v>287.33478891634098</v>
      </c>
      <c r="Q300" s="162">
        <f t="shared" si="25"/>
        <v>-5.5969720518882493E-3</v>
      </c>
      <c r="R300" s="162">
        <f t="shared" si="27"/>
        <v>9.2828060775596022E-4</v>
      </c>
      <c r="S300" s="162">
        <f t="shared" si="29"/>
        <v>6.1992214058965045E-2</v>
      </c>
    </row>
    <row r="301" spans="11:19" ht="15" x14ac:dyDescent="0.25">
      <c r="K301" s="41">
        <v>44058</v>
      </c>
      <c r="L301" s="159">
        <v>199.05549342036301</v>
      </c>
      <c r="M301" s="160">
        <f t="shared" si="24"/>
        <v>9.4060175131496226E-3</v>
      </c>
      <c r="N301" s="160">
        <f t="shared" si="26"/>
        <v>-3.6081452040124251E-3</v>
      </c>
      <c r="O301" s="160">
        <f t="shared" si="28"/>
        <v>-2.8596789449958138E-2</v>
      </c>
      <c r="P301" s="136">
        <v>290.98279552641799</v>
      </c>
      <c r="Q301" s="162">
        <f t="shared" si="25"/>
        <v>1.269601437346024E-2</v>
      </c>
      <c r="R301" s="162">
        <f t="shared" si="27"/>
        <v>1.1242400596881641E-2</v>
      </c>
      <c r="S301" s="162">
        <f t="shared" si="29"/>
        <v>7.3947062129801955E-2</v>
      </c>
    </row>
    <row r="302" spans="11:19" ht="15" x14ac:dyDescent="0.25">
      <c r="K302" s="41">
        <v>44089</v>
      </c>
      <c r="L302" s="159">
        <v>200.679723737752</v>
      </c>
      <c r="M302" s="160">
        <f t="shared" si="24"/>
        <v>8.1596859723884752E-3</v>
      </c>
      <c r="N302" s="160">
        <f t="shared" si="26"/>
        <v>1.7918956415765575E-2</v>
      </c>
      <c r="O302" s="160">
        <f t="shared" si="28"/>
        <v>-7.2914243490219688E-3</v>
      </c>
      <c r="P302" s="136">
        <v>294.30588215263901</v>
      </c>
      <c r="Q302" s="162">
        <f t="shared" si="25"/>
        <v>1.1420216855808407E-2</v>
      </c>
      <c r="R302" s="162">
        <f t="shared" si="27"/>
        <v>1.852846103063932E-2</v>
      </c>
      <c r="S302" s="162">
        <f t="shared" si="29"/>
        <v>8.1852668203203471E-2</v>
      </c>
    </row>
    <row r="303" spans="11:19" ht="15" x14ac:dyDescent="0.25">
      <c r="K303" s="41">
        <v>44119</v>
      </c>
      <c r="L303" s="159">
        <v>202.33246779811299</v>
      </c>
      <c r="M303" s="160">
        <f t="shared" si="24"/>
        <v>8.2357301952478146E-3</v>
      </c>
      <c r="N303" s="160">
        <f t="shared" si="26"/>
        <v>2.6023482318061397E-2</v>
      </c>
      <c r="O303" s="160">
        <f t="shared" si="28"/>
        <v>1.2485558103483951E-2</v>
      </c>
      <c r="P303" s="136">
        <v>298.57422979058902</v>
      </c>
      <c r="Q303" s="162">
        <f t="shared" si="25"/>
        <v>1.4503099994910285E-2</v>
      </c>
      <c r="R303" s="162">
        <f t="shared" si="27"/>
        <v>3.9116185396960157E-2</v>
      </c>
      <c r="S303" s="162">
        <f t="shared" si="29"/>
        <v>9.02367612890973E-2</v>
      </c>
    </row>
    <row r="304" spans="11:19" ht="15" x14ac:dyDescent="0.25">
      <c r="K304" s="41">
        <v>44150</v>
      </c>
      <c r="L304" s="159">
        <v>205.34008391548099</v>
      </c>
      <c r="M304" s="160">
        <f t="shared" si="24"/>
        <v>1.4864723146504666E-2</v>
      </c>
      <c r="N304" s="160">
        <f t="shared" si="26"/>
        <v>3.157205253233708E-2</v>
      </c>
      <c r="O304" s="160">
        <f t="shared" si="28"/>
        <v>3.1284965936466458E-2</v>
      </c>
      <c r="P304" s="136">
        <v>300.11054304713099</v>
      </c>
      <c r="Q304" s="162">
        <f t="shared" si="25"/>
        <v>5.1454985167993517E-3</v>
      </c>
      <c r="R304" s="162">
        <f t="shared" si="27"/>
        <v>3.1368684544390124E-2</v>
      </c>
      <c r="S304" s="162">
        <f t="shared" si="29"/>
        <v>8.3905202927436973E-2</v>
      </c>
    </row>
    <row r="305" spans="11:19" ht="15" x14ac:dyDescent="0.25">
      <c r="K305" s="41">
        <v>44180</v>
      </c>
      <c r="L305" s="159">
        <v>206.01183387822999</v>
      </c>
      <c r="M305" s="160">
        <f t="shared" si="24"/>
        <v>3.271402007537505E-3</v>
      </c>
      <c r="N305" s="160">
        <f t="shared" si="26"/>
        <v>2.6570248559072196E-2</v>
      </c>
      <c r="O305" s="160">
        <f t="shared" si="28"/>
        <v>3.1801727356701948E-2</v>
      </c>
      <c r="P305" s="136">
        <v>301.82300227118401</v>
      </c>
      <c r="Q305" s="162">
        <f t="shared" si="25"/>
        <v>5.7060948498037778E-3</v>
      </c>
      <c r="R305" s="162">
        <f t="shared" si="27"/>
        <v>2.5541861629005069E-2</v>
      </c>
      <c r="S305" s="162">
        <f t="shared" si="29"/>
        <v>7.9685668999280423E-2</v>
      </c>
    </row>
    <row r="306" spans="11:19" ht="15" x14ac:dyDescent="0.25">
      <c r="K306" s="41">
        <v>44211</v>
      </c>
      <c r="L306" s="159">
        <v>205.87175450324801</v>
      </c>
      <c r="M306" s="160">
        <f t="shared" si="24"/>
        <v>-6.7995790506281129E-4</v>
      </c>
      <c r="N306" s="160">
        <f t="shared" si="26"/>
        <v>1.749243086713359E-2</v>
      </c>
      <c r="O306" s="160">
        <f t="shared" si="28"/>
        <v>2.5038370847743519E-2</v>
      </c>
      <c r="P306" s="136">
        <v>302.45379346558002</v>
      </c>
      <c r="Q306" s="162">
        <f t="shared" si="25"/>
        <v>2.089937445620027E-3</v>
      </c>
      <c r="R306" s="162">
        <f t="shared" si="27"/>
        <v>1.2993632028162727E-2</v>
      </c>
      <c r="S306" s="162">
        <f t="shared" si="29"/>
        <v>7.457190009001935E-2</v>
      </c>
    </row>
    <row r="307" spans="11:19" ht="15" x14ac:dyDescent="0.25">
      <c r="K307" s="41">
        <v>44242</v>
      </c>
      <c r="L307" s="159">
        <v>204.03650215355901</v>
      </c>
      <c r="M307" s="160">
        <f t="shared" si="24"/>
        <v>-8.9145417452594078E-3</v>
      </c>
      <c r="N307" s="160">
        <f t="shared" si="26"/>
        <v>-6.3484037654262249E-3</v>
      </c>
      <c r="O307" s="160">
        <f t="shared" si="28"/>
        <v>1.0825703741921044E-2</v>
      </c>
      <c r="P307" s="136">
        <v>304.68813298125298</v>
      </c>
      <c r="Q307" s="162">
        <f t="shared" si="25"/>
        <v>7.3873747459782813E-3</v>
      </c>
      <c r="R307" s="162">
        <f t="shared" si="27"/>
        <v>1.5253012732055593E-2</v>
      </c>
      <c r="S307" s="162">
        <f t="shared" si="29"/>
        <v>7.8828977140393608E-2</v>
      </c>
    </row>
    <row r="308" spans="11:19" ht="15" x14ac:dyDescent="0.25">
      <c r="K308" s="41">
        <v>44270</v>
      </c>
      <c r="L308" s="159">
        <v>207.722097384357</v>
      </c>
      <c r="M308" s="160">
        <f t="shared" si="24"/>
        <v>1.8063411163675935E-2</v>
      </c>
      <c r="N308" s="160">
        <f t="shared" si="26"/>
        <v>8.3017731259937833E-3</v>
      </c>
      <c r="O308" s="160">
        <f t="shared" si="28"/>
        <v>2.4187051066193899E-2</v>
      </c>
      <c r="P308" s="136">
        <v>307.32945985377899</v>
      </c>
      <c r="Q308" s="162">
        <f t="shared" si="25"/>
        <v>8.6689522387422002E-3</v>
      </c>
      <c r="R308" s="162">
        <f t="shared" si="27"/>
        <v>1.8243995789451128E-2</v>
      </c>
      <c r="S308" s="162">
        <f t="shared" si="29"/>
        <v>8.5762965870170405E-2</v>
      </c>
    </row>
    <row r="309" spans="11:19" ht="15" x14ac:dyDescent="0.25">
      <c r="K309" s="41">
        <v>44301</v>
      </c>
      <c r="L309" s="159">
        <v>210.30207321445101</v>
      </c>
      <c r="M309" s="160">
        <f t="shared" si="24"/>
        <v>1.2420324378489944E-2</v>
      </c>
      <c r="N309" s="160">
        <f t="shared" si="26"/>
        <v>2.1519798681917335E-2</v>
      </c>
      <c r="O309" s="160">
        <f t="shared" si="28"/>
        <v>3.9970741984873159E-2</v>
      </c>
      <c r="P309" s="136">
        <v>311.291506510663</v>
      </c>
      <c r="Q309" s="162">
        <f t="shared" si="25"/>
        <v>1.2891854424789129E-2</v>
      </c>
      <c r="R309" s="162">
        <f t="shared" si="27"/>
        <v>2.9220043643092053E-2</v>
      </c>
      <c r="S309" s="162">
        <f t="shared" si="29"/>
        <v>8.438130152849066E-2</v>
      </c>
    </row>
    <row r="310" spans="11:19" ht="15" x14ac:dyDescent="0.25">
      <c r="K310" s="41">
        <v>44331</v>
      </c>
      <c r="L310" s="159">
        <v>212.152769381783</v>
      </c>
      <c r="M310" s="160">
        <f t="shared" si="24"/>
        <v>8.8001803265380651E-3</v>
      </c>
      <c r="N310" s="160">
        <f t="shared" si="26"/>
        <v>3.9778506015142545E-2</v>
      </c>
      <c r="O310" s="160">
        <f t="shared" si="28"/>
        <v>6.1951558091466685E-2</v>
      </c>
      <c r="P310" s="136">
        <v>317.95897184845802</v>
      </c>
      <c r="Q310" s="162">
        <f t="shared" si="25"/>
        <v>2.1418719105227524E-2</v>
      </c>
      <c r="R310" s="162">
        <f t="shared" si="27"/>
        <v>4.3555483232494474E-2</v>
      </c>
      <c r="S310" s="162">
        <f t="shared" si="29"/>
        <v>0.10499176902078866</v>
      </c>
    </row>
    <row r="311" spans="11:19" ht="15" x14ac:dyDescent="0.25">
      <c r="K311" s="41">
        <v>44362</v>
      </c>
      <c r="L311" s="159">
        <v>212.76543054419099</v>
      </c>
      <c r="M311" s="160">
        <f t="shared" si="24"/>
        <v>2.8878301433128417E-3</v>
      </c>
      <c r="N311" s="160">
        <f t="shared" si="26"/>
        <v>2.4279232798723793E-2</v>
      </c>
      <c r="O311" s="160">
        <f t="shared" si="28"/>
        <v>7.9221961177890377E-2</v>
      </c>
      <c r="P311" s="136">
        <v>327.86535665424299</v>
      </c>
      <c r="Q311" s="162">
        <f t="shared" si="25"/>
        <v>3.115617322635722E-2</v>
      </c>
      <c r="R311" s="162">
        <f t="shared" si="27"/>
        <v>6.6820462998355534E-2</v>
      </c>
      <c r="S311" s="162">
        <f t="shared" si="29"/>
        <v>0.13467048193455011</v>
      </c>
    </row>
    <row r="312" spans="11:19" ht="15" x14ac:dyDescent="0.25">
      <c r="K312" s="41">
        <v>44392</v>
      </c>
      <c r="L312" s="159">
        <v>217.22922533267001</v>
      </c>
      <c r="M312" s="160">
        <f t="shared" si="24"/>
        <v>2.0979887461332281E-2</v>
      </c>
      <c r="N312" s="160">
        <f t="shared" si="26"/>
        <v>3.293905767231875E-2</v>
      </c>
      <c r="O312" s="160">
        <f t="shared" si="28"/>
        <v>0.10156461126877825</v>
      </c>
      <c r="P312" s="136">
        <v>338.72676586787702</v>
      </c>
      <c r="Q312" s="162">
        <f t="shared" si="25"/>
        <v>3.3127651315378648E-2</v>
      </c>
      <c r="R312" s="162">
        <f t="shared" si="27"/>
        <v>8.8133658591402098E-2</v>
      </c>
      <c r="S312" s="162">
        <f t="shared" si="29"/>
        <v>0.17885748240008303</v>
      </c>
    </row>
    <row r="313" spans="11:19" ht="15" x14ac:dyDescent="0.25">
      <c r="K313" s="41">
        <v>44423</v>
      </c>
      <c r="L313" s="159">
        <v>224.615003089276</v>
      </c>
      <c r="M313" s="160">
        <f t="shared" si="24"/>
        <v>3.3999926783770507E-2</v>
      </c>
      <c r="N313" s="160">
        <f t="shared" si="26"/>
        <v>5.8741791322395542E-2</v>
      </c>
      <c r="O313" s="160">
        <f t="shared" si="28"/>
        <v>0.12840394017630419</v>
      </c>
      <c r="P313" s="136">
        <v>346.78264529145002</v>
      </c>
      <c r="Q313" s="162">
        <f t="shared" si="25"/>
        <v>2.3782825083020542E-2</v>
      </c>
      <c r="R313" s="162">
        <f t="shared" si="27"/>
        <v>9.065217840976536E-2</v>
      </c>
      <c r="S313" s="162">
        <f t="shared" si="29"/>
        <v>0.19176339846513724</v>
      </c>
    </row>
    <row r="314" spans="11:19" ht="15" x14ac:dyDescent="0.25">
      <c r="K314" s="41">
        <v>44454</v>
      </c>
      <c r="L314" s="159">
        <v>230.07452245645499</v>
      </c>
      <c r="M314" s="160">
        <f t="shared" si="24"/>
        <v>2.4306120660199326E-2</v>
      </c>
      <c r="N314" s="160">
        <f t="shared" si="26"/>
        <v>8.1352933453486598E-2</v>
      </c>
      <c r="O314" s="160">
        <f t="shared" si="28"/>
        <v>0.14647617692117243</v>
      </c>
      <c r="P314" s="136">
        <v>352.95196449980801</v>
      </c>
      <c r="Q314" s="162">
        <f t="shared" si="25"/>
        <v>1.7790161336283195E-2</v>
      </c>
      <c r="R314" s="162">
        <f t="shared" si="27"/>
        <v>7.6514969747232486E-2</v>
      </c>
      <c r="S314" s="162">
        <f t="shared" si="29"/>
        <v>0.199269147861451</v>
      </c>
    </row>
    <row r="315" spans="11:19" ht="15" x14ac:dyDescent="0.25">
      <c r="K315" s="41">
        <v>44484</v>
      </c>
      <c r="L315" s="159">
        <v>232.18250171988501</v>
      </c>
      <c r="M315" s="160">
        <f t="shared" si="24"/>
        <v>9.1621585950656392E-3</v>
      </c>
      <c r="N315" s="160">
        <f t="shared" si="26"/>
        <v>6.8836393281406671E-2</v>
      </c>
      <c r="O315" s="160">
        <f t="shared" si="28"/>
        <v>0.14752962906356859</v>
      </c>
      <c r="P315" s="136">
        <v>359.903650925421</v>
      </c>
      <c r="Q315" s="162">
        <f t="shared" si="25"/>
        <v>1.9695842847807121E-2</v>
      </c>
      <c r="R315" s="162">
        <f t="shared" si="27"/>
        <v>6.2519077886523444E-2</v>
      </c>
      <c r="S315" s="162">
        <f t="shared" si="29"/>
        <v>0.20540761732131596</v>
      </c>
    </row>
    <row r="316" spans="11:19" ht="15" x14ac:dyDescent="0.25">
      <c r="K316" s="41">
        <v>44515</v>
      </c>
      <c r="L316" s="159">
        <v>234.916742033757</v>
      </c>
      <c r="M316" s="160">
        <f t="shared" si="24"/>
        <v>1.1776254858217872E-2</v>
      </c>
      <c r="N316" s="160">
        <f t="shared" si="26"/>
        <v>4.5863984163099003E-2</v>
      </c>
      <c r="O316" s="160">
        <f t="shared" si="28"/>
        <v>0.14403743075536046</v>
      </c>
      <c r="P316" s="136">
        <v>369.58064915808501</v>
      </c>
      <c r="Q316" s="162">
        <f t="shared" si="25"/>
        <v>2.6887746783844868E-2</v>
      </c>
      <c r="R316" s="162">
        <f t="shared" si="27"/>
        <v>6.5741478635629624E-2</v>
      </c>
      <c r="S316" s="162">
        <f t="shared" si="29"/>
        <v>0.2314817247191614</v>
      </c>
    </row>
    <row r="317" spans="11:19" ht="15" x14ac:dyDescent="0.25">
      <c r="K317" s="41">
        <v>44545</v>
      </c>
      <c r="L317" s="159">
        <v>238.305503563538</v>
      </c>
      <c r="M317" s="160">
        <f t="shared" si="24"/>
        <v>1.4425372582827833E-2</v>
      </c>
      <c r="N317" s="160">
        <f t="shared" si="26"/>
        <v>3.5775282804904496E-2</v>
      </c>
      <c r="O317" s="160">
        <f t="shared" si="28"/>
        <v>0.15675638179307816</v>
      </c>
      <c r="P317" s="136">
        <v>377.66666442838698</v>
      </c>
      <c r="Q317" s="162">
        <f t="shared" si="25"/>
        <v>2.187889243855734E-2</v>
      </c>
      <c r="R317" s="162">
        <f t="shared" si="27"/>
        <v>7.0022842806963359E-2</v>
      </c>
      <c r="S317" s="162">
        <f t="shared" si="29"/>
        <v>0.25128522871513437</v>
      </c>
    </row>
    <row r="318" spans="11:19" ht="15" x14ac:dyDescent="0.25">
      <c r="K318" s="41">
        <v>44576</v>
      </c>
      <c r="L318" s="159">
        <v>241.099432197239</v>
      </c>
      <c r="M318" s="160">
        <f t="shared" si="24"/>
        <v>1.1724146492303245E-2</v>
      </c>
      <c r="N318" s="160">
        <f t="shared" si="26"/>
        <v>3.8404834177003355E-2</v>
      </c>
      <c r="O318" s="160">
        <f t="shared" si="28"/>
        <v>0.17111467174791684</v>
      </c>
      <c r="P318" s="136">
        <v>384.073888507368</v>
      </c>
      <c r="Q318" s="162">
        <f t="shared" si="25"/>
        <v>1.6965288923973754E-2</v>
      </c>
      <c r="R318" s="162">
        <f t="shared" si="27"/>
        <v>6.7157522630842958E-2</v>
      </c>
      <c r="S318" s="162">
        <f t="shared" si="29"/>
        <v>0.26985971677381704</v>
      </c>
    </row>
    <row r="319" spans="11:19" ht="15" x14ac:dyDescent="0.25">
      <c r="K319" s="41">
        <v>44607</v>
      </c>
      <c r="L319" s="159">
        <v>237.61562811989501</v>
      </c>
      <c r="M319" s="160">
        <f t="shared" si="24"/>
        <v>-1.4449656913724906E-2</v>
      </c>
      <c r="N319" s="160">
        <f t="shared" si="26"/>
        <v>1.1488691962832531E-2</v>
      </c>
      <c r="O319" s="160">
        <f t="shared" si="28"/>
        <v>0.16457411106304964</v>
      </c>
      <c r="P319" s="136">
        <v>384.939039597462</v>
      </c>
      <c r="Q319" s="162">
        <f t="shared" si="25"/>
        <v>2.252564196582707E-3</v>
      </c>
      <c r="R319" s="162">
        <f t="shared" si="27"/>
        <v>4.1556262413532385E-2</v>
      </c>
      <c r="S319" s="162">
        <f t="shared" si="29"/>
        <v>0.26338704376499877</v>
      </c>
    </row>
    <row r="320" spans="11:19" ht="15" x14ac:dyDescent="0.25">
      <c r="K320" s="41">
        <v>44635</v>
      </c>
      <c r="L320" s="159">
        <v>233.17499502192101</v>
      </c>
      <c r="M320" s="160">
        <f t="shared" si="24"/>
        <v>-1.8688304019015778E-2</v>
      </c>
      <c r="N320" s="160">
        <f t="shared" si="26"/>
        <v>-2.1529123183884336E-2</v>
      </c>
      <c r="O320" s="160">
        <f t="shared" si="28"/>
        <v>0.1225334134310585</v>
      </c>
      <c r="P320" s="136">
        <v>388.966126162156</v>
      </c>
      <c r="Q320" s="162">
        <f t="shared" si="25"/>
        <v>1.0461621582745106E-2</v>
      </c>
      <c r="R320" s="162">
        <f t="shared" si="27"/>
        <v>2.9919139807775164E-2</v>
      </c>
      <c r="S320" s="162">
        <f t="shared" si="29"/>
        <v>0.26563241398080772</v>
      </c>
    </row>
    <row r="321" spans="11:19" ht="15" x14ac:dyDescent="0.25">
      <c r="K321" s="41">
        <v>44666</v>
      </c>
      <c r="L321" s="159">
        <v>231.04174245693</v>
      </c>
      <c r="M321" s="160">
        <f t="shared" si="24"/>
        <v>-9.1487192474924983E-3</v>
      </c>
      <c r="N321" s="160">
        <f t="shared" si="26"/>
        <v>-4.1715941214166774E-2</v>
      </c>
      <c r="O321" s="160">
        <f t="shared" si="28"/>
        <v>9.8618472587905348E-2</v>
      </c>
      <c r="P321" s="136">
        <v>396.23404997492702</v>
      </c>
      <c r="Q321" s="162">
        <f t="shared" si="25"/>
        <v>1.8685235869976724E-2</v>
      </c>
      <c r="R321" s="162">
        <f t="shared" si="27"/>
        <v>3.1660995010145632E-2</v>
      </c>
      <c r="S321" s="162">
        <f t="shared" si="29"/>
        <v>0.27287138160756208</v>
      </c>
    </row>
    <row r="322" spans="11:19" ht="15" x14ac:dyDescent="0.25">
      <c r="K322" s="41">
        <v>44696</v>
      </c>
      <c r="L322" s="159">
        <v>232.76161723177</v>
      </c>
      <c r="M322" s="160">
        <f t="shared" si="24"/>
        <v>7.4440001904012565E-3</v>
      </c>
      <c r="N322" s="160">
        <f t="shared" si="26"/>
        <v>-2.0427995105085417E-2</v>
      </c>
      <c r="O322" s="160">
        <f t="shared" si="28"/>
        <v>9.714154526495955E-2</v>
      </c>
      <c r="P322" s="136">
        <v>407.17649745727198</v>
      </c>
      <c r="Q322" s="162">
        <f t="shared" si="25"/>
        <v>2.7616121035124008E-2</v>
      </c>
      <c r="R322" s="162">
        <f t="shared" si="27"/>
        <v>5.7768777838340668E-2</v>
      </c>
      <c r="S322" s="162">
        <f t="shared" si="29"/>
        <v>0.28059445874462008</v>
      </c>
    </row>
    <row r="323" spans="11:19" ht="15" x14ac:dyDescent="0.25">
      <c r="K323" s="41">
        <v>44727</v>
      </c>
      <c r="L323" s="159">
        <v>233.97336331750799</v>
      </c>
      <c r="M323" s="160">
        <f t="shared" si="24"/>
        <v>5.2059531985955143E-3</v>
      </c>
      <c r="N323" s="160">
        <f t="shared" si="26"/>
        <v>3.423901844672228E-3</v>
      </c>
      <c r="O323" s="160">
        <f t="shared" si="28"/>
        <v>9.9677530880244003E-2</v>
      </c>
      <c r="P323" s="136">
        <v>413.96647472715398</v>
      </c>
      <c r="Q323" s="162">
        <f t="shared" si="25"/>
        <v>1.6675759313918848E-2</v>
      </c>
      <c r="R323" s="162">
        <f t="shared" si="27"/>
        <v>6.4273845158885567E-2</v>
      </c>
      <c r="S323" s="162">
        <f t="shared" si="29"/>
        <v>0.26261121013682054</v>
      </c>
    </row>
    <row r="324" spans="11:19" ht="15" x14ac:dyDescent="0.25">
      <c r="K324" s="41">
        <v>44757</v>
      </c>
      <c r="L324" s="159">
        <v>236.572957511325</v>
      </c>
      <c r="M324" s="160">
        <f t="shared" si="24"/>
        <v>1.1110641642951835E-2</v>
      </c>
      <c r="N324" s="160">
        <f t="shared" si="26"/>
        <v>2.3940327819446328E-2</v>
      </c>
      <c r="O324" s="160">
        <f t="shared" si="28"/>
        <v>8.9047558628593926E-2</v>
      </c>
      <c r="P324" s="136">
        <v>413.88802890128397</v>
      </c>
      <c r="Q324" s="162">
        <f t="shared" si="25"/>
        <v>-1.8949801652834442E-4</v>
      </c>
      <c r="R324" s="162">
        <f t="shared" si="27"/>
        <v>4.455442162901968E-2</v>
      </c>
      <c r="S324" s="162">
        <f t="shared" si="29"/>
        <v>0.22189348645310236</v>
      </c>
    </row>
    <row r="325" spans="11:19" ht="15" x14ac:dyDescent="0.25">
      <c r="K325" s="41">
        <v>44788</v>
      </c>
      <c r="L325" s="159">
        <v>235.736905435452</v>
      </c>
      <c r="M325" s="160">
        <f t="shared" si="24"/>
        <v>-3.5340137125899895E-3</v>
      </c>
      <c r="N325" s="160">
        <f t="shared" si="26"/>
        <v>1.2782555126859219E-2</v>
      </c>
      <c r="O325" s="160">
        <f t="shared" si="28"/>
        <v>4.9515402770114347E-2</v>
      </c>
      <c r="P325" s="136">
        <v>411.35426895665603</v>
      </c>
      <c r="Q325" s="162">
        <f t="shared" si="25"/>
        <v>-6.1218488279405348E-3</v>
      </c>
      <c r="R325" s="162">
        <f t="shared" si="27"/>
        <v>1.0260345391920556E-2</v>
      </c>
      <c r="S325" s="162">
        <f t="shared" si="29"/>
        <v>0.1862020044599908</v>
      </c>
    </row>
    <row r="326" spans="11:19" ht="15" x14ac:dyDescent="0.25">
      <c r="K326" s="41">
        <v>44819</v>
      </c>
      <c r="L326" s="159">
        <v>236.54519146684299</v>
      </c>
      <c r="M326" s="160">
        <f t="shared" si="24"/>
        <v>3.4287632218550357E-3</v>
      </c>
      <c r="N326" s="160">
        <f t="shared" si="26"/>
        <v>1.0991969824551973E-2</v>
      </c>
      <c r="O326" s="160">
        <f t="shared" si="28"/>
        <v>2.8124230972217612E-2</v>
      </c>
      <c r="P326" s="136">
        <v>404.86325971895002</v>
      </c>
      <c r="Q326" s="162">
        <f t="shared" si="25"/>
        <v>-1.5779608302521231E-2</v>
      </c>
      <c r="R326" s="162">
        <f t="shared" si="27"/>
        <v>-2.1990222793292435E-2</v>
      </c>
      <c r="S326" s="162">
        <f t="shared" si="29"/>
        <v>0.14707750753763049</v>
      </c>
    </row>
    <row r="327" spans="11:19" ht="15" x14ac:dyDescent="0.25">
      <c r="K327" s="41">
        <v>44849</v>
      </c>
      <c r="L327" s="159">
        <v>231.44142998630701</v>
      </c>
      <c r="M327" s="160">
        <f t="shared" si="24"/>
        <v>-2.157626392186196E-2</v>
      </c>
      <c r="N327" s="160">
        <f t="shared" si="26"/>
        <v>-2.1691099350492515E-2</v>
      </c>
      <c r="O327" s="160">
        <f t="shared" si="28"/>
        <v>-3.1917639274645637E-3</v>
      </c>
      <c r="P327" s="136">
        <v>397.48715199511599</v>
      </c>
      <c r="Q327" s="162">
        <f t="shared" si="25"/>
        <v>-1.8218762870590988E-2</v>
      </c>
      <c r="R327" s="162">
        <f t="shared" si="27"/>
        <v>-3.9626362109834612E-2</v>
      </c>
      <c r="S327" s="162">
        <f t="shared" si="29"/>
        <v>0.10442656242318304</v>
      </c>
    </row>
    <row r="328" spans="11:19" ht="15" x14ac:dyDescent="0.25">
      <c r="K328" s="41">
        <v>44880</v>
      </c>
      <c r="L328" s="159">
        <v>233.05020414765701</v>
      </c>
      <c r="M328" s="160">
        <f t="shared" ref="M328:M331" si="30">L328/L327-1</f>
        <v>6.9511070746719472E-3</v>
      </c>
      <c r="N328" s="160">
        <f t="shared" si="26"/>
        <v>-1.1397032988246458E-2</v>
      </c>
      <c r="O328" s="160">
        <f t="shared" si="28"/>
        <v>-7.9455294243429009E-3</v>
      </c>
      <c r="P328" s="136">
        <v>382.563842194762</v>
      </c>
      <c r="Q328" s="162">
        <f t="shared" ref="Q328:Q331" si="31">P328/P327-1</f>
        <v>-3.7544131239083067E-2</v>
      </c>
      <c r="R328" s="162">
        <f t="shared" si="27"/>
        <v>-6.998937153348872E-2</v>
      </c>
      <c r="S328" s="162">
        <f t="shared" si="29"/>
        <v>3.5129526035124092E-2</v>
      </c>
    </row>
    <row r="329" spans="11:19" ht="15" x14ac:dyDescent="0.25">
      <c r="K329" s="41">
        <v>44910</v>
      </c>
      <c r="L329" s="159">
        <v>234.72013585181401</v>
      </c>
      <c r="M329" s="160">
        <f t="shared" si="30"/>
        <v>7.165544910224364E-3</v>
      </c>
      <c r="N329" s="160">
        <f t="shared" si="26"/>
        <v>-7.7154627566581313E-3</v>
      </c>
      <c r="O329" s="160">
        <f t="shared" si="28"/>
        <v>-1.5045257696988279E-2</v>
      </c>
      <c r="P329" s="136">
        <v>370.482055444217</v>
      </c>
      <c r="Q329" s="162">
        <f t="shared" si="31"/>
        <v>-3.1581099461025941E-2</v>
      </c>
      <c r="R329" s="162">
        <f t="shared" si="27"/>
        <v>-8.4920534154173333E-2</v>
      </c>
      <c r="S329" s="162">
        <f t="shared" si="29"/>
        <v>-1.9023677917255899E-2</v>
      </c>
    </row>
    <row r="330" spans="11:19" ht="15" x14ac:dyDescent="0.25">
      <c r="K330" s="41">
        <v>44941</v>
      </c>
      <c r="L330" s="159">
        <v>240.073156035186</v>
      </c>
      <c r="M330" s="160">
        <f t="shared" si="30"/>
        <v>2.2805969176634688E-2</v>
      </c>
      <c r="N330" s="160">
        <f t="shared" ref="N330:N353" si="32">L330/L327-1</f>
        <v>3.729550949192495E-2</v>
      </c>
      <c r="O330" s="160">
        <f t="shared" si="28"/>
        <v>-4.2566510949449965E-3</v>
      </c>
      <c r="P330" s="136">
        <v>357.83813897437398</v>
      </c>
      <c r="Q330" s="162">
        <f t="shared" si="31"/>
        <v>-3.4128283095068324E-2</v>
      </c>
      <c r="R330" s="162">
        <f t="shared" ref="R330:R353" si="33">P330/P327-1</f>
        <v>-9.9749168801383514E-2</v>
      </c>
      <c r="S330" s="162">
        <f t="shared" si="29"/>
        <v>-6.8309120505313237E-2</v>
      </c>
    </row>
    <row r="331" spans="11:19" ht="15" x14ac:dyDescent="0.25">
      <c r="K331" s="41">
        <v>44972</v>
      </c>
      <c r="L331" s="159">
        <v>239.06108820322601</v>
      </c>
      <c r="M331" s="160">
        <f t="shared" si="30"/>
        <v>-4.2156642944772837E-3</v>
      </c>
      <c r="N331" s="160">
        <f t="shared" si="32"/>
        <v>2.5792228234911008E-2</v>
      </c>
      <c r="O331" s="160">
        <f t="shared" si="28"/>
        <v>6.0831860882553102E-3</v>
      </c>
      <c r="P331" s="136">
        <v>354.487506295532</v>
      </c>
      <c r="Q331" s="162">
        <f t="shared" si="31"/>
        <v>-9.363542657709667E-3</v>
      </c>
      <c r="R331" s="162">
        <f t="shared" si="33"/>
        <v>-7.3389936012134727E-2</v>
      </c>
      <c r="S331" s="162">
        <f t="shared" si="29"/>
        <v>-7.9107417459589824E-2</v>
      </c>
    </row>
    <row r="332" spans="11:19" ht="15" x14ac:dyDescent="0.25">
      <c r="K332" s="41">
        <v>45000</v>
      </c>
      <c r="L332" s="159">
        <v>234.50201674461599</v>
      </c>
      <c r="M332" s="160">
        <f>L332/L331-1</f>
        <v>-1.9070738332515047E-2</v>
      </c>
      <c r="N332" s="160">
        <f t="shared" si="32"/>
        <v>-9.2927309540979941E-4</v>
      </c>
      <c r="O332" s="160">
        <f t="shared" si="28"/>
        <v>5.6910978922513067E-3</v>
      </c>
      <c r="P332" s="136">
        <v>346.81160619796998</v>
      </c>
      <c r="Q332" s="162">
        <f>P332/P331-1</f>
        <v>-2.165351376632918E-2</v>
      </c>
      <c r="R332" s="162">
        <f t="shared" si="33"/>
        <v>-6.3890946669105442E-2</v>
      </c>
      <c r="S332" s="162">
        <f t="shared" si="29"/>
        <v>-0.10837581251641493</v>
      </c>
    </row>
    <row r="333" spans="11:19" ht="15" x14ac:dyDescent="0.25">
      <c r="K333" s="41">
        <v>45031</v>
      </c>
      <c r="L333" s="159">
        <v>232.12154550464001</v>
      </c>
      <c r="M333" s="160">
        <f t="shared" ref="M333:M335" si="34">L333/L332-1</f>
        <v>-1.0151175981434779E-2</v>
      </c>
      <c r="N333" s="160">
        <f t="shared" si="32"/>
        <v>-3.3121614518953457E-2</v>
      </c>
      <c r="O333" s="160">
        <f t="shared" si="28"/>
        <v>4.6736275281999973E-3</v>
      </c>
      <c r="P333" s="136">
        <v>344.36068416906301</v>
      </c>
      <c r="Q333" s="162">
        <f t="shared" ref="Q333:Q337" si="35">P333/P332-1</f>
        <v>-7.0670127097993696E-3</v>
      </c>
      <c r="R333" s="162">
        <f t="shared" si="33"/>
        <v>-3.7663550464295592E-2</v>
      </c>
      <c r="S333" s="162">
        <f t="shared" si="29"/>
        <v>-0.13091597203507999</v>
      </c>
    </row>
    <row r="334" spans="11:19" ht="15" x14ac:dyDescent="0.25">
      <c r="K334" s="41">
        <v>45061</v>
      </c>
      <c r="L334" s="159">
        <v>233.94526231816701</v>
      </c>
      <c r="M334" s="160">
        <f t="shared" si="34"/>
        <v>7.8567321683222779E-3</v>
      </c>
      <c r="N334" s="160">
        <f t="shared" si="32"/>
        <v>-2.1399659490841216E-2</v>
      </c>
      <c r="O334" s="160">
        <f t="shared" si="28"/>
        <v>5.0852245334693791E-3</v>
      </c>
      <c r="P334" s="136">
        <v>335.74190752916701</v>
      </c>
      <c r="Q334" s="162">
        <f t="shared" si="35"/>
        <v>-2.5028341027643619E-2</v>
      </c>
      <c r="R334" s="162">
        <f t="shared" si="33"/>
        <v>-5.2880844693965035E-2</v>
      </c>
      <c r="S334" s="162">
        <f t="shared" si="29"/>
        <v>-0.17543888307453481</v>
      </c>
    </row>
    <row r="335" spans="11:19" ht="15" x14ac:dyDescent="0.25">
      <c r="K335" s="41">
        <v>45092</v>
      </c>
      <c r="L335" s="159">
        <v>240.83165462545099</v>
      </c>
      <c r="M335" s="160">
        <f t="shared" si="34"/>
        <v>2.9435912653441365E-2</v>
      </c>
      <c r="N335" s="160">
        <f t="shared" si="32"/>
        <v>2.6991827058478135E-2</v>
      </c>
      <c r="O335" s="160">
        <f t="shared" si="28"/>
        <v>2.9312273887502904E-2</v>
      </c>
      <c r="P335" s="136">
        <v>337.42898297813298</v>
      </c>
      <c r="Q335" s="162">
        <f t="shared" si="35"/>
        <v>5.0249176856762556E-3</v>
      </c>
      <c r="R335" s="162">
        <f t="shared" si="33"/>
        <v>-2.7053948172891085E-2</v>
      </c>
      <c r="S335" s="162">
        <f t="shared" si="29"/>
        <v>-0.18488814051782088</v>
      </c>
    </row>
    <row r="336" spans="11:19" ht="15" x14ac:dyDescent="0.25">
      <c r="K336" s="41">
        <v>45122</v>
      </c>
      <c r="L336" s="159">
        <v>242.71440737806901</v>
      </c>
      <c r="M336" s="160">
        <f>L336/L335-1</f>
        <v>7.8177129810703683E-3</v>
      </c>
      <c r="N336" s="160">
        <f t="shared" si="32"/>
        <v>4.5634979081324634E-2</v>
      </c>
      <c r="O336" s="160">
        <f t="shared" si="28"/>
        <v>2.5960067166383549E-2</v>
      </c>
      <c r="P336" s="136">
        <v>336.11216483869202</v>
      </c>
      <c r="Q336" s="162">
        <f t="shared" si="35"/>
        <v>-3.9025045442711015E-3</v>
      </c>
      <c r="R336" s="162">
        <f t="shared" si="33"/>
        <v>-2.3953138989355138E-2</v>
      </c>
      <c r="S336" s="162">
        <f t="shared" si="29"/>
        <v>-0.18791522980033371</v>
      </c>
    </row>
    <row r="337" spans="11:19" ht="15" x14ac:dyDescent="0.25">
      <c r="K337" s="41">
        <v>45153</v>
      </c>
      <c r="L337" s="159">
        <v>242.94089899022501</v>
      </c>
      <c r="M337" s="160">
        <f t="shared" ref="M337:M353" si="36">L337/L336-1</f>
        <v>9.3316097137652321E-4</v>
      </c>
      <c r="N337" s="160">
        <f t="shared" si="32"/>
        <v>3.8451886492250731E-2</v>
      </c>
      <c r="O337" s="160">
        <f t="shared" si="28"/>
        <v>3.0559464337863496E-2</v>
      </c>
      <c r="P337" s="136">
        <v>339.16532568023501</v>
      </c>
      <c r="Q337" s="162">
        <f t="shared" si="35"/>
        <v>9.0837558438512378E-3</v>
      </c>
      <c r="R337" s="162">
        <f t="shared" si="33"/>
        <v>1.0196576817776526E-2</v>
      </c>
      <c r="S337" s="162">
        <f t="shared" si="29"/>
        <v>-0.17549093014038342</v>
      </c>
    </row>
    <row r="338" spans="11:19" ht="15" x14ac:dyDescent="0.25">
      <c r="K338" s="41">
        <v>45184</v>
      </c>
      <c r="L338" s="159">
        <v>235.90215532388001</v>
      </c>
      <c r="M338" s="160">
        <f t="shared" si="36"/>
        <v>-2.8973069975460231E-2</v>
      </c>
      <c r="N338" s="160">
        <f t="shared" si="32"/>
        <v>-2.0468651885639733E-2</v>
      </c>
      <c r="O338" s="160">
        <f t="shared" si="28"/>
        <v>-2.7184494386693903E-3</v>
      </c>
      <c r="P338" s="136">
        <v>336.02132780084702</v>
      </c>
      <c r="Q338" s="162">
        <f>P338/P337-1</f>
        <v>-9.2698092680386646E-3</v>
      </c>
      <c r="R338" s="162">
        <f t="shared" si="33"/>
        <v>-4.1717079690726244E-3</v>
      </c>
      <c r="S338" s="162">
        <f t="shared" si="29"/>
        <v>-0.17003748862243517</v>
      </c>
    </row>
    <row r="339" spans="11:19" ht="15" x14ac:dyDescent="0.25">
      <c r="K339" s="41">
        <v>45214</v>
      </c>
      <c r="L339" s="159">
        <v>230.082357656824</v>
      </c>
      <c r="M339" s="160">
        <f t="shared" si="36"/>
        <v>-2.4670387852394837E-2</v>
      </c>
      <c r="N339" s="160">
        <f t="shared" si="32"/>
        <v>-5.2044910962242286E-2</v>
      </c>
      <c r="O339" s="160">
        <f t="shared" ref="O339:O353" si="37">L339/L327-1</f>
        <v>-5.87220848731973E-3</v>
      </c>
      <c r="P339" s="136">
        <v>334.091949692208</v>
      </c>
      <c r="Q339" s="162">
        <f t="shared" ref="Q339:Q342" si="38">P339/P338-1</f>
        <v>-5.7418322856652715E-3</v>
      </c>
      <c r="R339" s="162">
        <f t="shared" si="33"/>
        <v>-6.0105386172308872E-3</v>
      </c>
      <c r="S339" s="162">
        <f t="shared" ref="S339:S353" si="39">P339/P327-1</f>
        <v>-0.15948994070552236</v>
      </c>
    </row>
    <row r="340" spans="11:19" ht="15" x14ac:dyDescent="0.25">
      <c r="K340" s="41">
        <v>45245</v>
      </c>
      <c r="L340" s="159">
        <v>220.90928961722901</v>
      </c>
      <c r="M340" s="160">
        <f t="shared" si="36"/>
        <v>-3.9868628490311919E-2</v>
      </c>
      <c r="N340" s="160">
        <f t="shared" si="32"/>
        <v>-9.0687115527149142E-2</v>
      </c>
      <c r="O340" s="160">
        <f t="shared" si="37"/>
        <v>-5.2095704334743753E-2</v>
      </c>
      <c r="P340" s="136">
        <v>331.543152145965</v>
      </c>
      <c r="Q340" s="162">
        <f t="shared" si="38"/>
        <v>-7.6290301175804265E-3</v>
      </c>
      <c r="R340" s="162">
        <f t="shared" si="33"/>
        <v>-2.2473327776012741E-2</v>
      </c>
      <c r="S340" s="162">
        <f t="shared" si="39"/>
        <v>-0.13336516529134645</v>
      </c>
    </row>
    <row r="341" spans="11:19" ht="15" x14ac:dyDescent="0.25">
      <c r="K341" s="41">
        <v>45275</v>
      </c>
      <c r="L341" s="159">
        <v>218.40792619723399</v>
      </c>
      <c r="M341" s="160">
        <f t="shared" si="36"/>
        <v>-1.13230341029531E-2</v>
      </c>
      <c r="N341" s="160">
        <f t="shared" si="32"/>
        <v>-7.4158835482564633E-2</v>
      </c>
      <c r="O341" s="160">
        <f t="shared" si="37"/>
        <v>-6.9496422176912875E-2</v>
      </c>
      <c r="P341" s="136">
        <v>328.52271197238201</v>
      </c>
      <c r="Q341" s="162">
        <f t="shared" si="38"/>
        <v>-9.110247501818991E-3</v>
      </c>
      <c r="R341" s="162">
        <f t="shared" si="33"/>
        <v>-2.2315892498672829E-2</v>
      </c>
      <c r="S341" s="162">
        <f t="shared" si="39"/>
        <v>-0.11325607503857293</v>
      </c>
    </row>
    <row r="342" spans="11:19" ht="15" x14ac:dyDescent="0.25">
      <c r="K342" s="41">
        <v>45306</v>
      </c>
      <c r="L342" s="159">
        <v>213.95350405181301</v>
      </c>
      <c r="M342" s="160">
        <f t="shared" si="36"/>
        <v>-2.0394965617678174E-2</v>
      </c>
      <c r="N342" s="160">
        <f t="shared" si="32"/>
        <v>-7.0100349150054142E-2</v>
      </c>
      <c r="O342" s="160">
        <f t="shared" si="37"/>
        <v>-0.10879871958506182</v>
      </c>
      <c r="P342" s="136">
        <v>319.53386909427599</v>
      </c>
      <c r="Q342" s="162">
        <f t="shared" si="38"/>
        <v>-2.7361404708182491E-2</v>
      </c>
      <c r="R342" s="162">
        <f t="shared" si="33"/>
        <v>-4.3575071507541807E-2</v>
      </c>
      <c r="S342" s="162">
        <f t="shared" si="39"/>
        <v>-0.10704356441681884</v>
      </c>
    </row>
    <row r="343" spans="11:19" ht="15" x14ac:dyDescent="0.25">
      <c r="K343" s="41">
        <v>45337</v>
      </c>
      <c r="L343" s="159">
        <v>214.759625340382</v>
      </c>
      <c r="M343" s="160">
        <f t="shared" si="36"/>
        <v>3.7677405291467458E-3</v>
      </c>
      <c r="N343" s="160">
        <f t="shared" si="32"/>
        <v>-2.7837961398104016E-2</v>
      </c>
      <c r="O343" s="160">
        <f t="shared" si="37"/>
        <v>-0.10165377831035938</v>
      </c>
      <c r="P343" s="136">
        <v>310.01080951325798</v>
      </c>
      <c r="Q343" s="162">
        <f>P343/P342-1</f>
        <v>-2.9802973963327539E-2</v>
      </c>
      <c r="R343" s="162">
        <f t="shared" si="33"/>
        <v>-6.4945822265776165E-2</v>
      </c>
      <c r="S343" s="162">
        <f t="shared" si="39"/>
        <v>-0.12546760038756999</v>
      </c>
    </row>
    <row r="344" spans="11:19" ht="15" x14ac:dyDescent="0.25">
      <c r="K344" s="41">
        <v>45366</v>
      </c>
      <c r="L344" s="159">
        <v>211.52239146707299</v>
      </c>
      <c r="M344" s="160">
        <f t="shared" si="36"/>
        <v>-1.5073754520563032E-2</v>
      </c>
      <c r="N344" s="160">
        <f t="shared" si="32"/>
        <v>-3.1526029526707688E-2</v>
      </c>
      <c r="O344" s="160">
        <f t="shared" si="37"/>
        <v>-9.7993294883126358E-2</v>
      </c>
      <c r="P344" s="136">
        <v>302.74681345672798</v>
      </c>
      <c r="Q344" s="162">
        <f t="shared" ref="Q344:Q346" si="40">P344/P343-1</f>
        <v>-2.343142830385514E-2</v>
      </c>
      <c r="R344" s="162">
        <f t="shared" si="33"/>
        <v>-7.8460019889951882E-2</v>
      </c>
      <c r="S344" s="162">
        <f t="shared" si="39"/>
        <v>-0.12705685724972127</v>
      </c>
    </row>
    <row r="345" spans="11:19" ht="15" x14ac:dyDescent="0.25">
      <c r="K345" s="41">
        <v>45397</v>
      </c>
      <c r="L345" s="159">
        <v>213.27500104628399</v>
      </c>
      <c r="M345" s="160">
        <f t="shared" si="36"/>
        <v>8.2856929096501997E-3</v>
      </c>
      <c r="N345" s="160">
        <f t="shared" si="32"/>
        <v>-3.1712638151731865E-3</v>
      </c>
      <c r="O345" s="160">
        <f t="shared" si="37"/>
        <v>-8.119256839076705E-2</v>
      </c>
      <c r="P345" s="136">
        <v>304.770799613012</v>
      </c>
      <c r="Q345" s="162">
        <f t="shared" si="40"/>
        <v>6.6854086197452034E-3</v>
      </c>
      <c r="R345" s="162">
        <f t="shared" si="33"/>
        <v>-4.6201892535242539E-2</v>
      </c>
      <c r="S345" s="162">
        <f t="shared" si="39"/>
        <v>-0.11496633145441904</v>
      </c>
    </row>
    <row r="346" spans="11:19" ht="15" x14ac:dyDescent="0.25">
      <c r="K346" s="41">
        <v>45427</v>
      </c>
      <c r="L346" s="159">
        <v>211.14085104158499</v>
      </c>
      <c r="M346" s="160">
        <f t="shared" si="36"/>
        <v>-1.0006564267866724E-2</v>
      </c>
      <c r="N346" s="160">
        <f t="shared" si="32"/>
        <v>-1.6850347420104939E-2</v>
      </c>
      <c r="O346" s="160">
        <f t="shared" si="37"/>
        <v>-9.7477551161381792E-2</v>
      </c>
      <c r="P346" s="136">
        <v>306.93931686390499</v>
      </c>
      <c r="Q346" s="162">
        <f t="shared" si="40"/>
        <v>7.1152395624729525E-3</v>
      </c>
      <c r="R346" s="162">
        <f t="shared" si="33"/>
        <v>-9.9076953289967129E-3</v>
      </c>
      <c r="S346" s="162">
        <f t="shared" si="39"/>
        <v>-8.5787892483335071E-2</v>
      </c>
    </row>
    <row r="347" spans="11:19" ht="15" x14ac:dyDescent="0.25">
      <c r="K347" s="41">
        <v>45458</v>
      </c>
      <c r="L347" s="159">
        <v>209.37548026807499</v>
      </c>
      <c r="M347" s="160">
        <f t="shared" si="36"/>
        <v>-8.3611047544859263E-3</v>
      </c>
      <c r="N347" s="160">
        <f t="shared" si="32"/>
        <v>-1.0149805815391377E-2</v>
      </c>
      <c r="O347" s="160">
        <f t="shared" si="37"/>
        <v>-0.13061478320321984</v>
      </c>
      <c r="P347" s="136">
        <v>308.50974400946399</v>
      </c>
      <c r="Q347" s="162">
        <f>P347/P346-1</f>
        <v>5.1164092029802877E-3</v>
      </c>
      <c r="R347" s="162">
        <f t="shared" si="33"/>
        <v>1.903547881127321E-2</v>
      </c>
      <c r="S347" s="162">
        <f t="shared" si="39"/>
        <v>-8.5704668026525432E-2</v>
      </c>
    </row>
    <row r="348" spans="11:19" ht="15" x14ac:dyDescent="0.25">
      <c r="K348" s="41">
        <v>45488</v>
      </c>
      <c r="L348" s="159">
        <v>206.5793485072</v>
      </c>
      <c r="M348" s="160">
        <f t="shared" si="36"/>
        <v>-1.3354628523335021E-2</v>
      </c>
      <c r="N348" s="160">
        <f t="shared" si="32"/>
        <v>-3.139445554442144E-2</v>
      </c>
      <c r="O348" s="160">
        <f t="shared" si="37"/>
        <v>-0.14887892013176829</v>
      </c>
      <c r="P348" s="136">
        <v>305.54621213642997</v>
      </c>
      <c r="Q348" s="162">
        <f t="shared" ref="Q348:Q350" si="41">P348/P347-1</f>
        <v>-9.6059587438609428E-3</v>
      </c>
      <c r="R348" s="162">
        <f t="shared" si="33"/>
        <v>2.5442480854549476E-3</v>
      </c>
      <c r="S348" s="162">
        <f t="shared" si="39"/>
        <v>-9.093973946742262E-2</v>
      </c>
    </row>
    <row r="349" spans="11:19" ht="15" x14ac:dyDescent="0.25">
      <c r="K349" s="41">
        <v>45519</v>
      </c>
      <c r="L349" s="159">
        <v>206.94506680301899</v>
      </c>
      <c r="M349" s="160">
        <f t="shared" si="36"/>
        <v>1.7703526439685202E-3</v>
      </c>
      <c r="N349" s="160">
        <f t="shared" si="32"/>
        <v>-1.9871968015036656E-2</v>
      </c>
      <c r="O349" s="160">
        <f t="shared" si="37"/>
        <v>-0.148167032956663</v>
      </c>
      <c r="P349" s="136">
        <v>303.93529341516899</v>
      </c>
      <c r="Q349" s="162">
        <f t="shared" si="41"/>
        <v>-5.2722588507878587E-3</v>
      </c>
      <c r="R349" s="162">
        <f t="shared" si="33"/>
        <v>-9.7870272190251351E-3</v>
      </c>
      <c r="S349" s="162">
        <f t="shared" si="39"/>
        <v>-0.10387274169141014</v>
      </c>
    </row>
    <row r="350" spans="11:19" ht="15" x14ac:dyDescent="0.25">
      <c r="K350" s="41">
        <v>45550</v>
      </c>
      <c r="L350" s="159">
        <v>210.33067102280199</v>
      </c>
      <c r="M350" s="160">
        <f t="shared" si="36"/>
        <v>1.6359917499292775E-2</v>
      </c>
      <c r="N350" s="160">
        <f t="shared" si="32"/>
        <v>4.5620946325903855E-3</v>
      </c>
      <c r="O350" s="160">
        <f t="shared" si="37"/>
        <v>-0.10839868871045222</v>
      </c>
      <c r="P350" s="136">
        <v>305.58247514594399</v>
      </c>
      <c r="Q350" s="162">
        <f t="shared" si="41"/>
        <v>5.4195145034539038E-3</v>
      </c>
      <c r="R350" s="162">
        <f t="shared" si="33"/>
        <v>-9.4884162343675804E-3</v>
      </c>
      <c r="S350" s="162">
        <f t="shared" si="39"/>
        <v>-9.0586073372531661E-2</v>
      </c>
    </row>
    <row r="351" spans="11:19" ht="15" x14ac:dyDescent="0.25">
      <c r="K351" s="41">
        <v>45580</v>
      </c>
      <c r="L351" s="159">
        <v>213.562659007429</v>
      </c>
      <c r="M351" s="160">
        <f t="shared" si="36"/>
        <v>1.5366222952222897E-2</v>
      </c>
      <c r="N351" s="160">
        <f t="shared" si="32"/>
        <v>3.380449474108782E-2</v>
      </c>
      <c r="O351" s="160">
        <f t="shared" si="37"/>
        <v>-7.1799067158529017E-2</v>
      </c>
      <c r="P351" s="136">
        <v>309.578962745659</v>
      </c>
      <c r="Q351" s="162">
        <f>P351/P350-1</f>
        <v>1.3078261761595877E-2</v>
      </c>
      <c r="R351" s="162">
        <f t="shared" si="33"/>
        <v>1.3198496492662581E-2</v>
      </c>
      <c r="S351" s="162">
        <f t="shared" si="39"/>
        <v>-7.3371977292874924E-2</v>
      </c>
    </row>
    <row r="352" spans="11:19" ht="15" x14ac:dyDescent="0.25">
      <c r="K352" s="41">
        <v>45611</v>
      </c>
      <c r="L352" s="159">
        <v>213.285150660418</v>
      </c>
      <c r="M352" s="160">
        <f t="shared" si="36"/>
        <v>-1.2994235429582002E-3</v>
      </c>
      <c r="N352" s="160">
        <f t="shared" si="32"/>
        <v>3.0636554692235363E-2</v>
      </c>
      <c r="O352" s="160">
        <f t="shared" si="37"/>
        <v>-3.4512532134893026E-2</v>
      </c>
      <c r="P352" s="136">
        <v>314.89297705792598</v>
      </c>
      <c r="Q352" s="162">
        <f t="shared" ref="Q352:Q354" si="42">P352/P351-1</f>
        <v>1.7165295293765759E-2</v>
      </c>
      <c r="R352" s="162">
        <f t="shared" si="33"/>
        <v>3.6052685818849683E-2</v>
      </c>
      <c r="S352" s="162">
        <f t="shared" si="39"/>
        <v>-5.0220235225092558E-2</v>
      </c>
    </row>
    <row r="353" spans="11:19" ht="15" x14ac:dyDescent="0.25">
      <c r="K353" s="41">
        <v>45641</v>
      </c>
      <c r="L353" s="159">
        <v>209.91611164206299</v>
      </c>
      <c r="M353" s="160">
        <f t="shared" si="36"/>
        <v>-1.5795938010326083E-2</v>
      </c>
      <c r="N353" s="160">
        <f t="shared" si="32"/>
        <v>-1.9709887232474133E-3</v>
      </c>
      <c r="O353" s="160">
        <f t="shared" si="37"/>
        <v>-3.8880523720107307E-2</v>
      </c>
      <c r="P353" s="136">
        <v>319.07158787403603</v>
      </c>
      <c r="Q353" s="162">
        <f t="shared" si="42"/>
        <v>1.326993969554735E-2</v>
      </c>
      <c r="R353" s="162">
        <f t="shared" si="33"/>
        <v>4.4142298152568316E-2</v>
      </c>
      <c r="S353" s="162">
        <f t="shared" si="39"/>
        <v>-2.8768556187800276E-2</v>
      </c>
    </row>
    <row r="354" spans="11:19" ht="15" x14ac:dyDescent="0.25">
      <c r="K354" s="41">
        <v>45672</v>
      </c>
      <c r="L354" s="159">
        <v>209.53767910229899</v>
      </c>
      <c r="M354" s="160">
        <f t="shared" ref="M354" si="43">L354/L353-1</f>
        <v>-1.8027798666987449E-3</v>
      </c>
      <c r="N354" s="160">
        <f t="shared" ref="N354" si="44">L354/L351-1</f>
        <v>-1.8846833635790206E-2</v>
      </c>
      <c r="O354" s="160">
        <f t="shared" ref="O354" si="45">L354/L342-1</f>
        <v>-2.063918031669465E-2</v>
      </c>
      <c r="P354" s="136">
        <v>316.633207747553</v>
      </c>
      <c r="Q354" s="162">
        <f t="shared" si="42"/>
        <v>-7.6421098560667255E-3</v>
      </c>
      <c r="R354" s="162">
        <f t="shared" ref="R354" si="46">P354/P351-1</f>
        <v>2.2786577418988152E-2</v>
      </c>
      <c r="S354" s="162">
        <f t="shared" ref="S354" si="47">P354/P342-1</f>
        <v>-9.0777899536751416E-3</v>
      </c>
    </row>
    <row r="355" spans="11:19" x14ac:dyDescent="0.25">
      <c r="K355" s="41">
        <v>45703</v>
      </c>
      <c r="L355" s="16" t="s">
        <v>77</v>
      </c>
      <c r="M355" s="16"/>
      <c r="N355" s="16"/>
      <c r="O355" s="16"/>
      <c r="P355" s="16" t="s">
        <v>77</v>
      </c>
    </row>
    <row r="356" spans="11:19" x14ac:dyDescent="0.25">
      <c r="K356" s="68"/>
      <c r="L356" s="156" t="s">
        <v>123</v>
      </c>
      <c r="M356" s="156"/>
      <c r="N356" s="156"/>
      <c r="O356" s="156"/>
      <c r="P356" s="157" t="s">
        <v>124</v>
      </c>
    </row>
    <row r="357" spans="11:19" x14ac:dyDescent="0.25">
      <c r="K357" s="68" t="s">
        <v>103</v>
      </c>
      <c r="L357" s="158">
        <f>MIN($L$162:$L$197)</f>
        <v>104.669490096945</v>
      </c>
      <c r="M357" s="158"/>
      <c r="N357" s="158"/>
      <c r="O357" s="158"/>
      <c r="P357" s="158">
        <f>MIN($P$162:$P$197)</f>
        <v>117.63567995637899</v>
      </c>
    </row>
    <row r="358" spans="11:19" x14ac:dyDescent="0.25">
      <c r="K358" s="68" t="s">
        <v>125</v>
      </c>
      <c r="L358" s="148">
        <f>L354/L357-1</f>
        <v>1.0018983460053636</v>
      </c>
      <c r="M358" s="148"/>
      <c r="N358" s="148"/>
      <c r="O358" s="148"/>
      <c r="P358" s="148">
        <f>P354/P357-1</f>
        <v>1.6916426025247202</v>
      </c>
    </row>
    <row r="359" spans="11:19" x14ac:dyDescent="0.25">
      <c r="K359" s="41">
        <v>45823</v>
      </c>
      <c r="L359" s="16" t="s">
        <v>77</v>
      </c>
      <c r="M359" s="16"/>
      <c r="N359" s="16"/>
      <c r="O359" s="16"/>
      <c r="P359" s="16" t="s">
        <v>77</v>
      </c>
    </row>
    <row r="360" spans="11:19" x14ac:dyDescent="0.25">
      <c r="K360" s="41">
        <v>45853</v>
      </c>
      <c r="L360" s="16" t="s">
        <v>77</v>
      </c>
      <c r="M360" s="16"/>
      <c r="N360" s="16"/>
      <c r="O360" s="16"/>
      <c r="P360" s="16" t="s">
        <v>77</v>
      </c>
    </row>
    <row r="361" spans="11:19" x14ac:dyDescent="0.25">
      <c r="K361" s="41">
        <v>45884</v>
      </c>
      <c r="L361" s="16" t="s">
        <v>77</v>
      </c>
      <c r="M361" s="16"/>
      <c r="N361" s="16"/>
      <c r="O361" s="16"/>
      <c r="P361" s="16" t="s">
        <v>77</v>
      </c>
    </row>
    <row r="362" spans="11:19" x14ac:dyDescent="0.25">
      <c r="K362" s="41">
        <v>45915</v>
      </c>
      <c r="L362" s="16" t="s">
        <v>77</v>
      </c>
      <c r="M362" s="16"/>
      <c r="N362" s="16"/>
      <c r="O362" s="16"/>
      <c r="P362" s="16" t="s">
        <v>77</v>
      </c>
    </row>
    <row r="363" spans="11:19" x14ac:dyDescent="0.25">
      <c r="K363" s="41">
        <v>45945</v>
      </c>
      <c r="L363" s="16" t="s">
        <v>77</v>
      </c>
      <c r="M363" s="16"/>
      <c r="N363" s="16"/>
      <c r="O363" s="16"/>
      <c r="P363" s="16" t="s">
        <v>77</v>
      </c>
    </row>
    <row r="364" spans="11:19" x14ac:dyDescent="0.25">
      <c r="K364" s="41">
        <v>45976</v>
      </c>
      <c r="L364" s="16" t="s">
        <v>77</v>
      </c>
      <c r="M364" s="16"/>
      <c r="N364" s="16"/>
      <c r="O364" s="16"/>
      <c r="P364" s="16" t="s">
        <v>77</v>
      </c>
    </row>
  </sheetData>
  <mergeCells count="2">
    <mergeCell ref="A7:J7"/>
    <mergeCell ref="A8:J8"/>
  </mergeCells>
  <conditionalFormatting sqref="K6:K355 K359:K364">
    <cfRule type="expression" dxfId="18" priority="2">
      <formula>$L6=""</formula>
    </cfRule>
  </conditionalFormatting>
  <conditionalFormatting sqref="K356:K358">
    <cfRule type="expression" dxfId="9" priority="1">
      <formula>$L356=""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7766E-07BA-4827-8A8E-89330B532F4B}">
  <sheetPr codeName="Sheet1"/>
  <dimension ref="A1:AJ141"/>
  <sheetViews>
    <sheetView workbookViewId="0">
      <selection activeCell="P42" sqref="P42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9" width="9.140625" style="24"/>
    <col min="30" max="30" width="11.42578125" style="24" bestFit="1" customWidth="1"/>
    <col min="31" max="31" width="9.140625" style="24"/>
    <col min="32" max="32" width="10.5703125" style="24" bestFit="1" customWidth="1"/>
    <col min="33" max="35" width="9.140625" style="24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09" t="s">
        <v>7</v>
      </c>
      <c r="R5" s="110"/>
      <c r="S5" s="110"/>
      <c r="T5" s="110"/>
      <c r="U5" s="110"/>
      <c r="V5" s="111"/>
      <c r="W5" s="112" t="s">
        <v>8</v>
      </c>
      <c r="X5" s="113"/>
      <c r="Y5" s="113"/>
      <c r="Z5" s="114"/>
      <c r="AA5" s="109" t="s">
        <v>126</v>
      </c>
      <c r="AB5" s="110"/>
      <c r="AC5" s="110"/>
      <c r="AD5" s="110"/>
      <c r="AE5" s="110"/>
      <c r="AF5" s="111"/>
      <c r="AG5" s="112" t="s">
        <v>127</v>
      </c>
      <c r="AH5" s="113"/>
      <c r="AI5" s="113"/>
      <c r="AJ5" s="114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08" t="s">
        <v>78</v>
      </c>
      <c r="B7" s="108"/>
      <c r="C7" s="108"/>
      <c r="D7" s="108"/>
      <c r="E7" s="108"/>
      <c r="F7" s="108"/>
      <c r="G7" s="59"/>
      <c r="H7" s="60"/>
      <c r="I7" s="108" t="s">
        <v>79</v>
      </c>
      <c r="J7" s="108"/>
      <c r="K7" s="108"/>
      <c r="L7" s="108"/>
      <c r="M7" s="108"/>
      <c r="N7" s="108"/>
      <c r="O7" s="108"/>
      <c r="P7" s="25">
        <v>35155</v>
      </c>
      <c r="Q7" s="61">
        <v>58.508562202582901</v>
      </c>
      <c r="R7" s="16">
        <v>67.961242775112197</v>
      </c>
      <c r="S7" s="16">
        <v>68.773806141415804</v>
      </c>
      <c r="T7" s="16">
        <v>62.4281907177335</v>
      </c>
      <c r="U7" s="62" t="s">
        <v>15</v>
      </c>
      <c r="V7" s="63" t="s">
        <v>15</v>
      </c>
      <c r="W7" s="61">
        <v>61.157302667961503</v>
      </c>
      <c r="X7" s="16">
        <v>69.097776125520198</v>
      </c>
      <c r="Y7" s="16">
        <v>78.634904675168499</v>
      </c>
      <c r="Z7" s="64">
        <v>66.886444432688805</v>
      </c>
      <c r="AA7" s="163"/>
      <c r="AF7" s="164"/>
      <c r="AG7" s="163"/>
      <c r="AJ7" s="164"/>
    </row>
    <row r="8" spans="1:36" x14ac:dyDescent="0.25">
      <c r="A8" s="108" t="s">
        <v>74</v>
      </c>
      <c r="B8" s="108"/>
      <c r="C8" s="108"/>
      <c r="D8" s="108"/>
      <c r="E8" s="108"/>
      <c r="F8" s="108"/>
      <c r="G8" s="59"/>
      <c r="I8" s="108" t="s">
        <v>74</v>
      </c>
      <c r="J8" s="108"/>
      <c r="K8" s="108"/>
      <c r="L8" s="108"/>
      <c r="M8" s="108"/>
      <c r="N8" s="108"/>
      <c r="O8" s="108"/>
      <c r="P8" s="25">
        <v>35246</v>
      </c>
      <c r="Q8" s="61">
        <v>62.231711258609501</v>
      </c>
      <c r="R8" s="16">
        <v>70.259377348963298</v>
      </c>
      <c r="S8" s="16">
        <v>67.882024107918099</v>
      </c>
      <c r="T8" s="16">
        <v>63.198263052041497</v>
      </c>
      <c r="U8" s="62" t="s">
        <v>15</v>
      </c>
      <c r="V8" s="63" t="s">
        <v>15</v>
      </c>
      <c r="W8" s="61">
        <v>61.331410347747799</v>
      </c>
      <c r="X8" s="16">
        <v>68.437297760392397</v>
      </c>
      <c r="Y8" s="16">
        <v>73.021070576473704</v>
      </c>
      <c r="Z8" s="64">
        <v>66.396040504877405</v>
      </c>
      <c r="AA8" s="163"/>
      <c r="AF8" s="164"/>
      <c r="AG8" s="163"/>
      <c r="AJ8" s="164"/>
    </row>
    <row r="9" spans="1:36" x14ac:dyDescent="0.25">
      <c r="P9" s="25">
        <v>35338</v>
      </c>
      <c r="Q9" s="61">
        <v>65.780013714077995</v>
      </c>
      <c r="R9" s="16">
        <v>71.887143416153094</v>
      </c>
      <c r="S9" s="16">
        <v>69.757689624496507</v>
      </c>
      <c r="T9" s="16">
        <v>64.248437205384505</v>
      </c>
      <c r="U9" s="62" t="s">
        <v>15</v>
      </c>
      <c r="V9" s="63" t="s">
        <v>15</v>
      </c>
      <c r="W9" s="61">
        <v>64.618881135414298</v>
      </c>
      <c r="X9" s="16">
        <v>70.032979047548395</v>
      </c>
      <c r="Y9" s="16">
        <v>67.658463608682396</v>
      </c>
      <c r="Z9" s="64">
        <v>67.596765045840499</v>
      </c>
      <c r="AA9" s="163"/>
      <c r="AF9" s="164"/>
      <c r="AG9" s="163"/>
      <c r="AJ9" s="164"/>
    </row>
    <row r="10" spans="1:36" x14ac:dyDescent="0.25">
      <c r="P10" s="25">
        <v>35430</v>
      </c>
      <c r="Q10" s="61">
        <v>65.4414999581969</v>
      </c>
      <c r="R10" s="16">
        <v>70.610081991459793</v>
      </c>
      <c r="S10" s="16">
        <v>73.956064935139295</v>
      </c>
      <c r="T10" s="16">
        <v>65.191638024128693</v>
      </c>
      <c r="U10" s="62" t="s">
        <v>15</v>
      </c>
      <c r="V10" s="63" t="s">
        <v>15</v>
      </c>
      <c r="W10" s="61">
        <v>67.0959384936384</v>
      </c>
      <c r="X10" s="16">
        <v>72.686690378793699</v>
      </c>
      <c r="Y10" s="16">
        <v>70.584107774141799</v>
      </c>
      <c r="Z10" s="64">
        <v>68.347076259678701</v>
      </c>
      <c r="AA10" s="163"/>
      <c r="AF10" s="164"/>
      <c r="AG10" s="163"/>
      <c r="AJ10" s="164"/>
    </row>
    <row r="11" spans="1:36" x14ac:dyDescent="0.25">
      <c r="P11" s="25">
        <v>35520</v>
      </c>
      <c r="Q11" s="61">
        <v>65.852943739477894</v>
      </c>
      <c r="R11" s="16">
        <v>70.354996794417403</v>
      </c>
      <c r="S11" s="16">
        <v>76.193155818754306</v>
      </c>
      <c r="T11" s="16">
        <v>67.749825464670707</v>
      </c>
      <c r="U11" s="62" t="s">
        <v>15</v>
      </c>
      <c r="V11" s="63" t="s">
        <v>15</v>
      </c>
      <c r="W11" s="61">
        <v>67.754821999598207</v>
      </c>
      <c r="X11" s="16">
        <v>73.639697584421398</v>
      </c>
      <c r="Y11" s="16">
        <v>79.092963122642402</v>
      </c>
      <c r="Z11" s="64">
        <v>70.076815191576998</v>
      </c>
      <c r="AA11" s="165">
        <f>IFERROR(Q11/Q7-1,"NULL")</f>
        <v>0.12552661115590991</v>
      </c>
      <c r="AB11" s="166">
        <f t="shared" ref="AB11:AJ26" si="0">IFERROR(R11/R7-1,"NULL")</f>
        <v>3.522234028630522E-2</v>
      </c>
      <c r="AC11" s="166">
        <f t="shared" si="0"/>
        <v>0.10788045759867493</v>
      </c>
      <c r="AD11" s="166">
        <f t="shared" si="0"/>
        <v>8.524409702979785E-2</v>
      </c>
      <c r="AE11" s="166" t="str">
        <f t="shared" si="0"/>
        <v>NULL</v>
      </c>
      <c r="AF11" s="167" t="str">
        <f t="shared" si="0"/>
        <v>NULL</v>
      </c>
      <c r="AG11" s="165">
        <f t="shared" si="0"/>
        <v>0.10787786648237763</v>
      </c>
      <c r="AH11" s="166">
        <f t="shared" si="0"/>
        <v>6.5731803736353678E-2</v>
      </c>
      <c r="AI11" s="166">
        <f t="shared" si="0"/>
        <v>5.8251287944721675E-3</v>
      </c>
      <c r="AJ11" s="167">
        <f>IFERROR(Z11/Z7-1,"NULL")</f>
        <v>4.7698315943506708E-2</v>
      </c>
    </row>
    <row r="12" spans="1:36" x14ac:dyDescent="0.25">
      <c r="P12" s="25">
        <v>35611</v>
      </c>
      <c r="Q12" s="61">
        <v>69.6005534720383</v>
      </c>
      <c r="R12" s="16">
        <v>73.039949245056903</v>
      </c>
      <c r="S12" s="16">
        <v>77.249546897974199</v>
      </c>
      <c r="T12" s="16">
        <v>71.102663339546297</v>
      </c>
      <c r="U12" s="62" t="s">
        <v>15</v>
      </c>
      <c r="V12" s="63" t="s">
        <v>15</v>
      </c>
      <c r="W12" s="61">
        <v>68.106386298025001</v>
      </c>
      <c r="X12" s="16">
        <v>73.095451065859606</v>
      </c>
      <c r="Y12" s="16">
        <v>83.731676713064402</v>
      </c>
      <c r="Z12" s="64">
        <v>72.283988125762093</v>
      </c>
      <c r="AA12" s="165">
        <f t="shared" ref="AA12:AJ50" si="1">IFERROR(Q12/Q8-1,"NULL")</f>
        <v>0.11840976351762067</v>
      </c>
      <c r="AB12" s="166">
        <f t="shared" si="0"/>
        <v>3.9575811813462369E-2</v>
      </c>
      <c r="AC12" s="166">
        <f t="shared" si="0"/>
        <v>0.13799710472928317</v>
      </c>
      <c r="AD12" s="166">
        <f t="shared" si="0"/>
        <v>0.12507306222950798</v>
      </c>
      <c r="AE12" s="166" t="str">
        <f t="shared" si="0"/>
        <v>NULL</v>
      </c>
      <c r="AF12" s="167" t="str">
        <f t="shared" si="0"/>
        <v>NULL</v>
      </c>
      <c r="AG12" s="165">
        <f t="shared" si="0"/>
        <v>0.11046502781956646</v>
      </c>
      <c r="AH12" s="166">
        <f t="shared" si="0"/>
        <v>6.806454167398579E-2</v>
      </c>
      <c r="AI12" s="166">
        <f t="shared" si="0"/>
        <v>0.14667829507338803</v>
      </c>
      <c r="AJ12" s="167">
        <f t="shared" si="0"/>
        <v>8.86791979779602E-2</v>
      </c>
    </row>
    <row r="13" spans="1:36" x14ac:dyDescent="0.25">
      <c r="P13" s="25">
        <v>35703</v>
      </c>
      <c r="Q13" s="61">
        <v>74.666115584442693</v>
      </c>
      <c r="R13" s="16">
        <v>77.149318795060694</v>
      </c>
      <c r="S13" s="16">
        <v>79.511865263018805</v>
      </c>
      <c r="T13" s="16">
        <v>72.644596928778299</v>
      </c>
      <c r="U13" s="62" t="s">
        <v>15</v>
      </c>
      <c r="V13" s="63" t="s">
        <v>15</v>
      </c>
      <c r="W13" s="61">
        <v>73.934917646123495</v>
      </c>
      <c r="X13" s="16">
        <v>74.710020115483999</v>
      </c>
      <c r="Y13" s="16">
        <v>85.047500153818902</v>
      </c>
      <c r="Z13" s="64">
        <v>74.200503140398894</v>
      </c>
      <c r="AA13" s="165">
        <f t="shared" si="1"/>
        <v>0.13508817296678255</v>
      </c>
      <c r="AB13" s="166">
        <f t="shared" si="0"/>
        <v>7.3200507473846654E-2</v>
      </c>
      <c r="AC13" s="166">
        <f t="shared" si="0"/>
        <v>0.13982939645835057</v>
      </c>
      <c r="AD13" s="166">
        <f t="shared" si="0"/>
        <v>0.13068270744942145</v>
      </c>
      <c r="AE13" s="166" t="str">
        <f t="shared" si="0"/>
        <v>NULL</v>
      </c>
      <c r="AF13" s="167" t="str">
        <f t="shared" si="0"/>
        <v>NULL</v>
      </c>
      <c r="AG13" s="165">
        <f t="shared" si="0"/>
        <v>0.14416895413565989</v>
      </c>
      <c r="AH13" s="166">
        <f t="shared" si="0"/>
        <v>6.6783408781742049E-2</v>
      </c>
      <c r="AI13" s="166">
        <f t="shared" si="0"/>
        <v>0.25701199255291729</v>
      </c>
      <c r="AJ13" s="167">
        <f t="shared" si="0"/>
        <v>9.7693108391800898E-2</v>
      </c>
    </row>
    <row r="14" spans="1:36" x14ac:dyDescent="0.25">
      <c r="P14" s="25">
        <v>35795</v>
      </c>
      <c r="Q14" s="61">
        <v>77.349334784043904</v>
      </c>
      <c r="R14" s="16">
        <v>79.277473383145605</v>
      </c>
      <c r="S14" s="16">
        <v>81.900721176878207</v>
      </c>
      <c r="T14" s="16">
        <v>73.348792583989606</v>
      </c>
      <c r="U14" s="62" t="s">
        <v>15</v>
      </c>
      <c r="V14" s="63" t="s">
        <v>15</v>
      </c>
      <c r="W14" s="61">
        <v>82.032521349424698</v>
      </c>
      <c r="X14" s="16">
        <v>78.908418542489798</v>
      </c>
      <c r="Y14" s="16">
        <v>84.820156728961294</v>
      </c>
      <c r="Z14" s="64">
        <v>77.072639063834004</v>
      </c>
      <c r="AA14" s="165">
        <f t="shared" si="1"/>
        <v>0.18196152034188651</v>
      </c>
      <c r="AB14" s="166">
        <f t="shared" si="0"/>
        <v>0.12275005420237473</v>
      </c>
      <c r="AC14" s="166">
        <f t="shared" si="0"/>
        <v>0.1074239989473007</v>
      </c>
      <c r="AD14" s="166">
        <f t="shared" si="0"/>
        <v>0.12512578004009955</v>
      </c>
      <c r="AE14" s="166" t="str">
        <f t="shared" si="0"/>
        <v>NULL</v>
      </c>
      <c r="AF14" s="167" t="str">
        <f t="shared" si="0"/>
        <v>NULL</v>
      </c>
      <c r="AG14" s="165">
        <f t="shared" si="0"/>
        <v>0.22261530565225618</v>
      </c>
      <c r="AH14" s="166">
        <f t="shared" si="0"/>
        <v>8.5596525736316709E-2</v>
      </c>
      <c r="AI14" s="166">
        <f t="shared" si="0"/>
        <v>0.20168915360342354</v>
      </c>
      <c r="AJ14" s="167">
        <f t="shared" si="0"/>
        <v>0.12766548741607164</v>
      </c>
    </row>
    <row r="15" spans="1:36" x14ac:dyDescent="0.25">
      <c r="P15" s="25">
        <v>35885</v>
      </c>
      <c r="Q15" s="61">
        <v>77.888925759776399</v>
      </c>
      <c r="R15" s="16">
        <v>79.367906178999206</v>
      </c>
      <c r="S15" s="16">
        <v>83.176896931726802</v>
      </c>
      <c r="T15" s="16">
        <v>75.009775945877806</v>
      </c>
      <c r="U15" s="65">
        <v>75.213420459329498</v>
      </c>
      <c r="V15" s="66">
        <v>86.825899674343304</v>
      </c>
      <c r="W15" s="61">
        <v>83.114670247889407</v>
      </c>
      <c r="X15" s="16">
        <v>81.279562798131707</v>
      </c>
      <c r="Y15" s="16">
        <v>84.751588683924496</v>
      </c>
      <c r="Z15" s="64">
        <v>79.409444725312099</v>
      </c>
      <c r="AA15" s="165">
        <f>IFERROR(Q15/Q11-1,"NULL")</f>
        <v>0.18277059971554621</v>
      </c>
      <c r="AB15" s="166">
        <f t="shared" si="0"/>
        <v>0.12810617291218418</v>
      </c>
      <c r="AC15" s="166">
        <f t="shared" si="0"/>
        <v>9.1658378471488833E-2</v>
      </c>
      <c r="AD15" s="166">
        <f t="shared" si="0"/>
        <v>0.10715821673950909</v>
      </c>
      <c r="AE15" s="166" t="str">
        <f t="shared" si="0"/>
        <v>NULL</v>
      </c>
      <c r="AF15" s="167" t="str">
        <f t="shared" si="0"/>
        <v>NULL</v>
      </c>
      <c r="AG15" s="165">
        <f t="shared" si="0"/>
        <v>0.22669749244389248</v>
      </c>
      <c r="AH15" s="166">
        <f t="shared" si="0"/>
        <v>0.10374655877628891</v>
      </c>
      <c r="AI15" s="166">
        <f t="shared" si="0"/>
        <v>7.1543982395851913E-2</v>
      </c>
      <c r="AJ15" s="167">
        <f t="shared" si="0"/>
        <v>0.13317713580763368</v>
      </c>
    </row>
    <row r="16" spans="1:36" x14ac:dyDescent="0.25">
      <c r="P16" s="25">
        <v>35976</v>
      </c>
      <c r="Q16" s="61">
        <v>78.582739023933598</v>
      </c>
      <c r="R16" s="16">
        <v>79.600837881379604</v>
      </c>
      <c r="S16" s="16">
        <v>84.415300999935596</v>
      </c>
      <c r="T16" s="16">
        <v>77.610363193468501</v>
      </c>
      <c r="U16" s="65">
        <v>73.531540057003994</v>
      </c>
      <c r="V16" s="66">
        <v>84.8491821871567</v>
      </c>
      <c r="W16" s="61">
        <v>84.170184970081806</v>
      </c>
      <c r="X16" s="16">
        <v>81.667659244553604</v>
      </c>
      <c r="Y16" s="16">
        <v>88.238126817580607</v>
      </c>
      <c r="Z16" s="64">
        <v>80.478665328535101</v>
      </c>
      <c r="AA16" s="165">
        <f t="shared" si="1"/>
        <v>0.12905336385728394</v>
      </c>
      <c r="AB16" s="166">
        <f t="shared" si="0"/>
        <v>8.9826029510374106E-2</v>
      </c>
      <c r="AC16" s="166">
        <f t="shared" si="0"/>
        <v>9.2761114980071335E-2</v>
      </c>
      <c r="AD16" s="166">
        <f t="shared" si="0"/>
        <v>9.1525402119539301E-2</v>
      </c>
      <c r="AE16" s="166" t="str">
        <f t="shared" si="0"/>
        <v>NULL</v>
      </c>
      <c r="AF16" s="167" t="str">
        <f t="shared" si="0"/>
        <v>NULL</v>
      </c>
      <c r="AG16" s="165">
        <f t="shared" si="0"/>
        <v>0.23586332420815337</v>
      </c>
      <c r="AH16" s="166">
        <f t="shared" si="0"/>
        <v>0.11727416759451104</v>
      </c>
      <c r="AI16" s="166">
        <f t="shared" si="0"/>
        <v>5.3820134522793772E-2</v>
      </c>
      <c r="AJ16" s="167">
        <f t="shared" si="0"/>
        <v>0.11336780683040937</v>
      </c>
    </row>
    <row r="17" spans="1:36" x14ac:dyDescent="0.25">
      <c r="P17" s="25">
        <v>36068</v>
      </c>
      <c r="Q17" s="61">
        <v>80.388429102059604</v>
      </c>
      <c r="R17" s="16">
        <v>81.392482491131503</v>
      </c>
      <c r="S17" s="16">
        <v>84.794088839825207</v>
      </c>
      <c r="T17" s="16">
        <v>80.251276608887295</v>
      </c>
      <c r="U17" s="65">
        <v>74.894059124714801</v>
      </c>
      <c r="V17" s="66">
        <v>85.334755186148598</v>
      </c>
      <c r="W17" s="61">
        <v>86.917612178552801</v>
      </c>
      <c r="X17" s="16">
        <v>82.055867756405604</v>
      </c>
      <c r="Y17" s="16">
        <v>91.187272867517606</v>
      </c>
      <c r="Z17" s="64">
        <v>82.4069741592333</v>
      </c>
      <c r="AA17" s="165">
        <f t="shared" si="1"/>
        <v>7.663869310497784E-2</v>
      </c>
      <c r="AB17" s="166">
        <f t="shared" si="0"/>
        <v>5.4999366972277919E-2</v>
      </c>
      <c r="AC17" s="166">
        <f t="shared" si="0"/>
        <v>6.6433148805316478E-2</v>
      </c>
      <c r="AD17" s="166">
        <f t="shared" si="0"/>
        <v>0.10471088011633789</v>
      </c>
      <c r="AE17" s="166" t="str">
        <f t="shared" si="0"/>
        <v>NULL</v>
      </c>
      <c r="AF17" s="167" t="str">
        <f t="shared" si="0"/>
        <v>NULL</v>
      </c>
      <c r="AG17" s="165">
        <f t="shared" si="0"/>
        <v>0.175596253377446</v>
      </c>
      <c r="AH17" s="166">
        <f t="shared" si="0"/>
        <v>9.832479806010852E-2</v>
      </c>
      <c r="AI17" s="166">
        <f t="shared" si="0"/>
        <v>7.2192277287329576E-2</v>
      </c>
      <c r="AJ17" s="167">
        <f t="shared" si="0"/>
        <v>0.11059858992204519</v>
      </c>
    </row>
    <row r="18" spans="1:36" x14ac:dyDescent="0.25">
      <c r="P18" s="25">
        <v>36160</v>
      </c>
      <c r="Q18" s="61">
        <v>82.743838029297606</v>
      </c>
      <c r="R18" s="16">
        <v>84.153603307097796</v>
      </c>
      <c r="S18" s="16">
        <v>85.337653951687301</v>
      </c>
      <c r="T18" s="16">
        <v>82.443613130672702</v>
      </c>
      <c r="U18" s="65">
        <v>79.128253031520998</v>
      </c>
      <c r="V18" s="66">
        <v>82.272631918833298</v>
      </c>
      <c r="W18" s="61">
        <v>86.854405166716106</v>
      </c>
      <c r="X18" s="16">
        <v>82.162606683140197</v>
      </c>
      <c r="Y18" s="16">
        <v>92.573071201663097</v>
      </c>
      <c r="Z18" s="64">
        <v>83.017918423044094</v>
      </c>
      <c r="AA18" s="165">
        <f t="shared" si="1"/>
        <v>6.9742076778228634E-2</v>
      </c>
      <c r="AB18" s="166">
        <f t="shared" si="0"/>
        <v>6.1507130788414521E-2</v>
      </c>
      <c r="AC18" s="166">
        <f t="shared" si="0"/>
        <v>4.1964621622640808E-2</v>
      </c>
      <c r="AD18" s="166">
        <f t="shared" si="0"/>
        <v>0.12399414122964436</v>
      </c>
      <c r="AE18" s="166" t="str">
        <f t="shared" si="0"/>
        <v>NULL</v>
      </c>
      <c r="AF18" s="167" t="str">
        <f t="shared" si="0"/>
        <v>NULL</v>
      </c>
      <c r="AG18" s="165">
        <f t="shared" si="0"/>
        <v>5.8780148872325633E-2</v>
      </c>
      <c r="AH18" s="166">
        <f t="shared" si="0"/>
        <v>4.1240062857147652E-2</v>
      </c>
      <c r="AI18" s="166">
        <f t="shared" si="0"/>
        <v>9.1404151697996427E-2</v>
      </c>
      <c r="AJ18" s="167">
        <f t="shared" si="0"/>
        <v>7.7138650387798657E-2</v>
      </c>
    </row>
    <row r="19" spans="1:36" x14ac:dyDescent="0.25">
      <c r="P19" s="25">
        <v>36250</v>
      </c>
      <c r="Q19" s="61">
        <v>85.533658124399807</v>
      </c>
      <c r="R19" s="16">
        <v>86.780707140354494</v>
      </c>
      <c r="S19" s="16">
        <v>87.679837001755303</v>
      </c>
      <c r="T19" s="16">
        <v>84.910588426010307</v>
      </c>
      <c r="U19" s="65">
        <v>82.148191581209502</v>
      </c>
      <c r="V19" s="66">
        <v>88.2133106927445</v>
      </c>
      <c r="W19" s="61">
        <v>85.406539183314706</v>
      </c>
      <c r="X19" s="16">
        <v>83.905820966856297</v>
      </c>
      <c r="Y19" s="16">
        <v>93.819895092778097</v>
      </c>
      <c r="Z19" s="64">
        <v>81.955213949942205</v>
      </c>
      <c r="AA19" s="165">
        <f t="shared" si="1"/>
        <v>9.8149156507834734E-2</v>
      </c>
      <c r="AB19" s="166">
        <f t="shared" si="0"/>
        <v>9.339796547784851E-2</v>
      </c>
      <c r="AC19" s="166">
        <f t="shared" si="0"/>
        <v>5.4136908638520165E-2</v>
      </c>
      <c r="AD19" s="166">
        <f t="shared" si="0"/>
        <v>0.13199362823422223</v>
      </c>
      <c r="AE19" s="166">
        <f t="shared" si="0"/>
        <v>9.2201246526607328E-2</v>
      </c>
      <c r="AF19" s="167">
        <f t="shared" si="0"/>
        <v>1.5979229971758935E-2</v>
      </c>
      <c r="AG19" s="165">
        <f t="shared" si="0"/>
        <v>2.7574782268759535E-2</v>
      </c>
      <c r="AH19" s="166">
        <f t="shared" si="0"/>
        <v>3.2311420956424586E-2</v>
      </c>
      <c r="AI19" s="166">
        <f t="shared" si="0"/>
        <v>0.10699865984428047</v>
      </c>
      <c r="AJ19" s="167">
        <f t="shared" si="0"/>
        <v>3.2058771263749009E-2</v>
      </c>
    </row>
    <row r="20" spans="1:36" x14ac:dyDescent="0.25">
      <c r="P20" s="25">
        <v>36341</v>
      </c>
      <c r="Q20" s="61">
        <v>89.321965061986504</v>
      </c>
      <c r="R20" s="16">
        <v>87.763854204097896</v>
      </c>
      <c r="S20" s="16">
        <v>91.099175738835896</v>
      </c>
      <c r="T20" s="16">
        <v>87.115235582059498</v>
      </c>
      <c r="U20" s="65">
        <v>86.071949428434905</v>
      </c>
      <c r="V20" s="66">
        <v>89.444758030328103</v>
      </c>
      <c r="W20" s="61">
        <v>87.134028935057998</v>
      </c>
      <c r="X20" s="16">
        <v>87.265886719983897</v>
      </c>
      <c r="Y20" s="16">
        <v>93.2991018960914</v>
      </c>
      <c r="Z20" s="64">
        <v>85.357137882577007</v>
      </c>
      <c r="AA20" s="165">
        <f t="shared" si="1"/>
        <v>0.13666138609373379</v>
      </c>
      <c r="AB20" s="166">
        <f t="shared" si="0"/>
        <v>0.10254937686563981</v>
      </c>
      <c r="AC20" s="166">
        <f t="shared" si="0"/>
        <v>7.9178474278086108E-2</v>
      </c>
      <c r="AD20" s="166">
        <f t="shared" si="0"/>
        <v>0.12246911362722379</v>
      </c>
      <c r="AE20" s="166">
        <f t="shared" si="0"/>
        <v>0.17054463107544304</v>
      </c>
      <c r="AF20" s="167">
        <f t="shared" si="0"/>
        <v>5.4161698730751162E-2</v>
      </c>
      <c r="AG20" s="165">
        <f t="shared" si="0"/>
        <v>3.5212515762317542E-2</v>
      </c>
      <c r="AH20" s="166">
        <f t="shared" si="0"/>
        <v>6.8548891044696303E-2</v>
      </c>
      <c r="AI20" s="166">
        <f t="shared" si="0"/>
        <v>5.7355876207272782E-2</v>
      </c>
      <c r="AJ20" s="167">
        <f t="shared" si="0"/>
        <v>6.0618208989012157E-2</v>
      </c>
    </row>
    <row r="21" spans="1:36" x14ac:dyDescent="0.25">
      <c r="P21" s="25">
        <v>36433</v>
      </c>
      <c r="Q21" s="61">
        <v>90.613847455561498</v>
      </c>
      <c r="R21" s="16">
        <v>88.192637037752704</v>
      </c>
      <c r="S21" s="16">
        <v>93.799155194748096</v>
      </c>
      <c r="T21" s="16">
        <v>88.944367929495101</v>
      </c>
      <c r="U21" s="65">
        <v>89.674934583487101</v>
      </c>
      <c r="V21" s="66">
        <v>87.625286717768702</v>
      </c>
      <c r="W21" s="61">
        <v>90.665376696314496</v>
      </c>
      <c r="X21" s="16">
        <v>89.961455582468105</v>
      </c>
      <c r="Y21" s="16">
        <v>93.364460833343301</v>
      </c>
      <c r="Z21" s="64">
        <v>91.751237352216705</v>
      </c>
      <c r="AA21" s="165">
        <f t="shared" si="1"/>
        <v>0.12720012653213941</v>
      </c>
      <c r="AB21" s="166">
        <f t="shared" si="0"/>
        <v>8.3547697999777126E-2</v>
      </c>
      <c r="AC21" s="166">
        <f t="shared" si="0"/>
        <v>0.10619922306062302</v>
      </c>
      <c r="AD21" s="166">
        <f t="shared" si="0"/>
        <v>0.10832340229270709</v>
      </c>
      <c r="AE21" s="166">
        <f t="shared" si="0"/>
        <v>0.19735711525741917</v>
      </c>
      <c r="AF21" s="167">
        <f t="shared" si="0"/>
        <v>2.6841719140384912E-2</v>
      </c>
      <c r="AG21" s="165">
        <f t="shared" si="0"/>
        <v>4.3118585794358344E-2</v>
      </c>
      <c r="AH21" s="166">
        <f t="shared" si="0"/>
        <v>9.6343967131410357E-2</v>
      </c>
      <c r="AI21" s="166">
        <f t="shared" si="0"/>
        <v>2.3876007005811495E-2</v>
      </c>
      <c r="AJ21" s="167">
        <f t="shared" si="0"/>
        <v>0.11339165511559357</v>
      </c>
    </row>
    <row r="22" spans="1:36" x14ac:dyDescent="0.25">
      <c r="P22" s="25">
        <v>36525</v>
      </c>
      <c r="Q22" s="61">
        <v>90.394861988171499</v>
      </c>
      <c r="R22" s="16">
        <v>90.765578014060097</v>
      </c>
      <c r="S22" s="16">
        <v>94.863814055691194</v>
      </c>
      <c r="T22" s="16">
        <v>91.458788263234794</v>
      </c>
      <c r="U22" s="65">
        <v>89.776871504823106</v>
      </c>
      <c r="V22" s="66">
        <v>91.820151517483396</v>
      </c>
      <c r="W22" s="61">
        <v>88.580919836522597</v>
      </c>
      <c r="X22" s="16">
        <v>91.531634514135405</v>
      </c>
      <c r="Y22" s="16">
        <v>94.803396090512706</v>
      </c>
      <c r="Z22" s="64">
        <v>94.369937540996602</v>
      </c>
      <c r="AA22" s="165">
        <f t="shared" si="1"/>
        <v>9.2466389535434068E-2</v>
      </c>
      <c r="AB22" s="166">
        <f t="shared" si="0"/>
        <v>7.8570310089201234E-2</v>
      </c>
      <c r="AC22" s="166">
        <f t="shared" si="0"/>
        <v>0.11162903668991175</v>
      </c>
      <c r="AD22" s="166">
        <f t="shared" si="0"/>
        <v>0.10934958804235184</v>
      </c>
      <c r="AE22" s="166">
        <f t="shared" si="0"/>
        <v>0.13457416365631381</v>
      </c>
      <c r="AF22" s="167">
        <f t="shared" si="0"/>
        <v>0.11604733404018575</v>
      </c>
      <c r="AG22" s="165">
        <f t="shared" si="0"/>
        <v>1.9878262553205683E-2</v>
      </c>
      <c r="AH22" s="166">
        <f t="shared" si="0"/>
        <v>0.11403031390090668</v>
      </c>
      <c r="AI22" s="166">
        <f t="shared" si="0"/>
        <v>2.4092588264583048E-2</v>
      </c>
      <c r="AJ22" s="167">
        <f t="shared" si="0"/>
        <v>0.13674179422452748</v>
      </c>
    </row>
    <row r="23" spans="1:36" x14ac:dyDescent="0.25">
      <c r="P23" s="25">
        <v>36616</v>
      </c>
      <c r="Q23" s="61">
        <v>93.222705360058697</v>
      </c>
      <c r="R23" s="16">
        <v>94.534043052255399</v>
      </c>
      <c r="S23" s="16">
        <v>95.919377548934193</v>
      </c>
      <c r="T23" s="16">
        <v>95.957181144438394</v>
      </c>
      <c r="U23" s="65">
        <v>93.951507852354197</v>
      </c>
      <c r="V23" s="66">
        <v>90.650182211840999</v>
      </c>
      <c r="W23" s="61">
        <v>86.989042347431607</v>
      </c>
      <c r="X23" s="16">
        <v>91.473178101273405</v>
      </c>
      <c r="Y23" s="16">
        <v>95.318066706438898</v>
      </c>
      <c r="Z23" s="64">
        <v>94.428132475032598</v>
      </c>
      <c r="AA23" s="165">
        <f t="shared" si="1"/>
        <v>8.9894988759582573E-2</v>
      </c>
      <c r="AB23" s="166">
        <f t="shared" si="0"/>
        <v>8.934400476088622E-2</v>
      </c>
      <c r="AC23" s="166">
        <f t="shared" si="0"/>
        <v>9.3973036777132091E-2</v>
      </c>
      <c r="AD23" s="166">
        <f t="shared" si="0"/>
        <v>0.13009676323293773</v>
      </c>
      <c r="AE23" s="166">
        <f t="shared" si="0"/>
        <v>0.14368321497955616</v>
      </c>
      <c r="AF23" s="167">
        <f t="shared" si="0"/>
        <v>2.7624759800529031E-2</v>
      </c>
      <c r="AG23" s="165">
        <f t="shared" si="0"/>
        <v>1.8529063222199493E-2</v>
      </c>
      <c r="AH23" s="166">
        <f t="shared" si="0"/>
        <v>9.0188702609873772E-2</v>
      </c>
      <c r="AI23" s="166">
        <f t="shared" si="0"/>
        <v>1.5968591866141635E-2</v>
      </c>
      <c r="AJ23" s="167">
        <f t="shared" si="0"/>
        <v>0.15219188534738959</v>
      </c>
    </row>
    <row r="24" spans="1:36" x14ac:dyDescent="0.25">
      <c r="P24" s="25">
        <v>36707</v>
      </c>
      <c r="Q24" s="61">
        <v>98.812048755886394</v>
      </c>
      <c r="R24" s="16">
        <v>98.051577832764195</v>
      </c>
      <c r="S24" s="16">
        <v>97.777735385670198</v>
      </c>
      <c r="T24" s="16">
        <v>100.651658531184</v>
      </c>
      <c r="U24" s="65">
        <v>95.906650412876402</v>
      </c>
      <c r="V24" s="66">
        <v>94.432940165894294</v>
      </c>
      <c r="W24" s="61">
        <v>92.543849505266493</v>
      </c>
      <c r="X24" s="16">
        <v>93.886148963293394</v>
      </c>
      <c r="Y24" s="16">
        <v>95.621409510622101</v>
      </c>
      <c r="Z24" s="64">
        <v>95.085018992282897</v>
      </c>
      <c r="AA24" s="165">
        <f t="shared" si="1"/>
        <v>0.10624580065288636</v>
      </c>
      <c r="AB24" s="166">
        <f t="shared" si="0"/>
        <v>0.11722050862467648</v>
      </c>
      <c r="AC24" s="166">
        <f t="shared" si="0"/>
        <v>7.3310867992707918E-2</v>
      </c>
      <c r="AD24" s="166">
        <f t="shared" si="0"/>
        <v>0.15538525332200548</v>
      </c>
      <c r="AE24" s="166">
        <f t="shared" si="0"/>
        <v>0.11426139467909491</v>
      </c>
      <c r="AF24" s="167">
        <f t="shared" si="0"/>
        <v>5.5768300405875548E-2</v>
      </c>
      <c r="AG24" s="165">
        <f t="shared" si="0"/>
        <v>6.2086197967966106E-2</v>
      </c>
      <c r="AH24" s="166">
        <f t="shared" si="0"/>
        <v>7.586311779025845E-2</v>
      </c>
      <c r="AI24" s="166">
        <f t="shared" si="0"/>
        <v>2.4890996454790093E-2</v>
      </c>
      <c r="AJ24" s="167">
        <f t="shared" si="0"/>
        <v>0.11396681462173919</v>
      </c>
    </row>
    <row r="25" spans="1:36" x14ac:dyDescent="0.25">
      <c r="P25" s="25">
        <v>36799</v>
      </c>
      <c r="Q25" s="61">
        <v>101.345688523227</v>
      </c>
      <c r="R25" s="16">
        <v>99.594838857339099</v>
      </c>
      <c r="S25" s="16">
        <v>99.005386667877005</v>
      </c>
      <c r="T25" s="16">
        <v>100.604455177783</v>
      </c>
      <c r="U25" s="65">
        <v>97.525319067047207</v>
      </c>
      <c r="V25" s="66">
        <v>98.607393610454906</v>
      </c>
      <c r="W25" s="61">
        <v>98.535822057059406</v>
      </c>
      <c r="X25" s="16">
        <v>98.611316793668294</v>
      </c>
      <c r="Y25" s="16">
        <v>97.693033448154196</v>
      </c>
      <c r="Z25" s="64">
        <v>97.441916457265904</v>
      </c>
      <c r="AA25" s="165">
        <f t="shared" si="1"/>
        <v>0.11843489013010466</v>
      </c>
      <c r="AB25" s="166">
        <f t="shared" si="0"/>
        <v>0.12928745757659388</v>
      </c>
      <c r="AC25" s="166">
        <f t="shared" si="0"/>
        <v>5.5504033723114077E-2</v>
      </c>
      <c r="AD25" s="166">
        <f t="shared" si="0"/>
        <v>0.13109416053786194</v>
      </c>
      <c r="AE25" s="166">
        <f t="shared" si="0"/>
        <v>8.754268425199041E-2</v>
      </c>
      <c r="AF25" s="167">
        <f t="shared" si="0"/>
        <v>0.1253303390385283</v>
      </c>
      <c r="AG25" s="165">
        <f t="shared" si="0"/>
        <v>8.6807617720567443E-2</v>
      </c>
      <c r="AH25" s="166">
        <f t="shared" si="0"/>
        <v>9.6150747619582644E-2</v>
      </c>
      <c r="AI25" s="166">
        <f t="shared" si="0"/>
        <v>4.6362101555295743E-2</v>
      </c>
      <c r="AJ25" s="167">
        <f t="shared" si="0"/>
        <v>6.2022914014812525E-2</v>
      </c>
    </row>
    <row r="26" spans="1:36" x14ac:dyDescent="0.25">
      <c r="I26" s="108" t="s">
        <v>137</v>
      </c>
      <c r="J26" s="108"/>
      <c r="K26" s="108"/>
      <c r="L26" s="108"/>
      <c r="M26" s="108"/>
      <c r="N26" s="108"/>
      <c r="O26" s="108"/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65">
        <f t="shared" si="1"/>
        <v>0.10625756597853275</v>
      </c>
      <c r="AB26" s="166">
        <f t="shared" si="0"/>
        <v>0.10173925168536302</v>
      </c>
      <c r="AC26" s="166">
        <f t="shared" si="0"/>
        <v>5.4142730770803116E-2</v>
      </c>
      <c r="AD26" s="166">
        <f t="shared" si="0"/>
        <v>9.3388638740566687E-2</v>
      </c>
      <c r="AE26" s="166">
        <f t="shared" si="0"/>
        <v>0.11387263026455186</v>
      </c>
      <c r="AF26" s="167">
        <f t="shared" si="0"/>
        <v>8.9085547642110852E-2</v>
      </c>
      <c r="AG26" s="165">
        <f t="shared" si="0"/>
        <v>0.12891128455824896</v>
      </c>
      <c r="AH26" s="166">
        <f t="shared" si="0"/>
        <v>9.2518455841152925E-2</v>
      </c>
      <c r="AI26" s="166">
        <f t="shared" si="0"/>
        <v>5.4814533273954469E-2</v>
      </c>
      <c r="AJ26" s="167">
        <f t="shared" si="0"/>
        <v>5.9659491207754156E-2</v>
      </c>
    </row>
    <row r="27" spans="1:36" x14ac:dyDescent="0.25">
      <c r="A27" s="108" t="s">
        <v>80</v>
      </c>
      <c r="B27" s="108"/>
      <c r="C27" s="108"/>
      <c r="D27" s="108"/>
      <c r="E27" s="108"/>
      <c r="F27" s="108"/>
      <c r="G27" s="59"/>
      <c r="I27" s="108" t="s">
        <v>74</v>
      </c>
      <c r="J27" s="108"/>
      <c r="K27" s="108"/>
      <c r="L27" s="108"/>
      <c r="M27" s="108"/>
      <c r="N27" s="108"/>
      <c r="O27" s="108"/>
      <c r="P27" s="25">
        <v>36981</v>
      </c>
      <c r="Q27" s="61">
        <v>100.279799978094</v>
      </c>
      <c r="R27" s="16">
        <v>101.524896599443</v>
      </c>
      <c r="S27" s="16">
        <v>102.169599216693</v>
      </c>
      <c r="T27" s="16">
        <v>104.348473002368</v>
      </c>
      <c r="U27" s="65">
        <v>100.011417256055</v>
      </c>
      <c r="V27" s="66">
        <v>100.586522017894</v>
      </c>
      <c r="W27" s="61">
        <v>99.8931003785587</v>
      </c>
      <c r="X27" s="16">
        <v>99.381769655768906</v>
      </c>
      <c r="Y27" s="16">
        <v>100.642472030742</v>
      </c>
      <c r="Z27" s="64">
        <v>101.867971726672</v>
      </c>
      <c r="AA27" s="165">
        <f t="shared" si="1"/>
        <v>7.5701456965643121E-2</v>
      </c>
      <c r="AB27" s="166">
        <f t="shared" si="1"/>
        <v>7.3950645941624149E-2</v>
      </c>
      <c r="AC27" s="166">
        <f t="shared" si="1"/>
        <v>6.5161199201591913E-2</v>
      </c>
      <c r="AD27" s="166">
        <f t="shared" si="1"/>
        <v>8.7448294727402454E-2</v>
      </c>
      <c r="AE27" s="166">
        <f t="shared" si="1"/>
        <v>6.4500395387203424E-2</v>
      </c>
      <c r="AF27" s="167">
        <f t="shared" si="1"/>
        <v>0.10961191211764687</v>
      </c>
      <c r="AG27" s="165">
        <f t="shared" si="1"/>
        <v>0.14834118968212895</v>
      </c>
      <c r="AH27" s="166">
        <f t="shared" si="1"/>
        <v>8.6458038505446977E-2</v>
      </c>
      <c r="AI27" s="166">
        <f t="shared" si="1"/>
        <v>5.5859350785001149E-2</v>
      </c>
      <c r="AJ27" s="167">
        <f t="shared" si="1"/>
        <v>7.8788376478869049E-2</v>
      </c>
    </row>
    <row r="28" spans="1:36" x14ac:dyDescent="0.25">
      <c r="A28" s="108" t="s">
        <v>74</v>
      </c>
      <c r="B28" s="108"/>
      <c r="C28" s="108"/>
      <c r="D28" s="108"/>
      <c r="E28" s="108"/>
      <c r="F28" s="108"/>
      <c r="G28" s="59"/>
      <c r="P28" s="25">
        <v>37072</v>
      </c>
      <c r="Q28" s="61">
        <v>102.67337517889</v>
      </c>
      <c r="R28" s="16">
        <v>102.819284687711</v>
      </c>
      <c r="S28" s="16">
        <v>105.15533757064399</v>
      </c>
      <c r="T28" s="16">
        <v>110.38695331903</v>
      </c>
      <c r="U28" s="65">
        <v>102.974441210441</v>
      </c>
      <c r="V28" s="66">
        <v>99.485226755524806</v>
      </c>
      <c r="W28" s="61">
        <v>100.305979138105</v>
      </c>
      <c r="X28" s="16">
        <v>100.75850330038701</v>
      </c>
      <c r="Y28" s="16">
        <v>102.467222995086</v>
      </c>
      <c r="Z28" s="64">
        <v>103.72901524496299</v>
      </c>
      <c r="AA28" s="165">
        <f t="shared" si="1"/>
        <v>3.9077485707668558E-2</v>
      </c>
      <c r="AB28" s="166">
        <f t="shared" si="1"/>
        <v>4.8624478670588722E-2</v>
      </c>
      <c r="AC28" s="166">
        <f t="shared" si="1"/>
        <v>7.54527823320299E-2</v>
      </c>
      <c r="AD28" s="166">
        <f t="shared" si="1"/>
        <v>9.6722646500949638E-2</v>
      </c>
      <c r="AE28" s="166">
        <f t="shared" si="1"/>
        <v>7.3694480696989029E-2</v>
      </c>
      <c r="AF28" s="167">
        <f t="shared" si="1"/>
        <v>5.3501316180084579E-2</v>
      </c>
      <c r="AG28" s="165">
        <f t="shared" si="1"/>
        <v>8.3875154041401556E-2</v>
      </c>
      <c r="AH28" s="166">
        <f t="shared" si="1"/>
        <v>7.3198809547300625E-2</v>
      </c>
      <c r="AI28" s="166">
        <f t="shared" si="1"/>
        <v>7.1592894514940664E-2</v>
      </c>
      <c r="AJ28" s="167">
        <f t="shared" si="1"/>
        <v>9.0908077258538889E-2</v>
      </c>
    </row>
    <row r="29" spans="1:36" x14ac:dyDescent="0.25">
      <c r="P29" s="25">
        <v>37164</v>
      </c>
      <c r="Q29" s="61">
        <v>103.428836386448</v>
      </c>
      <c r="R29" s="16">
        <v>102.60793378099601</v>
      </c>
      <c r="S29" s="16">
        <v>107.37125432354701</v>
      </c>
      <c r="T29" s="16">
        <v>112.94448575960099</v>
      </c>
      <c r="U29" s="65">
        <v>103.93497371534301</v>
      </c>
      <c r="V29" s="66">
        <v>100.542092835722</v>
      </c>
      <c r="W29" s="61">
        <v>98.994819326379798</v>
      </c>
      <c r="X29" s="16">
        <v>102.374964905572</v>
      </c>
      <c r="Y29" s="16">
        <v>104.150247439048</v>
      </c>
      <c r="Z29" s="64">
        <v>104.775027755808</v>
      </c>
      <c r="AA29" s="165">
        <f t="shared" si="1"/>
        <v>2.0554874051140093E-2</v>
      </c>
      <c r="AB29" s="166">
        <f t="shared" si="1"/>
        <v>3.0253524763194761E-2</v>
      </c>
      <c r="AC29" s="166">
        <f t="shared" si="1"/>
        <v>8.4499116030263055E-2</v>
      </c>
      <c r="AD29" s="166">
        <f t="shared" si="1"/>
        <v>0.12265888781974255</v>
      </c>
      <c r="AE29" s="166">
        <f t="shared" si="1"/>
        <v>6.5722980551227383E-2</v>
      </c>
      <c r="AF29" s="167">
        <f t="shared" si="1"/>
        <v>1.9620224756269788E-2</v>
      </c>
      <c r="AG29" s="165">
        <f t="shared" si="1"/>
        <v>4.6581766888249554E-3</v>
      </c>
      <c r="AH29" s="166">
        <f t="shared" si="1"/>
        <v>3.8166492794925899E-2</v>
      </c>
      <c r="AI29" s="166">
        <f t="shared" si="1"/>
        <v>6.6096975014299897E-2</v>
      </c>
      <c r="AJ29" s="167">
        <f t="shared" si="1"/>
        <v>7.5256230225706711E-2</v>
      </c>
    </row>
    <row r="30" spans="1:36" x14ac:dyDescent="0.25">
      <c r="P30" s="25">
        <v>37256</v>
      </c>
      <c r="Q30" s="61">
        <v>102.639993356099</v>
      </c>
      <c r="R30" s="16">
        <v>102.70071362985</v>
      </c>
      <c r="S30" s="16">
        <v>108.451055525586</v>
      </c>
      <c r="T30" s="16">
        <v>113.75731534911201</v>
      </c>
      <c r="U30" s="65">
        <v>105.979322403765</v>
      </c>
      <c r="V30" s="66">
        <v>98.600273043686599</v>
      </c>
      <c r="W30" s="61">
        <v>98.5906710034496</v>
      </c>
      <c r="X30" s="16">
        <v>101.116681989676</v>
      </c>
      <c r="Y30" s="16">
        <v>103.453212146193</v>
      </c>
      <c r="Z30" s="64">
        <v>106.37981263951001</v>
      </c>
      <c r="AA30" s="165">
        <f t="shared" si="1"/>
        <v>2.6399933560989908E-2</v>
      </c>
      <c r="AB30" s="166">
        <f t="shared" si="1"/>
        <v>2.7007136298500045E-2</v>
      </c>
      <c r="AC30" s="166">
        <f t="shared" si="1"/>
        <v>8.4510555255860043E-2</v>
      </c>
      <c r="AD30" s="166">
        <f t="shared" si="1"/>
        <v>0.13757315349111998</v>
      </c>
      <c r="AE30" s="166">
        <f t="shared" si="1"/>
        <v>5.9793224037649972E-2</v>
      </c>
      <c r="AF30" s="167">
        <f t="shared" si="1"/>
        <v>-1.3997269563133963E-2</v>
      </c>
      <c r="AG30" s="165">
        <f t="shared" si="1"/>
        <v>-1.4093289965503963E-2</v>
      </c>
      <c r="AH30" s="166">
        <f t="shared" si="1"/>
        <v>1.116681989676005E-2</v>
      </c>
      <c r="AI30" s="166">
        <f t="shared" si="1"/>
        <v>3.4532121461929854E-2</v>
      </c>
      <c r="AJ30" s="167">
        <f t="shared" si="1"/>
        <v>6.3798126395099963E-2</v>
      </c>
    </row>
    <row r="31" spans="1:36" x14ac:dyDescent="0.25">
      <c r="P31" s="25">
        <v>37346</v>
      </c>
      <c r="Q31" s="61">
        <v>103.675794063095</v>
      </c>
      <c r="R31" s="16">
        <v>104.029488452099</v>
      </c>
      <c r="S31" s="16">
        <v>109.699711873354</v>
      </c>
      <c r="T31" s="16">
        <v>117.29438363426</v>
      </c>
      <c r="U31" s="65">
        <v>109.499287660433</v>
      </c>
      <c r="V31" s="66">
        <v>99.849074046243004</v>
      </c>
      <c r="W31" s="61">
        <v>99.609821760520902</v>
      </c>
      <c r="X31" s="16">
        <v>99.421807679797894</v>
      </c>
      <c r="Y31" s="16">
        <v>103.689779492198</v>
      </c>
      <c r="Z31" s="64">
        <v>109.51846892100799</v>
      </c>
      <c r="AA31" s="165">
        <f t="shared" si="1"/>
        <v>3.3865186066813546E-2</v>
      </c>
      <c r="AB31" s="166">
        <f t="shared" si="1"/>
        <v>2.4669730642894905E-2</v>
      </c>
      <c r="AC31" s="166">
        <f t="shared" si="1"/>
        <v>7.3702086671498801E-2</v>
      </c>
      <c r="AD31" s="166">
        <f t="shared" si="1"/>
        <v>0.12406420773975513</v>
      </c>
      <c r="AE31" s="166">
        <f t="shared" si="1"/>
        <v>9.4867872735835856E-2</v>
      </c>
      <c r="AF31" s="167">
        <f t="shared" si="1"/>
        <v>-7.331478978066297E-3</v>
      </c>
      <c r="AG31" s="165">
        <f t="shared" si="1"/>
        <v>-2.8358176587198747E-3</v>
      </c>
      <c r="AH31" s="166">
        <f t="shared" si="1"/>
        <v>4.0287091050661417E-4</v>
      </c>
      <c r="AI31" s="166">
        <f t="shared" si="1"/>
        <v>3.02785434416315E-2</v>
      </c>
      <c r="AJ31" s="167">
        <f t="shared" si="1"/>
        <v>7.5102086206874752E-2</v>
      </c>
    </row>
    <row r="32" spans="1:36" x14ac:dyDescent="0.25">
      <c r="O32" s="67"/>
      <c r="P32" s="25">
        <v>37437</v>
      </c>
      <c r="Q32" s="61">
        <v>106.408630929569</v>
      </c>
      <c r="R32" s="16">
        <v>106.998651614301</v>
      </c>
      <c r="S32" s="16">
        <v>112.23357671679101</v>
      </c>
      <c r="T32" s="16">
        <v>122.74617960348399</v>
      </c>
      <c r="U32" s="65">
        <v>112.401158758929</v>
      </c>
      <c r="V32" s="66">
        <v>100.737154720554</v>
      </c>
      <c r="W32" s="61">
        <v>98.774724749884498</v>
      </c>
      <c r="X32" s="16">
        <v>99.472112466304296</v>
      </c>
      <c r="Y32" s="16">
        <v>105.31266568158399</v>
      </c>
      <c r="Z32" s="64">
        <v>111.252957839422</v>
      </c>
      <c r="AA32" s="165">
        <f t="shared" si="1"/>
        <v>3.6379984043292568E-2</v>
      </c>
      <c r="AB32" s="166">
        <f t="shared" si="1"/>
        <v>4.0647695024175867E-2</v>
      </c>
      <c r="AC32" s="166">
        <f t="shared" si="1"/>
        <v>6.7312219328779177E-2</v>
      </c>
      <c r="AD32" s="166">
        <f t="shared" si="1"/>
        <v>0.11196274480675728</v>
      </c>
      <c r="AE32" s="166">
        <f t="shared" si="1"/>
        <v>9.154424571455877E-2</v>
      </c>
      <c r="AF32" s="167">
        <f t="shared" si="1"/>
        <v>1.2584059019191685E-2</v>
      </c>
      <c r="AG32" s="165">
        <f t="shared" si="1"/>
        <v>-1.5265833616082025E-2</v>
      </c>
      <c r="AH32" s="166">
        <f t="shared" si="1"/>
        <v>-1.2767069695821531E-2</v>
      </c>
      <c r="AI32" s="166">
        <f t="shared" si="1"/>
        <v>2.7769296398658661E-2</v>
      </c>
      <c r="AJ32" s="167">
        <f t="shared" si="1"/>
        <v>7.2534599665201815E-2</v>
      </c>
    </row>
    <row r="33" spans="9:36" x14ac:dyDescent="0.25">
      <c r="P33" s="25">
        <v>37529</v>
      </c>
      <c r="Q33" s="61">
        <v>108.669841924563</v>
      </c>
      <c r="R33" s="16">
        <v>110.615020010173</v>
      </c>
      <c r="S33" s="16">
        <v>116.594084914921</v>
      </c>
      <c r="T33" s="16">
        <v>127.86047380201801</v>
      </c>
      <c r="U33" s="65">
        <v>117.4214001762</v>
      </c>
      <c r="V33" s="66">
        <v>101.83034709587299</v>
      </c>
      <c r="W33" s="61">
        <v>98.587159122612505</v>
      </c>
      <c r="X33" s="16">
        <v>100.53273021173401</v>
      </c>
      <c r="Y33" s="16">
        <v>109.311707731363</v>
      </c>
      <c r="Z33" s="64">
        <v>112.170900070472</v>
      </c>
      <c r="AA33" s="165">
        <f t="shared" si="1"/>
        <v>5.0672575668672115E-2</v>
      </c>
      <c r="AB33" s="166">
        <f t="shared" si="1"/>
        <v>7.8035741819605597E-2</v>
      </c>
      <c r="AC33" s="166">
        <f t="shared" si="1"/>
        <v>8.5896645703536167E-2</v>
      </c>
      <c r="AD33" s="166">
        <f t="shared" si="1"/>
        <v>0.13206477449607634</v>
      </c>
      <c r="AE33" s="166">
        <f t="shared" si="1"/>
        <v>0.1297583092462562</v>
      </c>
      <c r="AF33" s="167">
        <f t="shared" si="1"/>
        <v>1.2813083792237112E-2</v>
      </c>
      <c r="AG33" s="165">
        <f t="shared" si="1"/>
        <v>-4.1179953308795314E-3</v>
      </c>
      <c r="AH33" s="166">
        <f t="shared" si="1"/>
        <v>-1.799497265310146E-2</v>
      </c>
      <c r="AI33" s="166">
        <f t="shared" si="1"/>
        <v>4.9557830338671449E-2</v>
      </c>
      <c r="AJ33" s="167">
        <f t="shared" si="1"/>
        <v>7.058812078676846E-2</v>
      </c>
    </row>
    <row r="34" spans="9:36" x14ac:dyDescent="0.25">
      <c r="P34" s="25">
        <v>37621</v>
      </c>
      <c r="Q34" s="61">
        <v>109.87267677542501</v>
      </c>
      <c r="R34" s="16">
        <v>112.010513471472</v>
      </c>
      <c r="S34" s="16">
        <v>120.83318917569299</v>
      </c>
      <c r="T34" s="16">
        <v>131.556637569836</v>
      </c>
      <c r="U34" s="65">
        <v>122.22366880871</v>
      </c>
      <c r="V34" s="66">
        <v>103.060575999938</v>
      </c>
      <c r="W34" s="61">
        <v>101.575137180757</v>
      </c>
      <c r="X34" s="16">
        <v>102.882566168171</v>
      </c>
      <c r="Y34" s="16">
        <v>114.364316387486</v>
      </c>
      <c r="Z34" s="64">
        <v>115.387939575644</v>
      </c>
      <c r="AA34" s="165">
        <f t="shared" si="1"/>
        <v>7.0466522676331023E-2</v>
      </c>
      <c r="AB34" s="166">
        <f t="shared" si="1"/>
        <v>9.0649806730418891E-2</v>
      </c>
      <c r="AC34" s="166">
        <f t="shared" si="1"/>
        <v>0.1141725508350242</v>
      </c>
      <c r="AD34" s="166">
        <f t="shared" si="1"/>
        <v>0.15646749544061689</v>
      </c>
      <c r="AE34" s="166">
        <f t="shared" si="1"/>
        <v>0.15327845127237683</v>
      </c>
      <c r="AF34" s="167">
        <f t="shared" si="1"/>
        <v>4.5236213030314554E-2</v>
      </c>
      <c r="AG34" s="165">
        <f t="shared" si="1"/>
        <v>3.0271283752627776E-2</v>
      </c>
      <c r="AH34" s="166">
        <f t="shared" si="1"/>
        <v>1.7463826381044489E-2</v>
      </c>
      <c r="AI34" s="166">
        <f t="shared" si="1"/>
        <v>0.10546897495917462</v>
      </c>
      <c r="AJ34" s="167">
        <f t="shared" si="1"/>
        <v>8.4678913344770512E-2</v>
      </c>
    </row>
    <row r="35" spans="9:36" x14ac:dyDescent="0.25">
      <c r="P35" s="25">
        <v>37711</v>
      </c>
      <c r="Q35" s="61">
        <v>112.44857874270301</v>
      </c>
      <c r="R35" s="16">
        <v>112.227139289844</v>
      </c>
      <c r="S35" s="16">
        <v>124.80906400993599</v>
      </c>
      <c r="T35" s="16">
        <v>135.87611492462699</v>
      </c>
      <c r="U35" s="65">
        <v>128.66751322545301</v>
      </c>
      <c r="V35" s="66">
        <v>104.183078425608</v>
      </c>
      <c r="W35" s="61">
        <v>105.649669252854</v>
      </c>
      <c r="X35" s="16">
        <v>105.654356584129</v>
      </c>
      <c r="Y35" s="16">
        <v>117.303230289407</v>
      </c>
      <c r="Z35" s="64">
        <v>119.13321801273899</v>
      </c>
      <c r="AA35" s="165">
        <f t="shared" si="1"/>
        <v>8.4617482401620814E-2</v>
      </c>
      <c r="AB35" s="166">
        <f t="shared" si="1"/>
        <v>7.8801222227673051E-2</v>
      </c>
      <c r="AC35" s="166">
        <f t="shared" si="1"/>
        <v>0.13773374495299873</v>
      </c>
      <c r="AD35" s="166">
        <f t="shared" si="1"/>
        <v>0.15841961664854631</v>
      </c>
      <c r="AE35" s="166">
        <f t="shared" si="1"/>
        <v>0.17505342705481675</v>
      </c>
      <c r="AF35" s="167">
        <f t="shared" si="1"/>
        <v>4.3405554040068406E-2</v>
      </c>
      <c r="AG35" s="165">
        <f t="shared" si="1"/>
        <v>6.0635059731900087E-2</v>
      </c>
      <c r="AH35" s="166">
        <f t="shared" si="1"/>
        <v>6.2687945932384581E-2</v>
      </c>
      <c r="AI35" s="166">
        <f t="shared" si="1"/>
        <v>0.13129018948519722</v>
      </c>
      <c r="AJ35" s="167">
        <f t="shared" si="1"/>
        <v>8.7791120406054857E-2</v>
      </c>
    </row>
    <row r="36" spans="9:36" x14ac:dyDescent="0.25">
      <c r="P36" s="25">
        <v>37802</v>
      </c>
      <c r="Q36" s="61">
        <v>116.012457770392</v>
      </c>
      <c r="R36" s="16">
        <v>113.58463958962901</v>
      </c>
      <c r="S36" s="16">
        <v>128.678485173333</v>
      </c>
      <c r="T36" s="16">
        <v>140.94260741539799</v>
      </c>
      <c r="U36" s="65">
        <v>131.75718074049701</v>
      </c>
      <c r="V36" s="66">
        <v>106.329143702173</v>
      </c>
      <c r="W36" s="61">
        <v>103.524261267545</v>
      </c>
      <c r="X36" s="16">
        <v>108.018643457241</v>
      </c>
      <c r="Y36" s="16">
        <v>121.361996960962</v>
      </c>
      <c r="Z36" s="64">
        <v>121.61958275015699</v>
      </c>
      <c r="AA36" s="165">
        <f t="shared" si="1"/>
        <v>9.0254209239659211E-2</v>
      </c>
      <c r="AB36" s="166">
        <f t="shared" si="1"/>
        <v>6.1552065151891711E-2</v>
      </c>
      <c r="AC36" s="166">
        <f t="shared" si="1"/>
        <v>0.1465239631277091</v>
      </c>
      <c r="AD36" s="166">
        <f t="shared" si="1"/>
        <v>0.14824435164251337</v>
      </c>
      <c r="AE36" s="166">
        <f t="shared" si="1"/>
        <v>0.17220482595808106</v>
      </c>
      <c r="AF36" s="167">
        <f t="shared" si="1"/>
        <v>5.5510690143385943E-2</v>
      </c>
      <c r="AG36" s="165">
        <f t="shared" si="1"/>
        <v>4.8084533059314483E-2</v>
      </c>
      <c r="AH36" s="166">
        <f t="shared" si="1"/>
        <v>8.5918864886194157E-2</v>
      </c>
      <c r="AI36" s="166">
        <f t="shared" si="1"/>
        <v>0.15239697120480877</v>
      </c>
      <c r="AJ36" s="167">
        <f t="shared" si="1"/>
        <v>9.3180667840739639E-2</v>
      </c>
    </row>
    <row r="37" spans="9:36" x14ac:dyDescent="0.25">
      <c r="P37" s="25">
        <v>37894</v>
      </c>
      <c r="Q37" s="61">
        <v>118.387425637596</v>
      </c>
      <c r="R37" s="16">
        <v>116.67263399580401</v>
      </c>
      <c r="S37" s="16">
        <v>132.537898294619</v>
      </c>
      <c r="T37" s="16">
        <v>143.90903965592599</v>
      </c>
      <c r="U37" s="65">
        <v>134.94239597979899</v>
      </c>
      <c r="V37" s="66">
        <v>108.53844477643101</v>
      </c>
      <c r="W37" s="61">
        <v>98.799911748378605</v>
      </c>
      <c r="X37" s="16">
        <v>109.72332978700599</v>
      </c>
      <c r="Y37" s="16">
        <v>125.38655705274699</v>
      </c>
      <c r="Z37" s="64">
        <v>123.07560034334399</v>
      </c>
      <c r="AA37" s="165">
        <f t="shared" si="1"/>
        <v>8.9423004036196074E-2</v>
      </c>
      <c r="AB37" s="166">
        <f t="shared" si="1"/>
        <v>5.4763032950442936E-2</v>
      </c>
      <c r="AC37" s="166">
        <f t="shared" si="1"/>
        <v>0.1367463314398174</v>
      </c>
      <c r="AD37" s="166">
        <f t="shared" si="1"/>
        <v>0.12551623951243873</v>
      </c>
      <c r="AE37" s="166">
        <f t="shared" si="1"/>
        <v>0.14921467277095468</v>
      </c>
      <c r="AF37" s="167">
        <f t="shared" si="1"/>
        <v>6.5875231420377656E-2</v>
      </c>
      <c r="AG37" s="165">
        <f t="shared" si="1"/>
        <v>2.158015583971773E-3</v>
      </c>
      <c r="AH37" s="166">
        <f t="shared" si="1"/>
        <v>9.1418979231097097E-2</v>
      </c>
      <c r="AI37" s="166">
        <f t="shared" si="1"/>
        <v>0.14705514765983208</v>
      </c>
      <c r="AJ37" s="167">
        <f t="shared" si="1"/>
        <v>9.7215055473576895E-2</v>
      </c>
    </row>
    <row r="38" spans="9:36" x14ac:dyDescent="0.25">
      <c r="P38" s="25">
        <v>37986</v>
      </c>
      <c r="Q38" s="61">
        <v>120.799329910335</v>
      </c>
      <c r="R38" s="16">
        <v>120.672390022269</v>
      </c>
      <c r="S38" s="16">
        <v>137.955485584304</v>
      </c>
      <c r="T38" s="16">
        <v>146.87707726814301</v>
      </c>
      <c r="U38" s="65">
        <v>135.757222187368</v>
      </c>
      <c r="V38" s="66">
        <v>112.72693744801801</v>
      </c>
      <c r="W38" s="61">
        <v>101.417405593968</v>
      </c>
      <c r="X38" s="16">
        <v>111.25890791227999</v>
      </c>
      <c r="Y38" s="16">
        <v>128.168360388005</v>
      </c>
      <c r="Z38" s="64">
        <v>124.017888753048</v>
      </c>
      <c r="AA38" s="165">
        <f t="shared" si="1"/>
        <v>9.9448320142810465E-2</v>
      </c>
      <c r="AB38" s="166">
        <f t="shared" si="1"/>
        <v>7.733092441365419E-2</v>
      </c>
      <c r="AC38" s="166">
        <f t="shared" si="1"/>
        <v>0.14170193243608731</v>
      </c>
      <c r="AD38" s="166">
        <f t="shared" si="1"/>
        <v>0.11645508718763242</v>
      </c>
      <c r="AE38" s="166">
        <f t="shared" si="1"/>
        <v>0.11072776255668715</v>
      </c>
      <c r="AF38" s="167">
        <f t="shared" si="1"/>
        <v>9.379300818273939E-2</v>
      </c>
      <c r="AG38" s="165">
        <f t="shared" si="1"/>
        <v>-1.5528562517056477E-3</v>
      </c>
      <c r="AH38" s="166">
        <f t="shared" si="1"/>
        <v>8.1416532033397271E-2</v>
      </c>
      <c r="AI38" s="166">
        <f t="shared" si="1"/>
        <v>0.12070236972998227</v>
      </c>
      <c r="AJ38" s="167">
        <f t="shared" si="1"/>
        <v>7.4790738175427141E-2</v>
      </c>
    </row>
    <row r="39" spans="9:36" x14ac:dyDescent="0.25">
      <c r="P39" s="25">
        <v>38077</v>
      </c>
      <c r="Q39" s="61">
        <v>125.186948113009</v>
      </c>
      <c r="R39" s="16">
        <v>126.89864370471901</v>
      </c>
      <c r="S39" s="16">
        <v>145.12547098901601</v>
      </c>
      <c r="T39" s="16">
        <v>153.986122064098</v>
      </c>
      <c r="U39" s="65">
        <v>142.59776085911</v>
      </c>
      <c r="V39" s="66">
        <v>115.66767685838001</v>
      </c>
      <c r="W39" s="61">
        <v>108.126153726789</v>
      </c>
      <c r="X39" s="16">
        <v>114.03144287173301</v>
      </c>
      <c r="Y39" s="16">
        <v>134.02311148526499</v>
      </c>
      <c r="Z39" s="64">
        <v>125.960777457167</v>
      </c>
      <c r="AA39" s="165">
        <f t="shared" si="1"/>
        <v>0.11328172852636076</v>
      </c>
      <c r="AB39" s="166">
        <f t="shared" si="1"/>
        <v>0.1307304499403088</v>
      </c>
      <c r="AC39" s="166">
        <f t="shared" si="1"/>
        <v>0.16277990016384258</v>
      </c>
      <c r="AD39" s="166">
        <f t="shared" si="1"/>
        <v>0.13328322751586597</v>
      </c>
      <c r="AE39" s="166">
        <f t="shared" si="1"/>
        <v>0.10826546098896173</v>
      </c>
      <c r="AF39" s="167">
        <f t="shared" si="1"/>
        <v>0.11023477714735219</v>
      </c>
      <c r="AG39" s="165">
        <f t="shared" si="1"/>
        <v>2.3440532198997888E-2</v>
      </c>
      <c r="AH39" s="166">
        <f t="shared" si="1"/>
        <v>7.9287656074395807E-2</v>
      </c>
      <c r="AI39" s="166">
        <f t="shared" si="1"/>
        <v>0.14253555639181648</v>
      </c>
      <c r="AJ39" s="167">
        <f t="shared" si="1"/>
        <v>5.7310291439436556E-2</v>
      </c>
    </row>
    <row r="40" spans="9:36" x14ac:dyDescent="0.25">
      <c r="P40" s="25">
        <v>38168</v>
      </c>
      <c r="Q40" s="61">
        <v>129.98647157100299</v>
      </c>
      <c r="R40" s="16">
        <v>133.92807861615</v>
      </c>
      <c r="S40" s="16">
        <v>151.962673504918</v>
      </c>
      <c r="T40" s="16">
        <v>162.93163365205899</v>
      </c>
      <c r="U40" s="65">
        <v>152.24844648886599</v>
      </c>
      <c r="V40" s="66">
        <v>120.764265832722</v>
      </c>
      <c r="W40" s="61">
        <v>113.137311807817</v>
      </c>
      <c r="X40" s="16">
        <v>118.030628187164</v>
      </c>
      <c r="Y40" s="16">
        <v>141.686091471683</v>
      </c>
      <c r="Z40" s="64">
        <v>130.813517432624</v>
      </c>
      <c r="AA40" s="165">
        <f t="shared" si="1"/>
        <v>0.12045270024593302</v>
      </c>
      <c r="AB40" s="166">
        <f t="shared" si="1"/>
        <v>0.17910378639242053</v>
      </c>
      <c r="AC40" s="166">
        <f t="shared" si="1"/>
        <v>0.18094857349478932</v>
      </c>
      <c r="AD40" s="166">
        <f t="shared" si="1"/>
        <v>0.15601404458094836</v>
      </c>
      <c r="AE40" s="166">
        <f t="shared" si="1"/>
        <v>0.15552295239777214</v>
      </c>
      <c r="AF40" s="167">
        <f t="shared" si="1"/>
        <v>0.13575884868387211</v>
      </c>
      <c r="AG40" s="165">
        <f t="shared" si="1"/>
        <v>9.2857948683432889E-2</v>
      </c>
      <c r="AH40" s="166">
        <f t="shared" si="1"/>
        <v>9.2687562160380432E-2</v>
      </c>
      <c r="AI40" s="166">
        <f t="shared" si="1"/>
        <v>0.16746671132363256</v>
      </c>
      <c r="AJ40" s="167">
        <f t="shared" si="1"/>
        <v>7.5595841348626402E-2</v>
      </c>
    </row>
    <row r="41" spans="9:36" x14ac:dyDescent="0.25">
      <c r="P41" s="25">
        <v>38260</v>
      </c>
      <c r="Q41" s="61">
        <v>134.412698104193</v>
      </c>
      <c r="R41" s="16">
        <v>135.16528193152101</v>
      </c>
      <c r="S41" s="16">
        <v>155.429990020585</v>
      </c>
      <c r="T41" s="16">
        <v>167.02703607415199</v>
      </c>
      <c r="U41" s="65">
        <v>166.10524853512999</v>
      </c>
      <c r="V41" s="66">
        <v>127.49227802392301</v>
      </c>
      <c r="W41" s="61">
        <v>116.323012004614</v>
      </c>
      <c r="X41" s="16">
        <v>122.64441346824</v>
      </c>
      <c r="Y41" s="16">
        <v>148.08705837713299</v>
      </c>
      <c r="Z41" s="64">
        <v>136.72927930662101</v>
      </c>
      <c r="AA41" s="165">
        <f t="shared" si="1"/>
        <v>0.13536296089124433</v>
      </c>
      <c r="AB41" s="166">
        <f t="shared" si="1"/>
        <v>0.15850030381916347</v>
      </c>
      <c r="AC41" s="166">
        <f t="shared" si="1"/>
        <v>0.17272110106257377</v>
      </c>
      <c r="AD41" s="166">
        <f t="shared" si="1"/>
        <v>0.16064311507810158</v>
      </c>
      <c r="AE41" s="166">
        <f t="shared" si="1"/>
        <v>0.23093448377777515</v>
      </c>
      <c r="AF41" s="167">
        <f t="shared" si="1"/>
        <v>0.17462783151659633</v>
      </c>
      <c r="AG41" s="165">
        <f t="shared" si="1"/>
        <v>0.17735947275806119</v>
      </c>
      <c r="AH41" s="166">
        <f t="shared" si="1"/>
        <v>0.11776058661650457</v>
      </c>
      <c r="AI41" s="166">
        <f t="shared" si="1"/>
        <v>0.1810441394832818</v>
      </c>
      <c r="AJ41" s="167">
        <f t="shared" si="1"/>
        <v>0.11093733384348603</v>
      </c>
    </row>
    <row r="42" spans="9:36" x14ac:dyDescent="0.25">
      <c r="P42" s="25">
        <v>38352</v>
      </c>
      <c r="Q42" s="61">
        <v>138.88844032791999</v>
      </c>
      <c r="R42" s="16">
        <v>135.99263007075101</v>
      </c>
      <c r="S42" s="16">
        <v>159.25135114929199</v>
      </c>
      <c r="T42" s="16">
        <v>168.566536734176</v>
      </c>
      <c r="U42" s="65">
        <v>170.386632120428</v>
      </c>
      <c r="V42" s="66">
        <v>128.038817473884</v>
      </c>
      <c r="W42" s="61">
        <v>119.52993205688399</v>
      </c>
      <c r="X42" s="16">
        <v>126.078758982175</v>
      </c>
      <c r="Y42" s="16">
        <v>151.44207609153401</v>
      </c>
      <c r="Z42" s="64">
        <v>141.18712998472699</v>
      </c>
      <c r="AA42" s="165">
        <f t="shared" si="1"/>
        <v>0.14974512218744818</v>
      </c>
      <c r="AB42" s="166">
        <f t="shared" si="1"/>
        <v>0.12695729359180508</v>
      </c>
      <c r="AC42" s="166">
        <f t="shared" si="1"/>
        <v>0.15436766051592921</v>
      </c>
      <c r="AD42" s="166">
        <f t="shared" si="1"/>
        <v>0.1476708269898106</v>
      </c>
      <c r="AE42" s="166">
        <f t="shared" si="1"/>
        <v>0.25508337144130389</v>
      </c>
      <c r="AF42" s="167">
        <f t="shared" si="1"/>
        <v>0.13583159777517051</v>
      </c>
      <c r="AG42" s="165">
        <f t="shared" si="1"/>
        <v>0.17859386519342468</v>
      </c>
      <c r="AH42" s="166">
        <f t="shared" si="1"/>
        <v>0.13320147885668132</v>
      </c>
      <c r="AI42" s="166">
        <f t="shared" si="1"/>
        <v>0.18158705965397637</v>
      </c>
      <c r="AJ42" s="167">
        <f t="shared" si="1"/>
        <v>0.13844165067079506</v>
      </c>
    </row>
    <row r="43" spans="9:36" x14ac:dyDescent="0.25">
      <c r="P43" s="25">
        <v>38442</v>
      </c>
      <c r="Q43" s="61">
        <v>144.39458941139301</v>
      </c>
      <c r="R43" s="16">
        <v>143.82299395670299</v>
      </c>
      <c r="S43" s="16">
        <v>169.57913361431301</v>
      </c>
      <c r="T43" s="16">
        <v>174.48735856651999</v>
      </c>
      <c r="U43" s="65">
        <v>188.488567532453</v>
      </c>
      <c r="V43" s="66">
        <v>136.05006094626501</v>
      </c>
      <c r="W43" s="61">
        <v>123.51509155955</v>
      </c>
      <c r="X43" s="16">
        <v>129.96476000614601</v>
      </c>
      <c r="Y43" s="16">
        <v>154.75236009162401</v>
      </c>
      <c r="Z43" s="64">
        <v>145.22684886312001</v>
      </c>
      <c r="AA43" s="165">
        <f t="shared" si="1"/>
        <v>0.15343166031210265</v>
      </c>
      <c r="AB43" s="166">
        <f t="shared" si="1"/>
        <v>0.13336903971460345</v>
      </c>
      <c r="AC43" s="166">
        <f t="shared" si="1"/>
        <v>0.16850014307376693</v>
      </c>
      <c r="AD43" s="166">
        <f t="shared" si="1"/>
        <v>0.13313691018134866</v>
      </c>
      <c r="AE43" s="166">
        <f t="shared" si="1"/>
        <v>0.32181996685546999</v>
      </c>
      <c r="AF43" s="167">
        <f t="shared" si="1"/>
        <v>0.17621503812893713</v>
      </c>
      <c r="AG43" s="165">
        <f t="shared" si="1"/>
        <v>0.14232391796387645</v>
      </c>
      <c r="AH43" s="166">
        <f t="shared" si="1"/>
        <v>0.13972740090937386</v>
      </c>
      <c r="AI43" s="166">
        <f t="shared" si="1"/>
        <v>0.15466920874044976</v>
      </c>
      <c r="AJ43" s="167">
        <f t="shared" si="1"/>
        <v>0.15295294134322446</v>
      </c>
    </row>
    <row r="44" spans="9:36" x14ac:dyDescent="0.25">
      <c r="P44" s="25">
        <v>38533</v>
      </c>
      <c r="Q44" s="61">
        <v>151.15790086959299</v>
      </c>
      <c r="R44" s="16">
        <v>152.940039437477</v>
      </c>
      <c r="S44" s="16">
        <v>181.91227877592101</v>
      </c>
      <c r="T44" s="16">
        <v>184.23190071638101</v>
      </c>
      <c r="U44" s="65">
        <v>199.50796318706699</v>
      </c>
      <c r="V44" s="66">
        <v>140.76178671542499</v>
      </c>
      <c r="W44" s="61">
        <v>125.65221531147201</v>
      </c>
      <c r="X44" s="16">
        <v>134.97729746953701</v>
      </c>
      <c r="Y44" s="16">
        <v>162.30176824026</v>
      </c>
      <c r="Z44" s="64">
        <v>151.66041229017699</v>
      </c>
      <c r="AA44" s="165">
        <f t="shared" si="1"/>
        <v>0.16287409791737795</v>
      </c>
      <c r="AB44" s="166">
        <f t="shared" si="1"/>
        <v>0.14195649648507991</v>
      </c>
      <c r="AC44" s="166">
        <f t="shared" si="1"/>
        <v>0.19708527482595084</v>
      </c>
      <c r="AD44" s="166">
        <f t="shared" si="1"/>
        <v>0.13073131709836527</v>
      </c>
      <c r="AE44" s="166">
        <f t="shared" si="1"/>
        <v>0.31041050196631792</v>
      </c>
      <c r="AF44" s="167">
        <f t="shared" si="1"/>
        <v>0.1655913754355347</v>
      </c>
      <c r="AG44" s="165">
        <f t="shared" si="1"/>
        <v>0.1106169424010508</v>
      </c>
      <c r="AH44" s="166">
        <f t="shared" si="1"/>
        <v>0.14357857399098362</v>
      </c>
      <c r="AI44" s="166">
        <f t="shared" si="1"/>
        <v>0.14550247349223544</v>
      </c>
      <c r="AJ44" s="167">
        <f t="shared" si="1"/>
        <v>0.15936346080052677</v>
      </c>
    </row>
    <row r="45" spans="9:36" x14ac:dyDescent="0.25">
      <c r="P45" s="25">
        <v>38625</v>
      </c>
      <c r="Q45" s="61">
        <v>156.04434254411601</v>
      </c>
      <c r="R45" s="16">
        <v>156.31724841501099</v>
      </c>
      <c r="S45" s="16">
        <v>183.06398982347201</v>
      </c>
      <c r="T45" s="16">
        <v>190.49862400812501</v>
      </c>
      <c r="U45" s="65">
        <v>203.63771607545101</v>
      </c>
      <c r="V45" s="66">
        <v>143.71511295879</v>
      </c>
      <c r="W45" s="61">
        <v>128.83175529276599</v>
      </c>
      <c r="X45" s="16">
        <v>139.02765573029899</v>
      </c>
      <c r="Y45" s="16">
        <v>169.04726255700299</v>
      </c>
      <c r="Z45" s="64">
        <v>160.532147619911</v>
      </c>
      <c r="AA45" s="165">
        <f t="shared" si="1"/>
        <v>0.16093453033101657</v>
      </c>
      <c r="AB45" s="166">
        <f t="shared" si="1"/>
        <v>0.15648964128381904</v>
      </c>
      <c r="AC45" s="166">
        <f t="shared" si="1"/>
        <v>0.17779065545347583</v>
      </c>
      <c r="AD45" s="166">
        <f t="shared" si="1"/>
        <v>0.14052568066616922</v>
      </c>
      <c r="AE45" s="166">
        <f t="shared" si="1"/>
        <v>0.22595593981115658</v>
      </c>
      <c r="AF45" s="167">
        <f t="shared" si="1"/>
        <v>0.12724562762791725</v>
      </c>
      <c r="AG45" s="165">
        <f t="shared" si="1"/>
        <v>0.10753455462153805</v>
      </c>
      <c r="AH45" s="166">
        <f t="shared" si="1"/>
        <v>0.13358327378117063</v>
      </c>
      <c r="AI45" s="166">
        <f t="shared" si="1"/>
        <v>0.14153974296991367</v>
      </c>
      <c r="AJ45" s="167">
        <f t="shared" si="1"/>
        <v>0.17408757242046957</v>
      </c>
    </row>
    <row r="46" spans="9:36" x14ac:dyDescent="0.25">
      <c r="I46" s="108" t="s">
        <v>138</v>
      </c>
      <c r="J46" s="108"/>
      <c r="K46" s="108"/>
      <c r="L46" s="108"/>
      <c r="M46" s="108"/>
      <c r="N46" s="108"/>
      <c r="O46" s="108"/>
      <c r="P46" s="25">
        <v>38717</v>
      </c>
      <c r="Q46" s="61">
        <v>158.85440082609301</v>
      </c>
      <c r="R46" s="16">
        <v>158.39434437399601</v>
      </c>
      <c r="S46" s="16">
        <v>181.17985097936099</v>
      </c>
      <c r="T46" s="16">
        <v>191.19906331303</v>
      </c>
      <c r="U46" s="65">
        <v>217.701396010049</v>
      </c>
      <c r="V46" s="66">
        <v>151.61127795730499</v>
      </c>
      <c r="W46" s="61">
        <v>134.337200792744</v>
      </c>
      <c r="X46" s="16">
        <v>144.095929340639</v>
      </c>
      <c r="Y46" s="16">
        <v>172.26883839316</v>
      </c>
      <c r="Z46" s="64">
        <v>166.84686518128001</v>
      </c>
      <c r="AA46" s="165">
        <f t="shared" si="1"/>
        <v>0.14375537986482345</v>
      </c>
      <c r="AB46" s="166">
        <f t="shared" si="1"/>
        <v>0.16472741421053749</v>
      </c>
      <c r="AC46" s="166">
        <f t="shared" si="1"/>
        <v>0.13769741777268729</v>
      </c>
      <c r="AD46" s="166">
        <f t="shared" si="1"/>
        <v>0.13426464716745512</v>
      </c>
      <c r="AE46" s="166">
        <f t="shared" si="1"/>
        <v>0.2776905869949895</v>
      </c>
      <c r="AF46" s="167">
        <f t="shared" si="1"/>
        <v>0.18410401586400993</v>
      </c>
      <c r="AG46" s="165">
        <f t="shared" si="1"/>
        <v>0.12387916968624446</v>
      </c>
      <c r="AH46" s="166">
        <f t="shared" si="1"/>
        <v>0.14290409029970919</v>
      </c>
      <c r="AI46" s="166">
        <f t="shared" si="1"/>
        <v>0.13752295821035876</v>
      </c>
      <c r="AJ46" s="167">
        <f t="shared" si="1"/>
        <v>0.18174273532813356</v>
      </c>
    </row>
    <row r="47" spans="9:36" x14ac:dyDescent="0.25">
      <c r="I47" s="108" t="s">
        <v>74</v>
      </c>
      <c r="J47" s="108"/>
      <c r="K47" s="108"/>
      <c r="L47" s="108"/>
      <c r="M47" s="108"/>
      <c r="N47" s="108"/>
      <c r="O47" s="108"/>
      <c r="P47" s="25">
        <v>38807</v>
      </c>
      <c r="Q47" s="61">
        <v>162.311688686671</v>
      </c>
      <c r="R47" s="16">
        <v>163.25869730955401</v>
      </c>
      <c r="S47" s="16">
        <v>187.662704184245</v>
      </c>
      <c r="T47" s="16">
        <v>190.63828019433001</v>
      </c>
      <c r="U47" s="65">
        <v>212.80856044668499</v>
      </c>
      <c r="V47" s="66">
        <v>148.20460061923799</v>
      </c>
      <c r="W47" s="61">
        <v>139.09225953647899</v>
      </c>
      <c r="X47" s="16">
        <v>149.76436168353999</v>
      </c>
      <c r="Y47" s="16">
        <v>173.99255484533199</v>
      </c>
      <c r="Z47" s="64">
        <v>166.994556287335</v>
      </c>
      <c r="AA47" s="165">
        <f t="shared" si="1"/>
        <v>0.12408428424025342</v>
      </c>
      <c r="AB47" s="166">
        <f t="shared" si="1"/>
        <v>0.13513627284592622</v>
      </c>
      <c r="AC47" s="166">
        <f t="shared" si="1"/>
        <v>0.10663794645313418</v>
      </c>
      <c r="AD47" s="166">
        <f t="shared" si="1"/>
        <v>9.2562130348559313E-2</v>
      </c>
      <c r="AE47" s="166">
        <f t="shared" si="1"/>
        <v>0.12902635545810859</v>
      </c>
      <c r="AF47" s="167">
        <f t="shared" si="1"/>
        <v>8.9338730085344098E-2</v>
      </c>
      <c r="AG47" s="165">
        <f t="shared" si="1"/>
        <v>0.12611550362182911</v>
      </c>
      <c r="AH47" s="166">
        <f t="shared" si="1"/>
        <v>0.15234592574523798</v>
      </c>
      <c r="AI47" s="166">
        <f t="shared" si="1"/>
        <v>0.12432892617803359</v>
      </c>
      <c r="AJ47" s="167">
        <f t="shared" si="1"/>
        <v>0.14988762473756911</v>
      </c>
    </row>
    <row r="48" spans="9:36" x14ac:dyDescent="0.25">
      <c r="P48" s="25">
        <v>38898</v>
      </c>
      <c r="Q48" s="61">
        <v>166.06531212670001</v>
      </c>
      <c r="R48" s="16">
        <v>167.95889840450999</v>
      </c>
      <c r="S48" s="16">
        <v>193.36966007332401</v>
      </c>
      <c r="T48" s="16">
        <v>189.200439557132</v>
      </c>
      <c r="U48" s="65">
        <v>215.88471428055999</v>
      </c>
      <c r="V48" s="66">
        <v>148.23066286201399</v>
      </c>
      <c r="W48" s="61">
        <v>145.337523998037</v>
      </c>
      <c r="X48" s="16">
        <v>153.414427528159</v>
      </c>
      <c r="Y48" s="16">
        <v>174.93845341728101</v>
      </c>
      <c r="Z48" s="64">
        <v>164.47995039485701</v>
      </c>
      <c r="AA48" s="165">
        <f t="shared" si="1"/>
        <v>9.8621449301336428E-2</v>
      </c>
      <c r="AB48" s="166">
        <f t="shared" si="1"/>
        <v>9.8200961777395124E-2</v>
      </c>
      <c r="AC48" s="166">
        <f t="shared" si="1"/>
        <v>6.2983001337233446E-2</v>
      </c>
      <c r="AD48" s="166">
        <f t="shared" si="1"/>
        <v>2.6968938720335345E-2</v>
      </c>
      <c r="AE48" s="166">
        <f t="shared" si="1"/>
        <v>8.2085701401991118E-2</v>
      </c>
      <c r="AF48" s="167">
        <f t="shared" si="1"/>
        <v>5.3060396012794664E-2</v>
      </c>
      <c r="AG48" s="165">
        <f t="shared" si="1"/>
        <v>0.15666503481668204</v>
      </c>
      <c r="AH48" s="166">
        <f t="shared" si="1"/>
        <v>0.13659430440725084</v>
      </c>
      <c r="AI48" s="166">
        <f t="shared" si="1"/>
        <v>7.7859195953518867E-2</v>
      </c>
      <c r="AJ48" s="167">
        <f t="shared" si="1"/>
        <v>8.4527912796069415E-2</v>
      </c>
    </row>
    <row r="49" spans="16:36" x14ac:dyDescent="0.25">
      <c r="P49" s="25">
        <v>38990</v>
      </c>
      <c r="Q49" s="61">
        <v>166.18282414131099</v>
      </c>
      <c r="R49" s="16">
        <v>171.10982880595401</v>
      </c>
      <c r="S49" s="16">
        <v>189.48118099072099</v>
      </c>
      <c r="T49" s="16">
        <v>186.94826200326199</v>
      </c>
      <c r="U49" s="65">
        <v>219.162926527634</v>
      </c>
      <c r="V49" s="66">
        <v>151.643571754021</v>
      </c>
      <c r="W49" s="61">
        <v>151.04372617708</v>
      </c>
      <c r="X49" s="16">
        <v>156.15932329078299</v>
      </c>
      <c r="Y49" s="16">
        <v>175.915771761451</v>
      </c>
      <c r="Z49" s="64">
        <v>168.770347138901</v>
      </c>
      <c r="AA49" s="165">
        <f t="shared" si="1"/>
        <v>6.4971798604801512E-2</v>
      </c>
      <c r="AB49" s="166">
        <f t="shared" si="1"/>
        <v>9.4631785941304392E-2</v>
      </c>
      <c r="AC49" s="166">
        <f t="shared" si="1"/>
        <v>3.5054360900999892E-2</v>
      </c>
      <c r="AD49" s="166">
        <f t="shared" si="1"/>
        <v>-1.8637205509219767E-2</v>
      </c>
      <c r="AE49" s="166">
        <f t="shared" si="1"/>
        <v>7.6239366416929633E-2</v>
      </c>
      <c r="AF49" s="167">
        <f t="shared" si="1"/>
        <v>5.5167884796531119E-2</v>
      </c>
      <c r="AG49" s="165">
        <f t="shared" si="1"/>
        <v>0.17241068270658921</v>
      </c>
      <c r="AH49" s="166">
        <f t="shared" si="1"/>
        <v>0.12322488982852353</v>
      </c>
      <c r="AI49" s="166">
        <f t="shared" si="1"/>
        <v>4.063070351187692E-2</v>
      </c>
      <c r="AJ49" s="167">
        <f t="shared" si="1"/>
        <v>5.1318067073365503E-2</v>
      </c>
    </row>
    <row r="50" spans="16:36" x14ac:dyDescent="0.25">
      <c r="P50" s="25">
        <v>39082</v>
      </c>
      <c r="Q50" s="61">
        <v>164.86071615348399</v>
      </c>
      <c r="R50" s="16">
        <v>173.24036191259799</v>
      </c>
      <c r="S50" s="16">
        <v>187.035960743522</v>
      </c>
      <c r="T50" s="16">
        <v>187.33482176484799</v>
      </c>
      <c r="U50" s="65">
        <v>219.797190115598</v>
      </c>
      <c r="V50" s="66">
        <v>152.95200393280899</v>
      </c>
      <c r="W50" s="61">
        <v>155.747600139268</v>
      </c>
      <c r="X50" s="16">
        <v>159.035169512133</v>
      </c>
      <c r="Y50" s="16">
        <v>177.11387449036101</v>
      </c>
      <c r="Z50" s="64">
        <v>177.19744198232999</v>
      </c>
      <c r="AA50" s="165">
        <f t="shared" si="1"/>
        <v>3.7810191572636542E-2</v>
      </c>
      <c r="AB50" s="166">
        <f t="shared" si="1"/>
        <v>9.3728204736578391E-2</v>
      </c>
      <c r="AC50" s="166">
        <f t="shared" si="1"/>
        <v>3.2322080697748889E-2</v>
      </c>
      <c r="AD50" s="166">
        <f t="shared" si="1"/>
        <v>-2.0210567359608356E-2</v>
      </c>
      <c r="AE50" s="166">
        <f t="shared" si="1"/>
        <v>9.6269208372565807E-3</v>
      </c>
      <c r="AF50" s="167">
        <f t="shared" si="1"/>
        <v>8.8431810190370275E-3</v>
      </c>
      <c r="AG50" s="165">
        <f t="shared" si="1"/>
        <v>0.15937803691142904</v>
      </c>
      <c r="AH50" s="166">
        <f t="shared" si="1"/>
        <v>0.10367565718097427</v>
      </c>
      <c r="AI50" s="166">
        <f t="shared" si="1"/>
        <v>2.8124854978957003E-2</v>
      </c>
      <c r="AJ50" s="167">
        <f t="shared" si="1"/>
        <v>6.203638761689656E-2</v>
      </c>
    </row>
    <row r="51" spans="16:36" x14ac:dyDescent="0.25">
      <c r="P51" s="25">
        <v>39172</v>
      </c>
      <c r="Q51" s="61">
        <v>168.460041484709</v>
      </c>
      <c r="R51" s="16">
        <v>175.52453495705601</v>
      </c>
      <c r="S51" s="16">
        <v>193.80600728131699</v>
      </c>
      <c r="T51" s="16">
        <v>192.396930565156</v>
      </c>
      <c r="U51" s="65">
        <v>218.96991619361799</v>
      </c>
      <c r="V51" s="66">
        <v>158.413356541681</v>
      </c>
      <c r="W51" s="61">
        <v>162.48860169539699</v>
      </c>
      <c r="X51" s="16">
        <v>164.17024969906899</v>
      </c>
      <c r="Y51" s="16">
        <v>179.17369939089301</v>
      </c>
      <c r="Z51" s="64">
        <v>176.822667557442</v>
      </c>
      <c r="AA51" s="165">
        <f t="shared" ref="AA51:AJ76" si="2">IFERROR(Q51/Q47-1,"NULL")</f>
        <v>3.7879913934645071E-2</v>
      </c>
      <c r="AB51" s="166">
        <f t="shared" si="2"/>
        <v>7.5131296829134886E-2</v>
      </c>
      <c r="AC51" s="166">
        <f t="shared" si="2"/>
        <v>3.2735876442665734E-2</v>
      </c>
      <c r="AD51" s="166">
        <f t="shared" si="2"/>
        <v>9.2250641845557091E-3</v>
      </c>
      <c r="AE51" s="166">
        <f t="shared" si="2"/>
        <v>2.8952574717860502E-2</v>
      </c>
      <c r="AF51" s="167">
        <f t="shared" si="2"/>
        <v>6.8882854376909552E-2</v>
      </c>
      <c r="AG51" s="165">
        <f t="shared" si="2"/>
        <v>0.16820736277407278</v>
      </c>
      <c r="AH51" s="166">
        <f t="shared" si="2"/>
        <v>9.6190361001700753E-2</v>
      </c>
      <c r="AI51" s="166">
        <f t="shared" si="2"/>
        <v>2.9777966937531986E-2</v>
      </c>
      <c r="AJ51" s="167">
        <f t="shared" si="2"/>
        <v>5.8852884121542992E-2</v>
      </c>
    </row>
    <row r="52" spans="16:36" x14ac:dyDescent="0.25">
      <c r="P52" s="25">
        <v>39263</v>
      </c>
      <c r="Q52" s="61">
        <v>175.34993418632101</v>
      </c>
      <c r="R52" s="16">
        <v>178.413056152509</v>
      </c>
      <c r="S52" s="16">
        <v>199.19314239312899</v>
      </c>
      <c r="T52" s="16">
        <v>197.03420239059801</v>
      </c>
      <c r="U52" s="65">
        <v>218.49069836294601</v>
      </c>
      <c r="V52" s="66">
        <v>167.25191570821701</v>
      </c>
      <c r="W52" s="61">
        <v>167.22404141136599</v>
      </c>
      <c r="X52" s="16">
        <v>169.976497371336</v>
      </c>
      <c r="Y52" s="16">
        <v>183.000783788729</v>
      </c>
      <c r="Z52" s="64">
        <v>172.51821247861</v>
      </c>
      <c r="AA52" s="165">
        <f t="shared" si="2"/>
        <v>5.5909460806223388E-2</v>
      </c>
      <c r="AB52" s="166">
        <f t="shared" si="2"/>
        <v>6.2242357191587105E-2</v>
      </c>
      <c r="AC52" s="166">
        <f t="shared" si="2"/>
        <v>3.0115801608157078E-2</v>
      </c>
      <c r="AD52" s="166">
        <f t="shared" si="2"/>
        <v>4.1404569946046577E-2</v>
      </c>
      <c r="AE52" s="166">
        <f t="shared" si="2"/>
        <v>1.2071183877332414E-2</v>
      </c>
      <c r="AF52" s="167">
        <f t="shared" si="2"/>
        <v>0.12832198466190259</v>
      </c>
      <c r="AG52" s="165">
        <f t="shared" si="2"/>
        <v>0.1505909610351186</v>
      </c>
      <c r="AH52" s="166">
        <f t="shared" si="2"/>
        <v>0.10795640351450686</v>
      </c>
      <c r="AI52" s="166">
        <f t="shared" si="2"/>
        <v>4.608666770488079E-2</v>
      </c>
      <c r="AJ52" s="167">
        <f t="shared" si="2"/>
        <v>4.8870771570978855E-2</v>
      </c>
    </row>
    <row r="53" spans="16:36" x14ac:dyDescent="0.25">
      <c r="P53" s="25">
        <v>39355</v>
      </c>
      <c r="Q53" s="61">
        <v>173.40033278491299</v>
      </c>
      <c r="R53" s="16">
        <v>178.78430992464499</v>
      </c>
      <c r="S53" s="16">
        <v>194.24718850219199</v>
      </c>
      <c r="T53" s="16">
        <v>190.042170424136</v>
      </c>
      <c r="U53" s="65">
        <v>219.71962214051999</v>
      </c>
      <c r="V53" s="66">
        <v>173.168870675097</v>
      </c>
      <c r="W53" s="61">
        <v>170.392773021864</v>
      </c>
      <c r="X53" s="16">
        <v>170.255436858672</v>
      </c>
      <c r="Y53" s="16">
        <v>187.228470107113</v>
      </c>
      <c r="Z53" s="64">
        <v>169.80502618671599</v>
      </c>
      <c r="AA53" s="165">
        <f t="shared" si="2"/>
        <v>4.3431134841376284E-2</v>
      </c>
      <c r="AB53" s="166">
        <f t="shared" si="2"/>
        <v>4.485119979515706E-2</v>
      </c>
      <c r="AC53" s="166">
        <f t="shared" si="2"/>
        <v>2.5152933323253857E-2</v>
      </c>
      <c r="AD53" s="166">
        <f t="shared" si="2"/>
        <v>1.6549543642293996E-2</v>
      </c>
      <c r="AE53" s="166">
        <f t="shared" si="2"/>
        <v>2.5400993758668555E-3</v>
      </c>
      <c r="AF53" s="167">
        <f t="shared" si="2"/>
        <v>0.14194666263857125</v>
      </c>
      <c r="AG53" s="165">
        <f t="shared" si="2"/>
        <v>0.12810228755942932</v>
      </c>
      <c r="AH53" s="166">
        <f t="shared" si="2"/>
        <v>9.0267511864410066E-2</v>
      </c>
      <c r="AI53" s="166">
        <f t="shared" si="2"/>
        <v>6.4307470742319239E-2</v>
      </c>
      <c r="AJ53" s="167">
        <f t="shared" si="2"/>
        <v>6.1306921823383043E-3</v>
      </c>
    </row>
    <row r="54" spans="16:36" x14ac:dyDescent="0.25">
      <c r="P54" s="25">
        <v>39447</v>
      </c>
      <c r="Q54" s="61">
        <v>166.233870582382</v>
      </c>
      <c r="R54" s="16">
        <v>175.79345214440599</v>
      </c>
      <c r="S54" s="16">
        <v>187.02713987231201</v>
      </c>
      <c r="T54" s="16">
        <v>179.64015578816699</v>
      </c>
      <c r="U54" s="65">
        <v>223.95864382098199</v>
      </c>
      <c r="V54" s="66">
        <v>173.94192310730301</v>
      </c>
      <c r="W54" s="61">
        <v>170.441529819414</v>
      </c>
      <c r="X54" s="16">
        <v>168.293602864028</v>
      </c>
      <c r="Y54" s="16">
        <v>186.13660280139101</v>
      </c>
      <c r="Z54" s="64">
        <v>167.28834718395299</v>
      </c>
      <c r="AA54" s="165">
        <f t="shared" si="2"/>
        <v>8.3291790848440961E-3</v>
      </c>
      <c r="AB54" s="166">
        <f t="shared" si="2"/>
        <v>1.4737271405009356E-2</v>
      </c>
      <c r="AC54" s="166">
        <f t="shared" si="2"/>
        <v>-4.7161364985282006E-5</v>
      </c>
      <c r="AD54" s="166">
        <f t="shared" si="2"/>
        <v>-4.1074403061806208E-2</v>
      </c>
      <c r="AE54" s="166">
        <f t="shared" si="2"/>
        <v>1.8933152435640199E-2</v>
      </c>
      <c r="AF54" s="167">
        <f t="shared" si="2"/>
        <v>0.13723206388139109</v>
      </c>
      <c r="AG54" s="165">
        <f t="shared" si="2"/>
        <v>9.4344501404880932E-2</v>
      </c>
      <c r="AH54" s="166">
        <f t="shared" si="2"/>
        <v>5.8216263611984731E-2</v>
      </c>
      <c r="AI54" s="166">
        <f t="shared" si="2"/>
        <v>5.094309148276821E-2</v>
      </c>
      <c r="AJ54" s="167">
        <f t="shared" si="2"/>
        <v>-5.5921206804808832E-2</v>
      </c>
    </row>
    <row r="55" spans="16:36" x14ac:dyDescent="0.25">
      <c r="P55" s="25">
        <v>39538</v>
      </c>
      <c r="Q55" s="61">
        <v>163.77882847801101</v>
      </c>
      <c r="R55" s="16">
        <v>172.820766151112</v>
      </c>
      <c r="S55" s="16">
        <v>184.301312173453</v>
      </c>
      <c r="T55" s="16">
        <v>176.25663264540501</v>
      </c>
      <c r="U55" s="65">
        <v>214.572479782469</v>
      </c>
      <c r="V55" s="66">
        <v>173.19649384335</v>
      </c>
      <c r="W55" s="61">
        <v>161.303641347704</v>
      </c>
      <c r="X55" s="16">
        <v>168.458791616285</v>
      </c>
      <c r="Y55" s="16">
        <v>181.010461624817</v>
      </c>
      <c r="Z55" s="64">
        <v>163.48529161056101</v>
      </c>
      <c r="AA55" s="165">
        <f t="shared" si="2"/>
        <v>-2.7788269345302874E-2</v>
      </c>
      <c r="AB55" s="166">
        <f t="shared" si="2"/>
        <v>-1.540393658701622E-2</v>
      </c>
      <c r="AC55" s="166">
        <f t="shared" si="2"/>
        <v>-4.9042314225417938E-2</v>
      </c>
      <c r="AD55" s="166">
        <f t="shared" si="2"/>
        <v>-8.3890620668114146E-2</v>
      </c>
      <c r="AE55" s="166">
        <f t="shared" si="2"/>
        <v>-2.0082377011373054E-2</v>
      </c>
      <c r="AF55" s="167">
        <f t="shared" si="2"/>
        <v>9.3320018112104997E-2</v>
      </c>
      <c r="AG55" s="165">
        <f t="shared" si="2"/>
        <v>-7.2925752042246605E-3</v>
      </c>
      <c r="AH55" s="166">
        <f t="shared" si="2"/>
        <v>2.6122527833618348E-2</v>
      </c>
      <c r="AI55" s="166">
        <f t="shared" si="2"/>
        <v>1.0251293801311956E-2</v>
      </c>
      <c r="AJ55" s="167">
        <f t="shared" si="2"/>
        <v>-7.5427976124996854E-2</v>
      </c>
    </row>
    <row r="56" spans="16:36" x14ac:dyDescent="0.25">
      <c r="P56" s="25">
        <v>39629</v>
      </c>
      <c r="Q56" s="61">
        <v>162.65685464104001</v>
      </c>
      <c r="R56" s="16">
        <v>171.69248506211599</v>
      </c>
      <c r="S56" s="16">
        <v>181.371132649662</v>
      </c>
      <c r="T56" s="16">
        <v>175.03465929289601</v>
      </c>
      <c r="U56" s="65">
        <v>202.25096712735399</v>
      </c>
      <c r="V56" s="66">
        <v>162.298442124492</v>
      </c>
      <c r="W56" s="61">
        <v>155.48997593719599</v>
      </c>
      <c r="X56" s="16">
        <v>166.8156407649</v>
      </c>
      <c r="Y56" s="16">
        <v>176.98607543511201</v>
      </c>
      <c r="Z56" s="64">
        <v>159.36495644824501</v>
      </c>
      <c r="AA56" s="165">
        <f t="shared" si="2"/>
        <v>-7.2387136066978774E-2</v>
      </c>
      <c r="AB56" s="166">
        <f t="shared" si="2"/>
        <v>-3.7668605848263703E-2</v>
      </c>
      <c r="AC56" s="166">
        <f t="shared" si="2"/>
        <v>-8.9471000504090403E-2</v>
      </c>
      <c r="AD56" s="166">
        <f t="shared" si="2"/>
        <v>-0.11165342276002621</v>
      </c>
      <c r="AE56" s="166">
        <f t="shared" si="2"/>
        <v>-7.4326876875167369E-2</v>
      </c>
      <c r="AF56" s="167">
        <f t="shared" si="2"/>
        <v>-2.9616842131522714E-2</v>
      </c>
      <c r="AG56" s="165">
        <f t="shared" si="2"/>
        <v>-7.0169727840176721E-2</v>
      </c>
      <c r="AH56" s="166">
        <f t="shared" si="2"/>
        <v>-1.8595845045157544E-2</v>
      </c>
      <c r="AI56" s="166">
        <f t="shared" si="2"/>
        <v>-3.286711799311659E-2</v>
      </c>
      <c r="AJ56" s="167">
        <f t="shared" si="2"/>
        <v>-7.6242709922558549E-2</v>
      </c>
    </row>
    <row r="57" spans="16:36" x14ac:dyDescent="0.25">
      <c r="P57" s="25">
        <v>39721</v>
      </c>
      <c r="Q57" s="61">
        <v>154.204467763591</v>
      </c>
      <c r="R57" s="16">
        <v>165.521407608641</v>
      </c>
      <c r="S57" s="16">
        <v>169.31986436151601</v>
      </c>
      <c r="T57" s="16">
        <v>166.665538629076</v>
      </c>
      <c r="U57" s="65">
        <v>189.67806895579599</v>
      </c>
      <c r="V57" s="66">
        <v>152.72933644205199</v>
      </c>
      <c r="W57" s="61">
        <v>153.925468845425</v>
      </c>
      <c r="X57" s="16">
        <v>162.95560119248199</v>
      </c>
      <c r="Y57" s="16">
        <v>168.398456862904</v>
      </c>
      <c r="Z57" s="64">
        <v>154.607202040564</v>
      </c>
      <c r="AA57" s="165">
        <f t="shared" si="2"/>
        <v>-0.11070258466650507</v>
      </c>
      <c r="AB57" s="166">
        <f t="shared" si="2"/>
        <v>-7.4183815803490316E-2</v>
      </c>
      <c r="AC57" s="166">
        <f t="shared" si="2"/>
        <v>-0.12832785036883398</v>
      </c>
      <c r="AD57" s="166">
        <f t="shared" si="2"/>
        <v>-0.12300760269622291</v>
      </c>
      <c r="AE57" s="166">
        <f t="shared" si="2"/>
        <v>-0.13672676519310212</v>
      </c>
      <c r="AF57" s="167">
        <f t="shared" si="2"/>
        <v>-0.11803238164781982</v>
      </c>
      <c r="AG57" s="165">
        <f t="shared" si="2"/>
        <v>-9.6643207833268852E-2</v>
      </c>
      <c r="AH57" s="166">
        <f t="shared" si="2"/>
        <v>-4.2875785941858369E-2</v>
      </c>
      <c r="AI57" s="166">
        <f t="shared" si="2"/>
        <v>-0.10057238214592257</v>
      </c>
      <c r="AJ57" s="167">
        <f t="shared" si="2"/>
        <v>-8.9501615396475942E-2</v>
      </c>
    </row>
    <row r="58" spans="16:36" x14ac:dyDescent="0.25">
      <c r="P58" s="25">
        <v>39813</v>
      </c>
      <c r="Q58" s="61">
        <v>142.332437967147</v>
      </c>
      <c r="R58" s="16">
        <v>154.455414594123</v>
      </c>
      <c r="S58" s="16">
        <v>156.864228236137</v>
      </c>
      <c r="T58" s="16">
        <v>156.46384797447999</v>
      </c>
      <c r="U58" s="65">
        <v>170.60556228300601</v>
      </c>
      <c r="V58" s="66">
        <v>149.15938147844599</v>
      </c>
      <c r="W58" s="61">
        <v>150.45083899916401</v>
      </c>
      <c r="X58" s="16">
        <v>160.14071815467099</v>
      </c>
      <c r="Y58" s="16">
        <v>157.27824779692301</v>
      </c>
      <c r="Z58" s="64">
        <v>146.187219633681</v>
      </c>
      <c r="AA58" s="165">
        <f t="shared" si="2"/>
        <v>-0.14378196532089982</v>
      </c>
      <c r="AB58" s="166">
        <f t="shared" si="2"/>
        <v>-0.12138129884812099</v>
      </c>
      <c r="AC58" s="166">
        <f t="shared" si="2"/>
        <v>-0.16127558629602079</v>
      </c>
      <c r="AD58" s="166">
        <f t="shared" si="2"/>
        <v>-0.1290151843389441</v>
      </c>
      <c r="AE58" s="166">
        <f t="shared" si="2"/>
        <v>-0.23822738264401611</v>
      </c>
      <c r="AF58" s="167">
        <f t="shared" si="2"/>
        <v>-0.14247595511272415</v>
      </c>
      <c r="AG58" s="165">
        <f t="shared" si="2"/>
        <v>-0.11728767537718365</v>
      </c>
      <c r="AH58" s="166">
        <f t="shared" si="2"/>
        <v>-4.8444412447121277E-2</v>
      </c>
      <c r="AI58" s="166">
        <f t="shared" si="2"/>
        <v>-0.15503858225703226</v>
      </c>
      <c r="AJ58" s="167">
        <f t="shared" si="2"/>
        <v>-0.1261362665450263</v>
      </c>
    </row>
    <row r="59" spans="16:36" x14ac:dyDescent="0.25">
      <c r="P59" s="25">
        <v>39903</v>
      </c>
      <c r="Q59" s="61">
        <v>131.42482032085101</v>
      </c>
      <c r="R59" s="16">
        <v>143.13210255627999</v>
      </c>
      <c r="S59" s="16">
        <v>151.74885321265199</v>
      </c>
      <c r="T59" s="16">
        <v>148.85097024909399</v>
      </c>
      <c r="U59" s="65">
        <v>163.56277582869001</v>
      </c>
      <c r="V59" s="66">
        <v>136.452885779165</v>
      </c>
      <c r="W59" s="61">
        <v>134.62775616291299</v>
      </c>
      <c r="X59" s="16">
        <v>149.97168236929201</v>
      </c>
      <c r="Y59" s="16">
        <v>147.98158098534401</v>
      </c>
      <c r="Z59" s="64">
        <v>135.55422149307401</v>
      </c>
      <c r="AA59" s="165">
        <f t="shared" si="2"/>
        <v>-0.19754695071288686</v>
      </c>
      <c r="AB59" s="166">
        <f t="shared" si="2"/>
        <v>-0.17178875117862091</v>
      </c>
      <c r="AC59" s="166">
        <f t="shared" si="2"/>
        <v>-0.17662630057763584</v>
      </c>
      <c r="AD59" s="166">
        <f t="shared" si="2"/>
        <v>-0.15548726867740648</v>
      </c>
      <c r="AE59" s="166">
        <f t="shared" si="2"/>
        <v>-0.23772714937857842</v>
      </c>
      <c r="AF59" s="167">
        <f t="shared" si="2"/>
        <v>-0.21214983772949969</v>
      </c>
      <c r="AG59" s="165">
        <f t="shared" si="2"/>
        <v>-0.16537683192959562</v>
      </c>
      <c r="AH59" s="166">
        <f t="shared" si="2"/>
        <v>-0.10974262055199158</v>
      </c>
      <c r="AI59" s="166">
        <f t="shared" si="2"/>
        <v>-0.18246945697499206</v>
      </c>
      <c r="AJ59" s="167">
        <f t="shared" si="2"/>
        <v>-0.17084760251106701</v>
      </c>
    </row>
    <row r="60" spans="16:36" x14ac:dyDescent="0.25">
      <c r="P60" s="25">
        <v>39994</v>
      </c>
      <c r="Q60" s="61">
        <v>121.723456285574</v>
      </c>
      <c r="R60" s="16">
        <v>135.76349512328201</v>
      </c>
      <c r="S60" s="16">
        <v>148.778490630665</v>
      </c>
      <c r="T60" s="16">
        <v>138.32175065154499</v>
      </c>
      <c r="U60" s="65">
        <v>155.31603697128901</v>
      </c>
      <c r="V60" s="66">
        <v>126.38919354038499</v>
      </c>
      <c r="W60" s="61">
        <v>111.76047394480899</v>
      </c>
      <c r="X60" s="16">
        <v>134.273847514777</v>
      </c>
      <c r="Y60" s="16">
        <v>138.900899805976</v>
      </c>
      <c r="Z60" s="64">
        <v>126.335647757771</v>
      </c>
      <c r="AA60" s="165">
        <f t="shared" si="2"/>
        <v>-0.25165492377065857</v>
      </c>
      <c r="AB60" s="166">
        <f t="shared" si="2"/>
        <v>-0.20926361410538941</v>
      </c>
      <c r="AC60" s="166">
        <f t="shared" si="2"/>
        <v>-0.17970137553230825</v>
      </c>
      <c r="AD60" s="166">
        <f t="shared" si="2"/>
        <v>-0.20974650843246478</v>
      </c>
      <c r="AE60" s="166">
        <f t="shared" si="2"/>
        <v>-0.23206282186285343</v>
      </c>
      <c r="AF60" s="167">
        <f t="shared" si="2"/>
        <v>-0.22125442557583275</v>
      </c>
      <c r="AG60" s="165">
        <f t="shared" si="2"/>
        <v>-0.28123679181769112</v>
      </c>
      <c r="AH60" s="166">
        <f t="shared" si="2"/>
        <v>-0.19507639152365486</v>
      </c>
      <c r="AI60" s="166">
        <f t="shared" si="2"/>
        <v>-0.21518741254364437</v>
      </c>
      <c r="AJ60" s="167">
        <f t="shared" si="2"/>
        <v>-0.20725578211543971</v>
      </c>
    </row>
    <row r="61" spans="16:36" x14ac:dyDescent="0.25">
      <c r="P61" s="25">
        <v>40086</v>
      </c>
      <c r="Q61" s="61">
        <v>120.49793196217</v>
      </c>
      <c r="R61" s="16">
        <v>132.97037602777999</v>
      </c>
      <c r="S61" s="16">
        <v>145.291319312555</v>
      </c>
      <c r="T61" s="16">
        <v>128.931477458898</v>
      </c>
      <c r="U61" s="65">
        <v>148.500867040755</v>
      </c>
      <c r="V61" s="66">
        <v>113.815413706957</v>
      </c>
      <c r="W61" s="61">
        <v>101.096578675026</v>
      </c>
      <c r="X61" s="16">
        <v>125.822398554041</v>
      </c>
      <c r="Y61" s="16">
        <v>132.17046237047401</v>
      </c>
      <c r="Z61" s="64">
        <v>121.505447640952</v>
      </c>
      <c r="AA61" s="165">
        <f t="shared" si="2"/>
        <v>-0.21858339314199426</v>
      </c>
      <c r="AB61" s="166">
        <f t="shared" si="2"/>
        <v>-0.19665753240707506</v>
      </c>
      <c r="AC61" s="166">
        <f t="shared" si="2"/>
        <v>-0.141912144446664</v>
      </c>
      <c r="AD61" s="166">
        <f t="shared" si="2"/>
        <v>-0.22640589938725952</v>
      </c>
      <c r="AE61" s="166">
        <f t="shared" si="2"/>
        <v>-0.21708994688593775</v>
      </c>
      <c r="AF61" s="167">
        <f t="shared" si="2"/>
        <v>-0.25479009888751503</v>
      </c>
      <c r="AG61" s="165">
        <f t="shared" si="2"/>
        <v>-0.34321084461630469</v>
      </c>
      <c r="AH61" s="166">
        <f t="shared" si="2"/>
        <v>-0.22787312842704632</v>
      </c>
      <c r="AI61" s="166">
        <f t="shared" si="2"/>
        <v>-0.21513257999699964</v>
      </c>
      <c r="AJ61" s="167">
        <f t="shared" si="2"/>
        <v>-0.21410227960096684</v>
      </c>
    </row>
    <row r="62" spans="16:36" x14ac:dyDescent="0.25">
      <c r="P62" s="25">
        <v>40178</v>
      </c>
      <c r="Q62" s="61">
        <v>122.294829259745</v>
      </c>
      <c r="R62" s="16">
        <v>129.69015697796101</v>
      </c>
      <c r="S62" s="16">
        <v>141.15573556932</v>
      </c>
      <c r="T62" s="16">
        <v>125.643035607104</v>
      </c>
      <c r="U62" s="65">
        <v>143.474372468723</v>
      </c>
      <c r="V62" s="66">
        <v>99.923766386549701</v>
      </c>
      <c r="W62" s="61">
        <v>99.740052258499603</v>
      </c>
      <c r="X62" s="16">
        <v>123.041434721708</v>
      </c>
      <c r="Y62" s="16">
        <v>128.816202018924</v>
      </c>
      <c r="Z62" s="64">
        <v>119.662225628116</v>
      </c>
      <c r="AA62" s="165">
        <f t="shared" si="2"/>
        <v>-0.14078033787369715</v>
      </c>
      <c r="AB62" s="166">
        <f t="shared" si="2"/>
        <v>-0.16033920002895319</v>
      </c>
      <c r="AC62" s="166">
        <f t="shared" si="2"/>
        <v>-0.10014069392015923</v>
      </c>
      <c r="AD62" s="166">
        <f t="shared" si="2"/>
        <v>-0.19698360206763554</v>
      </c>
      <c r="AE62" s="166">
        <f t="shared" si="2"/>
        <v>-0.15902875293876362</v>
      </c>
      <c r="AF62" s="167">
        <f t="shared" si="2"/>
        <v>-0.33008728384282682</v>
      </c>
      <c r="AG62" s="165">
        <f t="shared" si="2"/>
        <v>-0.33705884977448464</v>
      </c>
      <c r="AH62" s="166">
        <f t="shared" si="2"/>
        <v>-0.23166677320087237</v>
      </c>
      <c r="AI62" s="166">
        <f t="shared" si="2"/>
        <v>-0.18096619320650797</v>
      </c>
      <c r="AJ62" s="167">
        <f t="shared" si="2"/>
        <v>-0.18144536897296415</v>
      </c>
    </row>
    <row r="63" spans="16:36" x14ac:dyDescent="0.25">
      <c r="P63" s="25">
        <v>40268</v>
      </c>
      <c r="Q63" s="61">
        <v>118.59660357218701</v>
      </c>
      <c r="R63" s="16">
        <v>127.67833716116201</v>
      </c>
      <c r="S63" s="16">
        <v>137.055685316629</v>
      </c>
      <c r="T63" s="16">
        <v>126.70015261527099</v>
      </c>
      <c r="U63" s="65">
        <v>136.797171972575</v>
      </c>
      <c r="V63" s="66">
        <v>99.422424778310898</v>
      </c>
      <c r="W63" s="61">
        <v>109.78720421039699</v>
      </c>
      <c r="X63" s="16">
        <v>120.125912764685</v>
      </c>
      <c r="Y63" s="16">
        <v>129.31756043116599</v>
      </c>
      <c r="Z63" s="64">
        <v>120.369027738374</v>
      </c>
      <c r="AA63" s="165">
        <f t="shared" si="2"/>
        <v>-9.7608782856587695E-2</v>
      </c>
      <c r="AB63" s="166">
        <f t="shared" si="2"/>
        <v>-0.10796854876802719</v>
      </c>
      <c r="AC63" s="166">
        <f t="shared" si="2"/>
        <v>-9.6825561346634004E-2</v>
      </c>
      <c r="AD63" s="166">
        <f t="shared" si="2"/>
        <v>-0.14881204735686171</v>
      </c>
      <c r="AE63" s="166">
        <f t="shared" si="2"/>
        <v>-0.1636411690894044</v>
      </c>
      <c r="AF63" s="167">
        <f t="shared" si="2"/>
        <v>-0.27137909755008116</v>
      </c>
      <c r="AG63" s="165">
        <f t="shared" si="2"/>
        <v>-0.18451285723321764</v>
      </c>
      <c r="AH63" s="166">
        <f t="shared" si="2"/>
        <v>-0.1990093671891634</v>
      </c>
      <c r="AI63" s="166">
        <f t="shared" si="2"/>
        <v>-0.1261239434658189</v>
      </c>
      <c r="AJ63" s="167">
        <f t="shared" si="2"/>
        <v>-0.11202302360960315</v>
      </c>
    </row>
    <row r="64" spans="16:36" x14ac:dyDescent="0.25">
      <c r="P64" s="25">
        <v>40359</v>
      </c>
      <c r="Q64" s="61">
        <v>113.43159108317499</v>
      </c>
      <c r="R64" s="16">
        <v>128.974258687158</v>
      </c>
      <c r="S64" s="16">
        <v>132.291981154025</v>
      </c>
      <c r="T64" s="16">
        <v>126.481025412015</v>
      </c>
      <c r="U64" s="65">
        <v>135.80406562174201</v>
      </c>
      <c r="V64" s="66">
        <v>96.924464485548199</v>
      </c>
      <c r="W64" s="61">
        <v>118.103978108592</v>
      </c>
      <c r="X64" s="16">
        <v>119.928208216789</v>
      </c>
      <c r="Y64" s="16">
        <v>130.20368539574901</v>
      </c>
      <c r="Z64" s="64">
        <v>126.494150507629</v>
      </c>
      <c r="AA64" s="165">
        <f t="shared" si="2"/>
        <v>-6.8120520526015582E-2</v>
      </c>
      <c r="AB64" s="166">
        <f t="shared" si="2"/>
        <v>-5.0007820069444708E-2</v>
      </c>
      <c r="AC64" s="166">
        <f t="shared" si="2"/>
        <v>-0.11081245284015495</v>
      </c>
      <c r="AD64" s="166">
        <f t="shared" si="2"/>
        <v>-8.5602771680924561E-2</v>
      </c>
      <c r="AE64" s="166">
        <f t="shared" si="2"/>
        <v>-0.12562753808323013</v>
      </c>
      <c r="AF64" s="167">
        <f t="shared" si="2"/>
        <v>-0.23312696465162552</v>
      </c>
      <c r="AG64" s="165">
        <f t="shared" si="2"/>
        <v>5.6759818027576125E-2</v>
      </c>
      <c r="AH64" s="166">
        <f t="shared" si="2"/>
        <v>-0.10683867010222703</v>
      </c>
      <c r="AI64" s="166">
        <f t="shared" si="2"/>
        <v>-6.2614528936642655E-2</v>
      </c>
      <c r="AJ64" s="167">
        <f t="shared" si="2"/>
        <v>1.2546161963875591E-3</v>
      </c>
    </row>
    <row r="65" spans="16:36" x14ac:dyDescent="0.25">
      <c r="P65" s="25">
        <v>40451</v>
      </c>
      <c r="Q65" s="61">
        <v>110.968000222463</v>
      </c>
      <c r="R65" s="16">
        <v>125.366578059356</v>
      </c>
      <c r="S65" s="16">
        <v>132.140190727007</v>
      </c>
      <c r="T65" s="16">
        <v>126.34030162338</v>
      </c>
      <c r="U65" s="65">
        <v>133.04647610129501</v>
      </c>
      <c r="V65" s="66">
        <v>98.931999185613407</v>
      </c>
      <c r="W65" s="61">
        <v>114.575508860984</v>
      </c>
      <c r="X65" s="16">
        <v>120.744779802211</v>
      </c>
      <c r="Y65" s="16">
        <v>129.38227542408401</v>
      </c>
      <c r="Z65" s="64">
        <v>135.60159968516101</v>
      </c>
      <c r="AA65" s="165">
        <f t="shared" si="2"/>
        <v>-7.9087927772062416E-2</v>
      </c>
      <c r="AB65" s="166">
        <f t="shared" si="2"/>
        <v>-5.7184150301533454E-2</v>
      </c>
      <c r="AC65" s="166">
        <f t="shared" si="2"/>
        <v>-9.0515583778662756E-2</v>
      </c>
      <c r="AD65" s="166">
        <f t="shared" si="2"/>
        <v>-2.0097309722864498E-2</v>
      </c>
      <c r="AE65" s="166">
        <f t="shared" si="2"/>
        <v>-0.10406936503083608</v>
      </c>
      <c r="AF65" s="167">
        <f t="shared" si="2"/>
        <v>-0.13076800440812208</v>
      </c>
      <c r="AG65" s="165">
        <f t="shared" si="2"/>
        <v>0.13332726351982593</v>
      </c>
      <c r="AH65" s="166">
        <f t="shared" si="2"/>
        <v>-4.0355443944657843E-2</v>
      </c>
      <c r="AI65" s="166">
        <f t="shared" si="2"/>
        <v>-2.1095386188289988E-2</v>
      </c>
      <c r="AJ65" s="167">
        <f t="shared" si="2"/>
        <v>0.11601251069715879</v>
      </c>
    </row>
    <row r="66" spans="16:36" x14ac:dyDescent="0.25">
      <c r="P66" s="25">
        <v>40543</v>
      </c>
      <c r="Q66" s="61">
        <v>108.906903554143</v>
      </c>
      <c r="R66" s="16">
        <v>118.44078979491999</v>
      </c>
      <c r="S66" s="16">
        <v>133.850758177454</v>
      </c>
      <c r="T66" s="16">
        <v>128.278510016339</v>
      </c>
      <c r="U66" s="65">
        <v>130.689064467408</v>
      </c>
      <c r="V66" s="66">
        <v>101.369030536957</v>
      </c>
      <c r="W66" s="61">
        <v>116.319749401373</v>
      </c>
      <c r="X66" s="16">
        <v>119.698365181399</v>
      </c>
      <c r="Y66" s="16">
        <v>130.50816834859401</v>
      </c>
      <c r="Z66" s="64">
        <v>140.45296163580099</v>
      </c>
      <c r="AA66" s="165">
        <f t="shared" si="2"/>
        <v>-0.10947254096219439</v>
      </c>
      <c r="AB66" s="166">
        <f t="shared" si="2"/>
        <v>-8.6740331303266749E-2</v>
      </c>
      <c r="AC66" s="166">
        <f t="shared" si="2"/>
        <v>-5.1751190714305895E-2</v>
      </c>
      <c r="AD66" s="166">
        <f t="shared" si="2"/>
        <v>2.0975889324071684E-2</v>
      </c>
      <c r="AE66" s="166">
        <f t="shared" si="2"/>
        <v>-8.9112137459267604E-2</v>
      </c>
      <c r="AF66" s="167">
        <f t="shared" si="2"/>
        <v>1.4463667680583381E-2</v>
      </c>
      <c r="AG66" s="165">
        <f t="shared" si="2"/>
        <v>0.16622908016834859</v>
      </c>
      <c r="AH66" s="166">
        <f t="shared" si="2"/>
        <v>-2.7170274370339365E-2</v>
      </c>
      <c r="AI66" s="166">
        <f t="shared" si="2"/>
        <v>1.3134732301930852E-2</v>
      </c>
      <c r="AJ66" s="167">
        <f t="shared" si="2"/>
        <v>0.17374518899805547</v>
      </c>
    </row>
    <row r="67" spans="16:36" x14ac:dyDescent="0.25">
      <c r="P67" s="25">
        <v>40633</v>
      </c>
      <c r="Q67" s="61">
        <v>107.058610802448</v>
      </c>
      <c r="R67" s="16">
        <v>118.266359309093</v>
      </c>
      <c r="S67" s="16">
        <v>131.86372057888599</v>
      </c>
      <c r="T67" s="16">
        <v>132.00672341968601</v>
      </c>
      <c r="U67" s="65">
        <v>131.46468311796801</v>
      </c>
      <c r="V67" s="66">
        <v>100.044971946527</v>
      </c>
      <c r="W67" s="61">
        <v>120.920574812949</v>
      </c>
      <c r="X67" s="16">
        <v>120.08140552819501</v>
      </c>
      <c r="Y67" s="16">
        <v>133.68033038929201</v>
      </c>
      <c r="Z67" s="64">
        <v>141.21711188127699</v>
      </c>
      <c r="AA67" s="165">
        <f t="shared" si="2"/>
        <v>-9.7287716698531757E-2</v>
      </c>
      <c r="AB67" s="166">
        <f t="shared" si="2"/>
        <v>-7.3716325426362084E-2</v>
      </c>
      <c r="AC67" s="166">
        <f t="shared" si="2"/>
        <v>-3.7882155167430098E-2</v>
      </c>
      <c r="AD67" s="166">
        <f t="shared" si="2"/>
        <v>4.1882907754093868E-2</v>
      </c>
      <c r="AE67" s="166">
        <f t="shared" si="2"/>
        <v>-3.898098752857293E-2</v>
      </c>
      <c r="AF67" s="167">
        <f t="shared" si="2"/>
        <v>6.2616373479549292E-3</v>
      </c>
      <c r="AG67" s="165">
        <f t="shared" si="2"/>
        <v>0.10140863575700432</v>
      </c>
      <c r="AH67" s="166">
        <f t="shared" si="2"/>
        <v>-3.705048766386998E-4</v>
      </c>
      <c r="AI67" s="166">
        <f t="shared" si="2"/>
        <v>3.3736871802868995E-2</v>
      </c>
      <c r="AJ67" s="167">
        <f t="shared" si="2"/>
        <v>0.17320140018258656</v>
      </c>
    </row>
    <row r="68" spans="16:36" x14ac:dyDescent="0.25">
      <c r="P68" s="25">
        <v>40724</v>
      </c>
      <c r="Q68" s="61">
        <v>108.79308225514001</v>
      </c>
      <c r="R68" s="16">
        <v>123.134476101863</v>
      </c>
      <c r="S68" s="16">
        <v>129.56706414370601</v>
      </c>
      <c r="T68" s="16">
        <v>136.894445657142</v>
      </c>
      <c r="U68" s="65">
        <v>127.765014031989</v>
      </c>
      <c r="V68" s="66">
        <v>100.89195237343399</v>
      </c>
      <c r="W68" s="61">
        <v>120.34647873833499</v>
      </c>
      <c r="X68" s="16">
        <v>121.790923760436</v>
      </c>
      <c r="Y68" s="16">
        <v>135.74943672772301</v>
      </c>
      <c r="Z68" s="64">
        <v>143.65416529718399</v>
      </c>
      <c r="AA68" s="165">
        <f t="shared" si="2"/>
        <v>-4.0892566028045474E-2</v>
      </c>
      <c r="AB68" s="166">
        <f t="shared" si="2"/>
        <v>-4.5278667578621756E-2</v>
      </c>
      <c r="AC68" s="166">
        <f t="shared" si="2"/>
        <v>-2.0597748907746904E-2</v>
      </c>
      <c r="AD68" s="166">
        <f t="shared" si="2"/>
        <v>8.2331877142876042E-2</v>
      </c>
      <c r="AE68" s="166">
        <f t="shared" si="2"/>
        <v>-5.9195956711225128E-2</v>
      </c>
      <c r="AF68" s="167">
        <f t="shared" si="2"/>
        <v>4.0933812829859528E-2</v>
      </c>
      <c r="AG68" s="165">
        <f t="shared" si="2"/>
        <v>1.8987511391708622E-2</v>
      </c>
      <c r="AH68" s="166">
        <f t="shared" si="2"/>
        <v>1.5531921733374476E-2</v>
      </c>
      <c r="AI68" s="166">
        <f t="shared" si="2"/>
        <v>4.2592890632226821E-2</v>
      </c>
      <c r="AJ68" s="167">
        <f t="shared" si="2"/>
        <v>0.13565856382046726</v>
      </c>
    </row>
    <row r="69" spans="16:36" x14ac:dyDescent="0.25">
      <c r="P69" s="25">
        <v>40816</v>
      </c>
      <c r="Q69" s="61">
        <v>110.254162586475</v>
      </c>
      <c r="R69" s="16">
        <v>122.87786749816399</v>
      </c>
      <c r="S69" s="16">
        <v>130.12915907258099</v>
      </c>
      <c r="T69" s="16">
        <v>141.20436655842499</v>
      </c>
      <c r="U69" s="65">
        <v>125.97732590181199</v>
      </c>
      <c r="V69" s="66">
        <v>102.773302590707</v>
      </c>
      <c r="W69" s="61">
        <v>119.038598197559</v>
      </c>
      <c r="X69" s="16">
        <v>124.104200643494</v>
      </c>
      <c r="Y69" s="16">
        <v>136.27556205151299</v>
      </c>
      <c r="Z69" s="64">
        <v>149.40938151737399</v>
      </c>
      <c r="AA69" s="165">
        <f t="shared" si="2"/>
        <v>-6.4328241885672766E-3</v>
      </c>
      <c r="AB69" s="166">
        <f t="shared" si="2"/>
        <v>-1.9851467589820482E-2</v>
      </c>
      <c r="AC69" s="166">
        <f t="shared" si="2"/>
        <v>-1.5218925017148388E-2</v>
      </c>
      <c r="AD69" s="166">
        <f t="shared" si="2"/>
        <v>0.11765101669105338</v>
      </c>
      <c r="AE69" s="166">
        <f t="shared" si="2"/>
        <v>-5.3132938253102724E-2</v>
      </c>
      <c r="AF69" s="167">
        <f t="shared" si="2"/>
        <v>3.882771435647081E-2</v>
      </c>
      <c r="AG69" s="165">
        <f t="shared" si="2"/>
        <v>3.8953257820483422E-2</v>
      </c>
      <c r="AH69" s="166">
        <f t="shared" si="2"/>
        <v>2.7822493417818839E-2</v>
      </c>
      <c r="AI69" s="166">
        <f t="shared" si="2"/>
        <v>5.3278446408786984E-2</v>
      </c>
      <c r="AJ69" s="167">
        <f t="shared" si="2"/>
        <v>0.10182609839612367</v>
      </c>
    </row>
    <row r="70" spans="16:36" x14ac:dyDescent="0.25">
      <c r="P70" s="25">
        <v>40908</v>
      </c>
      <c r="Q70" s="61">
        <v>108.505243365539</v>
      </c>
      <c r="R70" s="16">
        <v>118.80511344755701</v>
      </c>
      <c r="S70" s="16">
        <v>131.214539068243</v>
      </c>
      <c r="T70" s="16">
        <v>143.73649999472201</v>
      </c>
      <c r="U70" s="65">
        <v>128.32046853012</v>
      </c>
      <c r="V70" s="66">
        <v>101.985649764885</v>
      </c>
      <c r="W70" s="61">
        <v>122.803630839268</v>
      </c>
      <c r="X70" s="16">
        <v>124.278563139513</v>
      </c>
      <c r="Y70" s="16">
        <v>138.00500878588801</v>
      </c>
      <c r="Z70" s="64">
        <v>152.46695462826901</v>
      </c>
      <c r="AA70" s="165">
        <f t="shared" si="2"/>
        <v>-3.6881058545963352E-3</v>
      </c>
      <c r="AB70" s="166">
        <f t="shared" si="2"/>
        <v>3.075998169784544E-3</v>
      </c>
      <c r="AC70" s="166">
        <f t="shared" si="2"/>
        <v>-1.9695212377624394E-2</v>
      </c>
      <c r="AD70" s="166">
        <f t="shared" si="2"/>
        <v>0.1205033483505078</v>
      </c>
      <c r="AE70" s="166">
        <f t="shared" si="2"/>
        <v>-1.8123903074374725E-2</v>
      </c>
      <c r="AF70" s="167">
        <f t="shared" si="2"/>
        <v>6.0829153111332523E-3</v>
      </c>
      <c r="AG70" s="165">
        <f t="shared" si="2"/>
        <v>5.574187935637398E-2</v>
      </c>
      <c r="AH70" s="166">
        <f t="shared" si="2"/>
        <v>3.8264498860722584E-2</v>
      </c>
      <c r="AI70" s="166">
        <f t="shared" si="2"/>
        <v>5.7443457617683658E-2</v>
      </c>
      <c r="AJ70" s="167">
        <f t="shared" si="2"/>
        <v>8.5537484240600703E-2</v>
      </c>
    </row>
    <row r="71" spans="16:36" x14ac:dyDescent="0.25">
      <c r="P71" s="25">
        <v>40999</v>
      </c>
      <c r="Q71" s="61">
        <v>107.101955878864</v>
      </c>
      <c r="R71" s="16">
        <v>118.409218996202</v>
      </c>
      <c r="S71" s="16">
        <v>131.70221022002099</v>
      </c>
      <c r="T71" s="16">
        <v>145.876427695073</v>
      </c>
      <c r="U71" s="65">
        <v>125.95053131922499</v>
      </c>
      <c r="V71" s="66">
        <v>103.74372168949</v>
      </c>
      <c r="W71" s="61">
        <v>126.295003815344</v>
      </c>
      <c r="X71" s="16">
        <v>124.289148130256</v>
      </c>
      <c r="Y71" s="16">
        <v>140.34345437953399</v>
      </c>
      <c r="Z71" s="64">
        <v>150.973930338842</v>
      </c>
      <c r="AA71" s="165">
        <f t="shared" si="2"/>
        <v>4.0487239738218328E-4</v>
      </c>
      <c r="AB71" s="166">
        <f t="shared" si="2"/>
        <v>1.2079486334370948E-3</v>
      </c>
      <c r="AC71" s="166">
        <f t="shared" si="2"/>
        <v>-1.2248278613402608E-3</v>
      </c>
      <c r="AD71" s="166">
        <f t="shared" si="2"/>
        <v>0.10506816559101573</v>
      </c>
      <c r="AE71" s="166">
        <f t="shared" si="2"/>
        <v>-4.1943978169368679E-2</v>
      </c>
      <c r="AF71" s="167">
        <f t="shared" si="2"/>
        <v>3.6970870909334153E-2</v>
      </c>
      <c r="AG71" s="165">
        <f t="shared" si="2"/>
        <v>4.4445943221065987E-2</v>
      </c>
      <c r="AH71" s="166">
        <f t="shared" si="2"/>
        <v>3.5040750760308326E-2</v>
      </c>
      <c r="AI71" s="166">
        <f t="shared" si="2"/>
        <v>4.9843712764908732E-2</v>
      </c>
      <c r="AJ71" s="167">
        <f t="shared" si="2"/>
        <v>6.9090907805618329E-2</v>
      </c>
    </row>
    <row r="72" spans="16:36" x14ac:dyDescent="0.25">
      <c r="P72" s="25">
        <v>41090</v>
      </c>
      <c r="Q72" s="61">
        <v>107.543613679022</v>
      </c>
      <c r="R72" s="16">
        <v>120.309862269986</v>
      </c>
      <c r="S72" s="16">
        <v>134.021770307075</v>
      </c>
      <c r="T72" s="16">
        <v>149.80897882353599</v>
      </c>
      <c r="U72" s="65">
        <v>124.457822002151</v>
      </c>
      <c r="V72" s="66">
        <v>105.169840806369</v>
      </c>
      <c r="W72" s="61">
        <v>127.677693450752</v>
      </c>
      <c r="X72" s="16">
        <v>127.654737378128</v>
      </c>
      <c r="Y72" s="16">
        <v>141.38902868730301</v>
      </c>
      <c r="Z72" s="64">
        <v>153.656516286564</v>
      </c>
      <c r="AA72" s="165">
        <f t="shared" si="2"/>
        <v>-1.1484816407607346E-2</v>
      </c>
      <c r="AB72" s="166">
        <f t="shared" si="2"/>
        <v>-2.2939260565337904E-2</v>
      </c>
      <c r="AC72" s="166">
        <f t="shared" si="2"/>
        <v>3.4381470266457326E-2</v>
      </c>
      <c r="AD72" s="166">
        <f t="shared" si="2"/>
        <v>9.4339351055476639E-2</v>
      </c>
      <c r="AE72" s="166">
        <f t="shared" si="2"/>
        <v>-2.5884958060662488E-2</v>
      </c>
      <c r="AF72" s="167">
        <f t="shared" si="2"/>
        <v>4.2400690365284488E-2</v>
      </c>
      <c r="AG72" s="165">
        <f t="shared" si="2"/>
        <v>6.0917567254767935E-2</v>
      </c>
      <c r="AH72" s="166">
        <f t="shared" si="2"/>
        <v>4.8146556710795485E-2</v>
      </c>
      <c r="AI72" s="166">
        <f t="shared" si="2"/>
        <v>4.1544127883871074E-2</v>
      </c>
      <c r="AJ72" s="167">
        <f t="shared" si="2"/>
        <v>6.9627991424318747E-2</v>
      </c>
    </row>
    <row r="73" spans="16:36" x14ac:dyDescent="0.25">
      <c r="P73" s="25">
        <v>41182</v>
      </c>
      <c r="Q73" s="61">
        <v>110.429292603417</v>
      </c>
      <c r="R73" s="16">
        <v>123.277893716504</v>
      </c>
      <c r="S73" s="16">
        <v>136.66875271376</v>
      </c>
      <c r="T73" s="16">
        <v>155.596816696643</v>
      </c>
      <c r="U73" s="65">
        <v>127.955454292638</v>
      </c>
      <c r="V73" s="66">
        <v>105.390140506327</v>
      </c>
      <c r="W73" s="61">
        <v>129.098396588708</v>
      </c>
      <c r="X73" s="16">
        <v>129.879422904265</v>
      </c>
      <c r="Y73" s="16">
        <v>142.46853871600601</v>
      </c>
      <c r="Z73" s="64">
        <v>160.031433537206</v>
      </c>
      <c r="AA73" s="165">
        <f t="shared" si="2"/>
        <v>1.5884209070531341E-3</v>
      </c>
      <c r="AB73" s="166">
        <f t="shared" si="2"/>
        <v>3.2554781954201584E-3</v>
      </c>
      <c r="AC73" s="166">
        <f t="shared" si="2"/>
        <v>5.0254636914478734E-2</v>
      </c>
      <c r="AD73" s="166">
        <f t="shared" si="2"/>
        <v>0.10192638152066613</v>
      </c>
      <c r="AE73" s="166">
        <f t="shared" si="2"/>
        <v>1.5702257344053949E-2</v>
      </c>
      <c r="AF73" s="167">
        <f t="shared" si="2"/>
        <v>2.5462234351283808E-2</v>
      </c>
      <c r="AG73" s="165">
        <f t="shared" si="2"/>
        <v>8.4508710145036803E-2</v>
      </c>
      <c r="AH73" s="166">
        <f t="shared" si="2"/>
        <v>4.6535268192581913E-2</v>
      </c>
      <c r="AI73" s="166">
        <f t="shared" si="2"/>
        <v>4.5444513831115474E-2</v>
      </c>
      <c r="AJ73" s="167">
        <f t="shared" si="2"/>
        <v>7.1093608125249119E-2</v>
      </c>
    </row>
    <row r="74" spans="16:36" x14ac:dyDescent="0.25">
      <c r="P74" s="25">
        <v>41274</v>
      </c>
      <c r="Q74" s="61">
        <v>113.188746441991</v>
      </c>
      <c r="R74" s="16">
        <v>124.383994473423</v>
      </c>
      <c r="S74" s="16">
        <v>137.68792853542899</v>
      </c>
      <c r="T74" s="16">
        <v>159.93140260643699</v>
      </c>
      <c r="U74" s="65">
        <v>128.21253065598501</v>
      </c>
      <c r="V74" s="66">
        <v>110.605474299045</v>
      </c>
      <c r="W74" s="61">
        <v>129.897153613635</v>
      </c>
      <c r="X74" s="16">
        <v>129.320150136302</v>
      </c>
      <c r="Y74" s="16">
        <v>142.69453758818199</v>
      </c>
      <c r="Z74" s="64">
        <v>163.91355155898299</v>
      </c>
      <c r="AA74" s="165">
        <f t="shared" si="2"/>
        <v>4.3163841038298401E-2</v>
      </c>
      <c r="AB74" s="166">
        <f t="shared" si="2"/>
        <v>4.6958256795307296E-2</v>
      </c>
      <c r="AC74" s="166">
        <f t="shared" si="2"/>
        <v>4.9334391700444735E-2</v>
      </c>
      <c r="AD74" s="166">
        <f t="shared" si="2"/>
        <v>0.11267077334086784</v>
      </c>
      <c r="AE74" s="166">
        <f t="shared" si="2"/>
        <v>-8.4115866604439482E-4</v>
      </c>
      <c r="AF74" s="167">
        <f t="shared" si="2"/>
        <v>8.4519974663415098E-2</v>
      </c>
      <c r="AG74" s="165">
        <f t="shared" si="2"/>
        <v>5.7763135551353484E-2</v>
      </c>
      <c r="AH74" s="166">
        <f t="shared" si="2"/>
        <v>4.0566827210010592E-2</v>
      </c>
      <c r="AI74" s="166">
        <f t="shared" si="2"/>
        <v>3.3980859416267162E-2</v>
      </c>
      <c r="AJ74" s="167">
        <f t="shared" si="2"/>
        <v>7.5075920278082631E-2</v>
      </c>
    </row>
    <row r="75" spans="16:36" x14ac:dyDescent="0.25">
      <c r="P75" s="25">
        <v>41364</v>
      </c>
      <c r="Q75" s="61">
        <v>114.636623789141</v>
      </c>
      <c r="R75" s="16">
        <v>125.16695908861</v>
      </c>
      <c r="S75" s="16">
        <v>141.07394638772499</v>
      </c>
      <c r="T75" s="16">
        <v>163.53999381377801</v>
      </c>
      <c r="U75" s="65">
        <v>128.090291745927</v>
      </c>
      <c r="V75" s="66">
        <v>114.197586245243</v>
      </c>
      <c r="W75" s="61">
        <v>135.44611286737799</v>
      </c>
      <c r="X75" s="16">
        <v>130.709397955176</v>
      </c>
      <c r="Y75" s="16">
        <v>145.41118204442299</v>
      </c>
      <c r="Z75" s="64">
        <v>166.893228100161</v>
      </c>
      <c r="AA75" s="165">
        <f t="shared" si="2"/>
        <v>7.0350423094037273E-2</v>
      </c>
      <c r="AB75" s="166">
        <f t="shared" si="2"/>
        <v>5.7071063804793321E-2</v>
      </c>
      <c r="AC75" s="166">
        <f t="shared" si="2"/>
        <v>7.1158533725801831E-2</v>
      </c>
      <c r="AD75" s="166">
        <f t="shared" si="2"/>
        <v>0.12108581487632364</v>
      </c>
      <c r="AE75" s="166">
        <f t="shared" si="2"/>
        <v>1.698889559488026E-2</v>
      </c>
      <c r="AF75" s="167">
        <f t="shared" si="2"/>
        <v>0.1007662380480423</v>
      </c>
      <c r="AG75" s="165">
        <f t="shared" si="2"/>
        <v>7.2458203219296191E-2</v>
      </c>
      <c r="AH75" s="166">
        <f t="shared" si="2"/>
        <v>5.165575532138611E-2</v>
      </c>
      <c r="AI75" s="166">
        <f t="shared" si="2"/>
        <v>3.6109469353549084E-2</v>
      </c>
      <c r="AJ75" s="167">
        <f t="shared" si="2"/>
        <v>0.10544401755713806</v>
      </c>
    </row>
    <row r="76" spans="16:36" x14ac:dyDescent="0.25">
      <c r="P76" s="25">
        <v>41455</v>
      </c>
      <c r="Q76" s="61">
        <v>116.390659558132</v>
      </c>
      <c r="R76" s="16">
        <v>129.25414095926899</v>
      </c>
      <c r="S76" s="16">
        <v>149.245177561156</v>
      </c>
      <c r="T76" s="16">
        <v>170.122104166388</v>
      </c>
      <c r="U76" s="65">
        <v>130.978599759579</v>
      </c>
      <c r="V76" s="66">
        <v>116.029134763971</v>
      </c>
      <c r="W76" s="61">
        <v>143.90323019448601</v>
      </c>
      <c r="X76" s="16">
        <v>134.058964393661</v>
      </c>
      <c r="Y76" s="16">
        <v>151.48930764402601</v>
      </c>
      <c r="Z76" s="64">
        <v>169.68253876444399</v>
      </c>
      <c r="AA76" s="165">
        <f t="shared" si="2"/>
        <v>8.2264725690873286E-2</v>
      </c>
      <c r="AB76" s="166">
        <f t="shared" si="2"/>
        <v>7.4343686548416388E-2</v>
      </c>
      <c r="AC76" s="166">
        <f t="shared" si="2"/>
        <v>0.1135890625769278</v>
      </c>
      <c r="AD76" s="166">
        <f t="shared" si="2"/>
        <v>0.13559351049832191</v>
      </c>
      <c r="AE76" s="166">
        <f t="shared" si="2"/>
        <v>5.2393474773448023E-2</v>
      </c>
      <c r="AF76" s="167">
        <f t="shared" ref="AF76:AJ113" si="3">IFERROR(V76/V72-1,"NULL")</f>
        <v>0.10325482927748597</v>
      </c>
      <c r="AG76" s="165">
        <f t="shared" si="3"/>
        <v>0.12708200081945042</v>
      </c>
      <c r="AH76" s="166">
        <f t="shared" si="3"/>
        <v>5.0168345860623464E-2</v>
      </c>
      <c r="AI76" s="166">
        <f t="shared" si="3"/>
        <v>7.1436087018186267E-2</v>
      </c>
      <c r="AJ76" s="167">
        <f t="shared" si="3"/>
        <v>0.10429770806460326</v>
      </c>
    </row>
    <row r="77" spans="16:36" x14ac:dyDescent="0.25">
      <c r="P77" s="25">
        <v>41547</v>
      </c>
      <c r="Q77" s="61">
        <v>118.999687573664</v>
      </c>
      <c r="R77" s="16">
        <v>133.51199139583599</v>
      </c>
      <c r="S77" s="16">
        <v>152.411888859372</v>
      </c>
      <c r="T77" s="16">
        <v>176.67180745883499</v>
      </c>
      <c r="U77" s="65">
        <v>130.33350526967101</v>
      </c>
      <c r="V77" s="66">
        <v>117.489148765962</v>
      </c>
      <c r="W77" s="61">
        <v>148.00349309462101</v>
      </c>
      <c r="X77" s="16">
        <v>137.73498750656199</v>
      </c>
      <c r="Y77" s="16">
        <v>155.219922416164</v>
      </c>
      <c r="Z77" s="64">
        <v>173.652657748877</v>
      </c>
      <c r="AA77" s="165">
        <f t="shared" ref="AA77:AE113" si="4">IFERROR(Q77/Q73-1,"NULL")</f>
        <v>7.7609796895337757E-2</v>
      </c>
      <c r="AB77" s="166">
        <f t="shared" si="4"/>
        <v>8.3016487147864693E-2</v>
      </c>
      <c r="AC77" s="166">
        <f t="shared" si="4"/>
        <v>0.1151919208524903</v>
      </c>
      <c r="AD77" s="166">
        <f t="shared" si="4"/>
        <v>0.13544615635216073</v>
      </c>
      <c r="AE77" s="166">
        <f t="shared" si="4"/>
        <v>1.8584991082868152E-2</v>
      </c>
      <c r="AF77" s="167">
        <f t="shared" si="3"/>
        <v>0.11480208871064801</v>
      </c>
      <c r="AG77" s="165">
        <f t="shared" si="3"/>
        <v>0.14643943693694639</v>
      </c>
      <c r="AH77" s="166">
        <f t="shared" si="3"/>
        <v>6.0483519457022794E-2</v>
      </c>
      <c r="AI77" s="166">
        <f t="shared" si="3"/>
        <v>8.9503154977790267E-2</v>
      </c>
      <c r="AJ77" s="167">
        <f t="shared" si="3"/>
        <v>8.5115929480842789E-2</v>
      </c>
    </row>
    <row r="78" spans="16:36" x14ac:dyDescent="0.25">
      <c r="P78" s="25">
        <v>41639</v>
      </c>
      <c r="Q78" s="61">
        <v>121.69487913516301</v>
      </c>
      <c r="R78" s="16">
        <v>135.433321000608</v>
      </c>
      <c r="S78" s="16">
        <v>150.46584757968401</v>
      </c>
      <c r="T78" s="16">
        <v>180.459468478319</v>
      </c>
      <c r="U78" s="65">
        <v>135.26739434050899</v>
      </c>
      <c r="V78" s="66">
        <v>115.99275241220001</v>
      </c>
      <c r="W78" s="61">
        <v>147.34268995167301</v>
      </c>
      <c r="X78" s="16">
        <v>141.93806127920999</v>
      </c>
      <c r="Y78" s="16">
        <v>158.38387440319599</v>
      </c>
      <c r="Z78" s="64">
        <v>178.84978955394701</v>
      </c>
      <c r="AA78" s="165">
        <f t="shared" si="4"/>
        <v>7.5149985847147605E-2</v>
      </c>
      <c r="AB78" s="166">
        <f t="shared" si="4"/>
        <v>8.8832382124099496E-2</v>
      </c>
      <c r="AC78" s="166">
        <f t="shared" si="4"/>
        <v>9.2803480887339251E-2</v>
      </c>
      <c r="AD78" s="166">
        <f t="shared" si="4"/>
        <v>0.128355442004082</v>
      </c>
      <c r="AE78" s="166">
        <f t="shared" si="4"/>
        <v>5.5024759658268696E-2</v>
      </c>
      <c r="AF78" s="167">
        <f t="shared" si="3"/>
        <v>4.8707156199062851E-2</v>
      </c>
      <c r="AG78" s="165">
        <f t="shared" si="3"/>
        <v>0.13430268372106036</v>
      </c>
      <c r="AH78" s="166">
        <f t="shared" si="3"/>
        <v>9.7571114243285795E-2</v>
      </c>
      <c r="AI78" s="166">
        <f t="shared" si="3"/>
        <v>0.109950507427927</v>
      </c>
      <c r="AJ78" s="167">
        <f t="shared" si="3"/>
        <v>9.1122654917213053E-2</v>
      </c>
    </row>
    <row r="79" spans="16:36" x14ac:dyDescent="0.25">
      <c r="P79" s="25">
        <v>41729</v>
      </c>
      <c r="Q79" s="61">
        <v>125.39519776471801</v>
      </c>
      <c r="R79" s="16">
        <v>139.60916392902999</v>
      </c>
      <c r="S79" s="16">
        <v>153.49143559344299</v>
      </c>
      <c r="T79" s="16">
        <v>186.696537543087</v>
      </c>
      <c r="U79" s="65">
        <v>139.08235169999</v>
      </c>
      <c r="V79" s="66">
        <v>119.85998830983</v>
      </c>
      <c r="W79" s="61">
        <v>147.36722843605301</v>
      </c>
      <c r="X79" s="16">
        <v>146.495826631124</v>
      </c>
      <c r="Y79" s="16">
        <v>161.442139059993</v>
      </c>
      <c r="Z79" s="64">
        <v>177.283281745793</v>
      </c>
      <c r="AA79" s="165">
        <f t="shared" si="4"/>
        <v>9.3849361748179039E-2</v>
      </c>
      <c r="AB79" s="166">
        <f t="shared" si="4"/>
        <v>0.1153835240991663</v>
      </c>
      <c r="AC79" s="166">
        <f t="shared" si="4"/>
        <v>8.8021137309010955E-2</v>
      </c>
      <c r="AD79" s="166">
        <f t="shared" si="4"/>
        <v>0.14159560110829661</v>
      </c>
      <c r="AE79" s="166">
        <f t="shared" si="4"/>
        <v>8.5814934170547863E-2</v>
      </c>
      <c r="AF79" s="167">
        <f t="shared" si="3"/>
        <v>4.9584253492248154E-2</v>
      </c>
      <c r="AG79" s="165">
        <f t="shared" si="3"/>
        <v>8.80137149476381E-2</v>
      </c>
      <c r="AH79" s="166">
        <f t="shared" si="3"/>
        <v>0.12077500870566027</v>
      </c>
      <c r="AI79" s="166">
        <f t="shared" si="3"/>
        <v>0.11024569630877878</v>
      </c>
      <c r="AJ79" s="167">
        <f t="shared" si="3"/>
        <v>6.2255693438899806E-2</v>
      </c>
    </row>
    <row r="80" spans="16:36" x14ac:dyDescent="0.25">
      <c r="P80" s="25">
        <v>41820</v>
      </c>
      <c r="Q80" s="61">
        <v>130.777121258157</v>
      </c>
      <c r="R80" s="16">
        <v>146.63121322006199</v>
      </c>
      <c r="S80" s="16">
        <v>160.54808376042499</v>
      </c>
      <c r="T80" s="16">
        <v>197.352981393721</v>
      </c>
      <c r="U80" s="65">
        <v>143.48125079484501</v>
      </c>
      <c r="V80" s="66">
        <v>126.418259613663</v>
      </c>
      <c r="W80" s="61">
        <v>153.78290100891101</v>
      </c>
      <c r="X80" s="16">
        <v>149.329382929399</v>
      </c>
      <c r="Y80" s="16">
        <v>163.31384815045399</v>
      </c>
      <c r="Z80" s="64">
        <v>176.65137113754301</v>
      </c>
      <c r="AA80" s="165">
        <f t="shared" si="4"/>
        <v>0.12360495038555563</v>
      </c>
      <c r="AB80" s="166">
        <f t="shared" si="4"/>
        <v>0.13444112607787884</v>
      </c>
      <c r="AC80" s="166">
        <f t="shared" si="4"/>
        <v>7.5733811865628997E-2</v>
      </c>
      <c r="AD80" s="166">
        <f t="shared" si="4"/>
        <v>0.16006666130051994</v>
      </c>
      <c r="AE80" s="166">
        <f t="shared" si="4"/>
        <v>9.545567793681986E-2</v>
      </c>
      <c r="AF80" s="167">
        <f t="shared" si="3"/>
        <v>8.9538932362339674E-2</v>
      </c>
      <c r="AG80" s="165">
        <f t="shared" si="3"/>
        <v>6.8654962095517691E-2</v>
      </c>
      <c r="AH80" s="166">
        <f t="shared" si="3"/>
        <v>0.11390822392821698</v>
      </c>
      <c r="AI80" s="166">
        <f t="shared" si="3"/>
        <v>7.8055281196568904E-2</v>
      </c>
      <c r="AJ80" s="167">
        <f t="shared" si="3"/>
        <v>4.1069826181545199E-2</v>
      </c>
    </row>
    <row r="81" spans="15:36" x14ac:dyDescent="0.25">
      <c r="P81" s="25">
        <v>41912</v>
      </c>
      <c r="Q81" s="61">
        <v>132.981429379345</v>
      </c>
      <c r="R81" s="16">
        <v>150.36878741029099</v>
      </c>
      <c r="S81" s="16">
        <v>164.769059155972</v>
      </c>
      <c r="T81" s="16">
        <v>202.62739656213901</v>
      </c>
      <c r="U81" s="65">
        <v>149.95022526496101</v>
      </c>
      <c r="V81" s="66">
        <v>131.760401002881</v>
      </c>
      <c r="W81" s="61">
        <v>159.34193666808201</v>
      </c>
      <c r="X81" s="16">
        <v>152.825315652321</v>
      </c>
      <c r="Y81" s="16">
        <v>165.51293926665599</v>
      </c>
      <c r="Z81" s="64">
        <v>186.84474499475499</v>
      </c>
      <c r="AA81" s="165">
        <f t="shared" si="4"/>
        <v>0.11749393709143918</v>
      </c>
      <c r="AB81" s="166">
        <f t="shared" si="4"/>
        <v>0.12625679415175539</v>
      </c>
      <c r="AC81" s="166">
        <f t="shared" si="4"/>
        <v>8.1077469671685387E-2</v>
      </c>
      <c r="AD81" s="166">
        <f t="shared" si="4"/>
        <v>0.14691415385758</v>
      </c>
      <c r="AE81" s="166">
        <f t="shared" si="4"/>
        <v>0.1505117195666712</v>
      </c>
      <c r="AF81" s="167">
        <f t="shared" si="3"/>
        <v>0.12146868359176977</v>
      </c>
      <c r="AG81" s="165">
        <f t="shared" si="3"/>
        <v>7.6609297094171636E-2</v>
      </c>
      <c r="AH81" s="166">
        <f t="shared" si="3"/>
        <v>0.10956060198604267</v>
      </c>
      <c r="AI81" s="166">
        <f t="shared" si="3"/>
        <v>6.6312472589022065E-2</v>
      </c>
      <c r="AJ81" s="167">
        <f t="shared" si="3"/>
        <v>7.5968242679909759E-2</v>
      </c>
    </row>
    <row r="82" spans="15:36" x14ac:dyDescent="0.25">
      <c r="P82" s="25">
        <v>42004</v>
      </c>
      <c r="Q82" s="61">
        <v>133.536892881352</v>
      </c>
      <c r="R82" s="16">
        <v>151.19876813054501</v>
      </c>
      <c r="S82" s="16">
        <v>165.76261243664499</v>
      </c>
      <c r="T82" s="16">
        <v>202.67343119071299</v>
      </c>
      <c r="U82" s="65">
        <v>157.24586954536201</v>
      </c>
      <c r="V82" s="66">
        <v>139.16541801343999</v>
      </c>
      <c r="W82" s="61">
        <v>163.06293299057799</v>
      </c>
      <c r="X82" s="16">
        <v>158.581539498002</v>
      </c>
      <c r="Y82" s="16">
        <v>168.88682483150299</v>
      </c>
      <c r="Z82" s="64">
        <v>196.04594408030499</v>
      </c>
      <c r="AA82" s="165">
        <f t="shared" si="4"/>
        <v>9.7309055486520579E-2</v>
      </c>
      <c r="AB82" s="166">
        <f t="shared" si="4"/>
        <v>0.11640744695218852</v>
      </c>
      <c r="AC82" s="166">
        <f t="shared" si="4"/>
        <v>0.10166270355045248</v>
      </c>
      <c r="AD82" s="166">
        <f t="shared" si="4"/>
        <v>0.12309668702733023</v>
      </c>
      <c r="AE82" s="166">
        <f t="shared" si="4"/>
        <v>0.1624816927390984</v>
      </c>
      <c r="AF82" s="167">
        <f t="shared" si="3"/>
        <v>0.19977684052958722</v>
      </c>
      <c r="AG82" s="165">
        <f t="shared" si="3"/>
        <v>0.10669170655199167</v>
      </c>
      <c r="AH82" s="166">
        <f t="shared" si="3"/>
        <v>0.11725873996582359</v>
      </c>
      <c r="AI82" s="166">
        <f t="shared" si="3"/>
        <v>6.6313256118295083E-2</v>
      </c>
      <c r="AJ82" s="167">
        <f t="shared" si="3"/>
        <v>9.6148586863005869E-2</v>
      </c>
    </row>
    <row r="83" spans="15:36" x14ac:dyDescent="0.25">
      <c r="P83" s="25">
        <v>42094</v>
      </c>
      <c r="Q83" s="61">
        <v>137.75471319047799</v>
      </c>
      <c r="R83" s="16">
        <v>154.86871769615999</v>
      </c>
      <c r="S83" s="16">
        <v>168.76318307312701</v>
      </c>
      <c r="T83" s="16">
        <v>208.42673076266101</v>
      </c>
      <c r="U83" s="65">
        <v>159.47454360285499</v>
      </c>
      <c r="V83" s="66">
        <v>139.48914803407899</v>
      </c>
      <c r="W83" s="61">
        <v>169.815947663201</v>
      </c>
      <c r="X83" s="16">
        <v>162.37316496026801</v>
      </c>
      <c r="Y83" s="16">
        <v>174.23693754381199</v>
      </c>
      <c r="Z83" s="64">
        <v>200.599484936967</v>
      </c>
      <c r="AA83" s="165">
        <f t="shared" si="4"/>
        <v>9.8564503633946421E-2</v>
      </c>
      <c r="AB83" s="166">
        <f t="shared" si="4"/>
        <v>0.10930194936836068</v>
      </c>
      <c r="AC83" s="166">
        <f t="shared" si="4"/>
        <v>9.9495762878488714E-2</v>
      </c>
      <c r="AD83" s="166">
        <f t="shared" si="4"/>
        <v>0.11639312386582956</v>
      </c>
      <c r="AE83" s="166">
        <f t="shared" si="4"/>
        <v>0.14661955060159126</v>
      </c>
      <c r="AF83" s="167">
        <f t="shared" si="3"/>
        <v>0.16376740896644293</v>
      </c>
      <c r="AG83" s="165">
        <f t="shared" si="3"/>
        <v>0.15233182753985997</v>
      </c>
      <c r="AH83" s="166">
        <f t="shared" si="3"/>
        <v>0.10838082349692524</v>
      </c>
      <c r="AI83" s="166">
        <f t="shared" si="3"/>
        <v>7.9253152605122335E-2</v>
      </c>
      <c r="AJ83" s="167">
        <f t="shared" si="3"/>
        <v>0.13151946963959738</v>
      </c>
    </row>
    <row r="84" spans="15:36" x14ac:dyDescent="0.25">
      <c r="P84" s="25">
        <v>42185</v>
      </c>
      <c r="Q84" s="61">
        <v>142.90295246187699</v>
      </c>
      <c r="R84" s="16">
        <v>161.54800380166299</v>
      </c>
      <c r="S84" s="16">
        <v>172.374490269191</v>
      </c>
      <c r="T84" s="16">
        <v>220.320507618449</v>
      </c>
      <c r="U84" s="65">
        <v>163.571337506568</v>
      </c>
      <c r="V84" s="66">
        <v>141.01384002801601</v>
      </c>
      <c r="W84" s="61">
        <v>174.38595859856301</v>
      </c>
      <c r="X84" s="16">
        <v>165.040266024365</v>
      </c>
      <c r="Y84" s="16">
        <v>177.52963387444001</v>
      </c>
      <c r="Z84" s="64">
        <v>206.08248301474899</v>
      </c>
      <c r="AA84" s="165">
        <f t="shared" si="4"/>
        <v>9.2721349782454165E-2</v>
      </c>
      <c r="AB84" s="166">
        <f t="shared" si="4"/>
        <v>0.101729981318603</v>
      </c>
      <c r="AC84" s="166">
        <f t="shared" si="4"/>
        <v>7.3662707344509748E-2</v>
      </c>
      <c r="AD84" s="166">
        <f t="shared" si="4"/>
        <v>0.11637790350330501</v>
      </c>
      <c r="AE84" s="166">
        <f t="shared" si="4"/>
        <v>0.14001889863957606</v>
      </c>
      <c r="AF84" s="167">
        <f t="shared" si="3"/>
        <v>0.11545468557277583</v>
      </c>
      <c r="AG84" s="165">
        <f t="shared" si="3"/>
        <v>0.13397495725781727</v>
      </c>
      <c r="AH84" s="166">
        <f t="shared" si="3"/>
        <v>0.10520958961167004</v>
      </c>
      <c r="AI84" s="166">
        <f t="shared" si="3"/>
        <v>8.7045807106875817E-2</v>
      </c>
      <c r="AJ84" s="167">
        <f t="shared" si="3"/>
        <v>0.16660562376439492</v>
      </c>
    </row>
    <row r="85" spans="15:36" x14ac:dyDescent="0.25">
      <c r="P85" s="25">
        <v>42277</v>
      </c>
      <c r="Q85" s="61">
        <v>143.077331704643</v>
      </c>
      <c r="R85" s="16">
        <v>163.986772660508</v>
      </c>
      <c r="S85" s="16">
        <v>173.68012842218599</v>
      </c>
      <c r="T85" s="16">
        <v>225.592707480923</v>
      </c>
      <c r="U85" s="65">
        <v>165.26924034736101</v>
      </c>
      <c r="V85" s="66">
        <v>146.81097736625199</v>
      </c>
      <c r="W85" s="61">
        <v>174.229965733054</v>
      </c>
      <c r="X85" s="16">
        <v>166.80570455191</v>
      </c>
      <c r="Y85" s="16">
        <v>178.48830851787099</v>
      </c>
      <c r="Z85" s="64">
        <v>209.52487255857901</v>
      </c>
      <c r="AA85" s="165">
        <f t="shared" si="4"/>
        <v>7.5919640602585714E-2</v>
      </c>
      <c r="AB85" s="166">
        <f t="shared" si="4"/>
        <v>9.0563909470517068E-2</v>
      </c>
      <c r="AC85" s="166">
        <f t="shared" si="4"/>
        <v>5.408217605818022E-2</v>
      </c>
      <c r="AD85" s="166">
        <f t="shared" si="4"/>
        <v>0.11333763996588342</v>
      </c>
      <c r="AE85" s="166">
        <f t="shared" si="4"/>
        <v>0.10216066735032503</v>
      </c>
      <c r="AF85" s="167">
        <f t="shared" si="3"/>
        <v>0.11422685608737559</v>
      </c>
      <c r="AG85" s="165">
        <f t="shared" si="3"/>
        <v>9.3434467888918515E-2</v>
      </c>
      <c r="AH85" s="166">
        <f t="shared" si="3"/>
        <v>9.1479535572460469E-2</v>
      </c>
      <c r="AI85" s="166">
        <f t="shared" si="3"/>
        <v>7.8394893527390819E-2</v>
      </c>
      <c r="AJ85" s="167">
        <f t="shared" si="3"/>
        <v>0.12138488328617791</v>
      </c>
    </row>
    <row r="86" spans="15:36" x14ac:dyDescent="0.25">
      <c r="P86" s="25">
        <v>42369</v>
      </c>
      <c r="Q86" s="61">
        <v>141.79977448160301</v>
      </c>
      <c r="R86" s="16">
        <v>163.291776896524</v>
      </c>
      <c r="S86" s="16">
        <v>175.01576288630201</v>
      </c>
      <c r="T86" s="16">
        <v>224.97770195834499</v>
      </c>
      <c r="U86" s="65">
        <v>170.79506422441901</v>
      </c>
      <c r="V86" s="66">
        <v>151.70181757105499</v>
      </c>
      <c r="W86" s="61">
        <v>168.82726163668599</v>
      </c>
      <c r="X86" s="16">
        <v>168.72486900208699</v>
      </c>
      <c r="Y86" s="16">
        <v>179.65699825182301</v>
      </c>
      <c r="Z86" s="64">
        <v>212.54657134545999</v>
      </c>
      <c r="AA86" s="165">
        <f t="shared" si="4"/>
        <v>6.1877144375319659E-2</v>
      </c>
      <c r="AB86" s="166">
        <f t="shared" si="4"/>
        <v>7.998086833311957E-2</v>
      </c>
      <c r="AC86" s="166">
        <f t="shared" si="4"/>
        <v>5.5821697749808497E-2</v>
      </c>
      <c r="AD86" s="166">
        <f t="shared" si="4"/>
        <v>0.110050294390309</v>
      </c>
      <c r="AE86" s="166">
        <f t="shared" si="4"/>
        <v>8.6165663481216903E-2</v>
      </c>
      <c r="AF86" s="167">
        <f t="shared" si="3"/>
        <v>9.0082721243321284E-2</v>
      </c>
      <c r="AG86" s="165">
        <f t="shared" si="3"/>
        <v>3.5350330945176145E-2</v>
      </c>
      <c r="AH86" s="166">
        <f t="shared" si="3"/>
        <v>6.3962864380016748E-2</v>
      </c>
      <c r="AI86" s="166">
        <f t="shared" si="3"/>
        <v>6.3771543050000101E-2</v>
      </c>
      <c r="AJ86" s="167">
        <f t="shared" si="3"/>
        <v>8.4167144301623198E-2</v>
      </c>
    </row>
    <row r="87" spans="15:36" x14ac:dyDescent="0.25">
      <c r="P87" s="25">
        <v>42460</v>
      </c>
      <c r="Q87" s="61">
        <v>144.37874359420701</v>
      </c>
      <c r="R87" s="16">
        <v>168.57021892347601</v>
      </c>
      <c r="S87" s="16">
        <v>179.200263749904</v>
      </c>
      <c r="T87" s="16">
        <v>232.22846135619599</v>
      </c>
      <c r="U87" s="65">
        <v>174.860895493735</v>
      </c>
      <c r="V87" s="66">
        <v>154.22633243467999</v>
      </c>
      <c r="W87" s="61">
        <v>165.725082152494</v>
      </c>
      <c r="X87" s="16">
        <v>173.268077571399</v>
      </c>
      <c r="Y87" s="16">
        <v>180.27526907884999</v>
      </c>
      <c r="Z87" s="64">
        <v>217.45016378527799</v>
      </c>
      <c r="AA87" s="165">
        <f t="shared" si="4"/>
        <v>4.8085689776506957E-2</v>
      </c>
      <c r="AB87" s="166">
        <f t="shared" si="4"/>
        <v>8.8471716116338417E-2</v>
      </c>
      <c r="AC87" s="166">
        <f t="shared" si="4"/>
        <v>6.1844535559953728E-2</v>
      </c>
      <c r="AD87" s="166">
        <f t="shared" si="4"/>
        <v>0.11419711140908517</v>
      </c>
      <c r="AE87" s="166">
        <f t="shared" si="4"/>
        <v>9.648155463104624E-2</v>
      </c>
      <c r="AF87" s="167">
        <f t="shared" si="3"/>
        <v>0.10565111772709734</v>
      </c>
      <c r="AG87" s="165">
        <f t="shared" si="3"/>
        <v>-2.4089996063387908E-2</v>
      </c>
      <c r="AH87" s="166">
        <f t="shared" si="3"/>
        <v>6.7097987612650956E-2</v>
      </c>
      <c r="AI87" s="166">
        <f t="shared" si="3"/>
        <v>3.4655863562338185E-2</v>
      </c>
      <c r="AJ87" s="167">
        <f t="shared" si="3"/>
        <v>8.4001605754899344E-2</v>
      </c>
    </row>
    <row r="88" spans="15:36" x14ac:dyDescent="0.25">
      <c r="P88" s="25">
        <v>42551</v>
      </c>
      <c r="Q88" s="61">
        <v>148.66235766843801</v>
      </c>
      <c r="R88" s="16">
        <v>178.171621788983</v>
      </c>
      <c r="S88" s="16">
        <v>184.51101697287999</v>
      </c>
      <c r="T88" s="16">
        <v>246.43261500143799</v>
      </c>
      <c r="U88" s="65">
        <v>179.68592188404401</v>
      </c>
      <c r="V88" s="66">
        <v>161.204317890743</v>
      </c>
      <c r="W88" s="61">
        <v>170.953841580811</v>
      </c>
      <c r="X88" s="16">
        <v>178.15567804216701</v>
      </c>
      <c r="Y88" s="16">
        <v>181.72213476501699</v>
      </c>
      <c r="Z88" s="64">
        <v>222.31363336164401</v>
      </c>
      <c r="AA88" s="165">
        <f t="shared" si="4"/>
        <v>4.0302912622449005E-2</v>
      </c>
      <c r="AB88" s="166">
        <f t="shared" si="4"/>
        <v>0.10290203280833654</v>
      </c>
      <c r="AC88" s="166">
        <f t="shared" si="4"/>
        <v>7.0407904816633948E-2</v>
      </c>
      <c r="AD88" s="166">
        <f t="shared" si="4"/>
        <v>0.11851873284628556</v>
      </c>
      <c r="AE88" s="166">
        <f t="shared" si="4"/>
        <v>9.8517164578598271E-2</v>
      </c>
      <c r="AF88" s="167">
        <f t="shared" si="3"/>
        <v>0.14318082436954871</v>
      </c>
      <c r="AG88" s="165">
        <f t="shared" si="3"/>
        <v>-1.9681154637299358E-2</v>
      </c>
      <c r="AH88" s="166">
        <f t="shared" si="3"/>
        <v>7.9467952480552606E-2</v>
      </c>
      <c r="AI88" s="166">
        <f t="shared" si="3"/>
        <v>2.3615780639429262E-2</v>
      </c>
      <c r="AJ88" s="167">
        <f t="shared" si="3"/>
        <v>7.87604560535764E-2</v>
      </c>
    </row>
    <row r="89" spans="15:36" x14ac:dyDescent="0.25">
      <c r="P89" s="25">
        <v>42643</v>
      </c>
      <c r="Q89" s="61">
        <v>152.83641312783101</v>
      </c>
      <c r="R89" s="16">
        <v>181.06701591691399</v>
      </c>
      <c r="S89" s="16">
        <v>188.87274931009699</v>
      </c>
      <c r="T89" s="16">
        <v>253.17494676335301</v>
      </c>
      <c r="U89" s="65">
        <v>187.4810096116</v>
      </c>
      <c r="V89" s="66">
        <v>162.511578689299</v>
      </c>
      <c r="W89" s="61">
        <v>176.65862222960601</v>
      </c>
      <c r="X89" s="16">
        <v>180.77843097055199</v>
      </c>
      <c r="Y89" s="16">
        <v>185.64563008274399</v>
      </c>
      <c r="Z89" s="64">
        <v>226.75686016314</v>
      </c>
      <c r="AA89" s="165">
        <f t="shared" si="4"/>
        <v>6.820843879961247E-2</v>
      </c>
      <c r="AB89" s="166">
        <f t="shared" si="4"/>
        <v>0.10415622540341229</v>
      </c>
      <c r="AC89" s="166">
        <f t="shared" si="4"/>
        <v>8.7474721638738151E-2</v>
      </c>
      <c r="AD89" s="166">
        <f t="shared" si="4"/>
        <v>0.12226565118361576</v>
      </c>
      <c r="AE89" s="166">
        <f t="shared" si="4"/>
        <v>0.13439747903212096</v>
      </c>
      <c r="AF89" s="167">
        <f t="shared" si="3"/>
        <v>0.10694432803807596</v>
      </c>
      <c r="AG89" s="165">
        <f t="shared" si="3"/>
        <v>1.3939373094253416E-2</v>
      </c>
      <c r="AH89" s="166">
        <f t="shared" si="3"/>
        <v>8.3766478227929486E-2</v>
      </c>
      <c r="AI89" s="166">
        <f t="shared" si="3"/>
        <v>4.0099666047069826E-2</v>
      </c>
      <c r="AJ89" s="167">
        <f t="shared" si="3"/>
        <v>8.2243159936743471E-2</v>
      </c>
    </row>
    <row r="90" spans="15:36" x14ac:dyDescent="0.25">
      <c r="O90" s="68"/>
      <c r="P90" s="25">
        <v>42735</v>
      </c>
      <c r="Q90" s="61">
        <v>156.33266759086001</v>
      </c>
      <c r="R90" s="16">
        <v>180.416866664221</v>
      </c>
      <c r="S90" s="16">
        <v>192.993872185643</v>
      </c>
      <c r="T90" s="16">
        <v>253.349458531115</v>
      </c>
      <c r="U90" s="65">
        <v>192.32086626475399</v>
      </c>
      <c r="V90" s="66">
        <v>166.03264289116299</v>
      </c>
      <c r="W90" s="61">
        <v>176.220991737953</v>
      </c>
      <c r="X90" s="16">
        <v>183.41049456764901</v>
      </c>
      <c r="Y90" s="16">
        <v>190.048009870676</v>
      </c>
      <c r="Z90" s="64">
        <v>229.31310051521999</v>
      </c>
      <c r="AA90" s="165">
        <f t="shared" si="4"/>
        <v>0.10248883090531624</v>
      </c>
      <c r="AB90" s="166">
        <f t="shared" si="4"/>
        <v>0.1048741712116279</v>
      </c>
      <c r="AC90" s="166">
        <f t="shared" si="4"/>
        <v>0.10272280052294702</v>
      </c>
      <c r="AD90" s="166">
        <f t="shared" si="4"/>
        <v>0.12610919360365358</v>
      </c>
      <c r="AE90" s="166">
        <f t="shared" si="4"/>
        <v>0.12603292804791355</v>
      </c>
      <c r="AF90" s="167">
        <f t="shared" si="3"/>
        <v>9.4467064070578033E-2</v>
      </c>
      <c r="AG90" s="165">
        <f t="shared" si="3"/>
        <v>4.3794645660830689E-2</v>
      </c>
      <c r="AH90" s="166">
        <f t="shared" si="3"/>
        <v>8.703889149488897E-2</v>
      </c>
      <c r="AI90" s="166">
        <f t="shared" si="3"/>
        <v>5.7838056518611181E-2</v>
      </c>
      <c r="AJ90" s="167">
        <f t="shared" si="3"/>
        <v>7.8884025574370353E-2</v>
      </c>
    </row>
    <row r="91" spans="15:36" x14ac:dyDescent="0.25">
      <c r="O91" s="69"/>
      <c r="P91" s="25">
        <v>42825</v>
      </c>
      <c r="Q91" s="61">
        <v>161.881881613784</v>
      </c>
      <c r="R91" s="16">
        <v>190.441273823985</v>
      </c>
      <c r="S91" s="16">
        <v>200.117603354522</v>
      </c>
      <c r="T91" s="16">
        <v>261.91966452510798</v>
      </c>
      <c r="U91" s="65">
        <v>197.99787561525901</v>
      </c>
      <c r="V91" s="66">
        <v>172.163684006848</v>
      </c>
      <c r="W91" s="61">
        <v>176.351298908384</v>
      </c>
      <c r="X91" s="16">
        <v>190.52218612146601</v>
      </c>
      <c r="Y91" s="16">
        <v>189.89074843214101</v>
      </c>
      <c r="Z91" s="64">
        <v>230.821186995359</v>
      </c>
      <c r="AA91" s="165">
        <f t="shared" si="4"/>
        <v>0.12123071294186882</v>
      </c>
      <c r="AB91" s="166">
        <f t="shared" si="4"/>
        <v>0.1297444770504661</v>
      </c>
      <c r="AC91" s="166">
        <f t="shared" si="4"/>
        <v>0.11672605367261468</v>
      </c>
      <c r="AD91" s="166">
        <f t="shared" si="4"/>
        <v>0.12785342070268935</v>
      </c>
      <c r="AE91" s="166">
        <f t="shared" si="4"/>
        <v>0.13231649109536314</v>
      </c>
      <c r="AF91" s="167">
        <f t="shared" si="3"/>
        <v>0.11630537593030743</v>
      </c>
      <c r="AG91" s="165">
        <f t="shared" si="3"/>
        <v>6.4119544355465408E-2</v>
      </c>
      <c r="AH91" s="166">
        <f t="shared" si="3"/>
        <v>9.958042353737695E-2</v>
      </c>
      <c r="AI91" s="166">
        <f t="shared" si="3"/>
        <v>5.3337761759686186E-2</v>
      </c>
      <c r="AJ91" s="167">
        <f t="shared" si="3"/>
        <v>6.1490058123314428E-2</v>
      </c>
    </row>
    <row r="92" spans="15:36" x14ac:dyDescent="0.25">
      <c r="O92" s="70"/>
      <c r="P92" s="25">
        <v>42916</v>
      </c>
      <c r="Q92" s="61">
        <v>168.34852918491799</v>
      </c>
      <c r="R92" s="16">
        <v>207.69572947710401</v>
      </c>
      <c r="S92" s="16">
        <v>208.95965165212499</v>
      </c>
      <c r="T92" s="16">
        <v>275.57943492317099</v>
      </c>
      <c r="U92" s="65">
        <v>206.801331256362</v>
      </c>
      <c r="V92" s="66">
        <v>173.15966165045899</v>
      </c>
      <c r="W92" s="61">
        <v>182.75564963846</v>
      </c>
      <c r="X92" s="16">
        <v>196.93899144784299</v>
      </c>
      <c r="Y92" s="16">
        <v>188.05037831179399</v>
      </c>
      <c r="Z92" s="64">
        <v>234.88790795797101</v>
      </c>
      <c r="AA92" s="165">
        <f t="shared" si="4"/>
        <v>0.13242203221602411</v>
      </c>
      <c r="AB92" s="166">
        <f t="shared" si="4"/>
        <v>0.1657060052082131</v>
      </c>
      <c r="AC92" s="166">
        <f t="shared" si="4"/>
        <v>0.13250501287323413</v>
      </c>
      <c r="AD92" s="166">
        <f t="shared" si="4"/>
        <v>0.11827500966770543</v>
      </c>
      <c r="AE92" s="166">
        <f t="shared" si="4"/>
        <v>0.15090447313850364</v>
      </c>
      <c r="AF92" s="167">
        <f t="shared" si="3"/>
        <v>7.416267700607615E-2</v>
      </c>
      <c r="AG92" s="165">
        <f t="shared" si="3"/>
        <v>6.9035056179595822E-2</v>
      </c>
      <c r="AH92" s="166">
        <f t="shared" si="3"/>
        <v>0.10543202221840065</v>
      </c>
      <c r="AI92" s="166">
        <f t="shared" si="3"/>
        <v>3.4823735451710247E-2</v>
      </c>
      <c r="AJ92" s="167">
        <f t="shared" si="3"/>
        <v>5.6560969321535426E-2</v>
      </c>
    </row>
    <row r="93" spans="15:36" x14ac:dyDescent="0.25">
      <c r="O93" s="70"/>
      <c r="P93" s="25">
        <v>43008</v>
      </c>
      <c r="Q93" s="61">
        <v>168.496867015623</v>
      </c>
      <c r="R93" s="16">
        <v>212.25599320159401</v>
      </c>
      <c r="S93" s="16">
        <v>211.12163251866301</v>
      </c>
      <c r="T93" s="16">
        <v>278.72511525789599</v>
      </c>
      <c r="U93" s="65">
        <v>216.89077989563901</v>
      </c>
      <c r="V93" s="66">
        <v>177.19570169321901</v>
      </c>
      <c r="W93" s="61">
        <v>184.68263723701901</v>
      </c>
      <c r="X93" s="16">
        <v>198.61223883480599</v>
      </c>
      <c r="Y93" s="16">
        <v>187.98340970750201</v>
      </c>
      <c r="Z93" s="64">
        <v>240.80092751310801</v>
      </c>
      <c r="AA93" s="165">
        <f t="shared" si="4"/>
        <v>0.10246546334932449</v>
      </c>
      <c r="AB93" s="166">
        <f t="shared" si="4"/>
        <v>0.1722510150550649</v>
      </c>
      <c r="AC93" s="166">
        <f t="shared" si="4"/>
        <v>0.11779827047488522</v>
      </c>
      <c r="AD93" s="166">
        <f t="shared" si="4"/>
        <v>0.10091902386544271</v>
      </c>
      <c r="AE93" s="166">
        <f t="shared" si="4"/>
        <v>0.15686799609713287</v>
      </c>
      <c r="AF93" s="167">
        <f t="shared" si="3"/>
        <v>9.0357395592065126E-2</v>
      </c>
      <c r="AG93" s="165">
        <f t="shared" si="3"/>
        <v>4.5421021097878045E-2</v>
      </c>
      <c r="AH93" s="166">
        <f t="shared" si="3"/>
        <v>9.8650086564580519E-2</v>
      </c>
      <c r="AI93" s="166">
        <f t="shared" si="3"/>
        <v>1.2592699454956335E-2</v>
      </c>
      <c r="AJ93" s="167">
        <f t="shared" si="3"/>
        <v>6.1934476160341978E-2</v>
      </c>
    </row>
    <row r="94" spans="15:36" x14ac:dyDescent="0.25">
      <c r="O94" s="70"/>
      <c r="P94" s="25">
        <v>43100</v>
      </c>
      <c r="Q94" s="61">
        <v>167.33936454818601</v>
      </c>
      <c r="R94" s="16">
        <v>207.97651917026101</v>
      </c>
      <c r="S94" s="16">
        <v>208.92484732219799</v>
      </c>
      <c r="T94" s="16">
        <v>276.78159652292999</v>
      </c>
      <c r="U94" s="65">
        <v>235.24077490458899</v>
      </c>
      <c r="V94" s="66">
        <v>180.86606418347699</v>
      </c>
      <c r="W94" s="61">
        <v>183.35995153276701</v>
      </c>
      <c r="X94" s="16">
        <v>202.83308994281899</v>
      </c>
      <c r="Y94" s="16">
        <v>188.956339298084</v>
      </c>
      <c r="Z94" s="64">
        <v>246.269083311641</v>
      </c>
      <c r="AA94" s="165">
        <f t="shared" si="4"/>
        <v>7.0405610848602418E-2</v>
      </c>
      <c r="AB94" s="166">
        <f t="shared" si="4"/>
        <v>0.1527554103759714</v>
      </c>
      <c r="AC94" s="166">
        <f t="shared" si="4"/>
        <v>8.2546533504601616E-2</v>
      </c>
      <c r="AD94" s="166">
        <f t="shared" si="4"/>
        <v>9.2489394402779812E-2</v>
      </c>
      <c r="AE94" s="166">
        <f t="shared" si="4"/>
        <v>0.22316823688153686</v>
      </c>
      <c r="AF94" s="167">
        <f t="shared" si="3"/>
        <v>8.9340391347245696E-2</v>
      </c>
      <c r="AG94" s="165">
        <f t="shared" si="3"/>
        <v>4.05114040297192E-2</v>
      </c>
      <c r="AH94" s="166">
        <f t="shared" si="3"/>
        <v>0.10589685950607453</v>
      </c>
      <c r="AI94" s="166">
        <f t="shared" si="3"/>
        <v>-5.7441831321193293E-3</v>
      </c>
      <c r="AJ94" s="167">
        <f t="shared" si="3"/>
        <v>7.3942495035496769E-2</v>
      </c>
    </row>
    <row r="95" spans="15:36" x14ac:dyDescent="0.25">
      <c r="O95" s="70"/>
      <c r="P95" s="25">
        <v>43190</v>
      </c>
      <c r="Q95" s="61">
        <v>171.954472544862</v>
      </c>
      <c r="R95" s="16">
        <v>210.809538661331</v>
      </c>
      <c r="S95" s="16">
        <v>208.871659964819</v>
      </c>
      <c r="T95" s="16">
        <v>285.96064621402599</v>
      </c>
      <c r="U95" s="65">
        <v>242.95001573241501</v>
      </c>
      <c r="V95" s="66">
        <v>180.98132670156801</v>
      </c>
      <c r="W95" s="61">
        <v>184.17159240753799</v>
      </c>
      <c r="X95" s="16">
        <v>211.49027697239001</v>
      </c>
      <c r="Y95" s="16">
        <v>190.987323882223</v>
      </c>
      <c r="Z95" s="64">
        <v>250.49599852280599</v>
      </c>
      <c r="AA95" s="165">
        <f t="shared" si="4"/>
        <v>6.2221854791069564E-2</v>
      </c>
      <c r="AB95" s="166">
        <f t="shared" si="4"/>
        <v>0.10695299620906407</v>
      </c>
      <c r="AC95" s="166">
        <f t="shared" si="4"/>
        <v>4.3744560516191022E-2</v>
      </c>
      <c r="AD95" s="166">
        <f t="shared" si="4"/>
        <v>9.1787616376598491E-2</v>
      </c>
      <c r="AE95" s="166">
        <f t="shared" si="4"/>
        <v>0.22703344658356372</v>
      </c>
      <c r="AF95" s="167">
        <f t="shared" si="3"/>
        <v>5.1216624142227829E-2</v>
      </c>
      <c r="AG95" s="165">
        <f t="shared" si="3"/>
        <v>4.4344972492755597E-2</v>
      </c>
      <c r="AH95" s="166">
        <f t="shared" si="3"/>
        <v>0.11005590098339502</v>
      </c>
      <c r="AI95" s="166">
        <f t="shared" si="3"/>
        <v>5.7747702778361276E-3</v>
      </c>
      <c r="AJ95" s="167">
        <f t="shared" si="3"/>
        <v>8.5238325751451072E-2</v>
      </c>
    </row>
    <row r="96" spans="15:36" x14ac:dyDescent="0.25">
      <c r="O96" s="70"/>
      <c r="P96" s="25">
        <v>43281</v>
      </c>
      <c r="Q96" s="61">
        <v>178.14107878797799</v>
      </c>
      <c r="R96" s="16">
        <v>217.64971545475399</v>
      </c>
      <c r="S96" s="16">
        <v>209.62953641087501</v>
      </c>
      <c r="T96" s="16">
        <v>301.19988807053198</v>
      </c>
      <c r="U96" s="65">
        <v>243.663617640925</v>
      </c>
      <c r="V96" s="66">
        <v>183.31895238419099</v>
      </c>
      <c r="W96" s="61">
        <v>185.405323014598</v>
      </c>
      <c r="X96" s="16">
        <v>217.26337971386499</v>
      </c>
      <c r="Y96" s="16">
        <v>192.02456483697301</v>
      </c>
      <c r="Z96" s="64">
        <v>254.46695236204701</v>
      </c>
      <c r="AA96" s="165">
        <f t="shared" si="4"/>
        <v>5.8168311006172368E-2</v>
      </c>
      <c r="AB96" s="166">
        <f t="shared" si="4"/>
        <v>4.7925809561468524E-2</v>
      </c>
      <c r="AC96" s="166">
        <f t="shared" si="4"/>
        <v>3.205809128478343E-3</v>
      </c>
      <c r="AD96" s="166">
        <f t="shared" si="4"/>
        <v>9.2969394303692221E-2</v>
      </c>
      <c r="AE96" s="166">
        <f t="shared" si="4"/>
        <v>0.17824975381259289</v>
      </c>
      <c r="AF96" s="167">
        <f t="shared" si="3"/>
        <v>5.8670077296868461E-2</v>
      </c>
      <c r="AG96" s="165">
        <f t="shared" si="3"/>
        <v>1.4498448509689066E-2</v>
      </c>
      <c r="AH96" s="166">
        <f t="shared" si="3"/>
        <v>0.10320144384107244</v>
      </c>
      <c r="AI96" s="166">
        <f t="shared" si="3"/>
        <v>2.113362685497866E-2</v>
      </c>
      <c r="AJ96" s="167">
        <f t="shared" si="3"/>
        <v>8.3354841780868938E-2</v>
      </c>
    </row>
    <row r="97" spans="15:36" x14ac:dyDescent="0.25">
      <c r="O97" s="70"/>
      <c r="P97" s="25">
        <v>43373</v>
      </c>
      <c r="Q97" s="61">
        <v>179.838227017972</v>
      </c>
      <c r="R97" s="16">
        <v>223.66660304399599</v>
      </c>
      <c r="S97" s="16">
        <v>211.31392040936001</v>
      </c>
      <c r="T97" s="16">
        <v>305.407603851072</v>
      </c>
      <c r="U97" s="65">
        <v>244.98302009201399</v>
      </c>
      <c r="V97" s="66">
        <v>184.40822393413401</v>
      </c>
      <c r="W97" s="61">
        <v>188.127825639241</v>
      </c>
      <c r="X97" s="16">
        <v>217.984583191193</v>
      </c>
      <c r="Y97" s="16">
        <v>189.58032320013101</v>
      </c>
      <c r="Z97" s="64">
        <v>258.26336031891901</v>
      </c>
      <c r="AA97" s="165">
        <f t="shared" si="4"/>
        <v>6.7309025996889593E-2</v>
      </c>
      <c r="AB97" s="166">
        <f t="shared" si="4"/>
        <v>5.3758716869608314E-2</v>
      </c>
      <c r="AC97" s="166">
        <f t="shared" si="4"/>
        <v>9.107919847104462E-4</v>
      </c>
      <c r="AD97" s="166">
        <f t="shared" si="4"/>
        <v>9.5730478283191367E-2</v>
      </c>
      <c r="AE97" s="166">
        <f t="shared" si="4"/>
        <v>0.12952251916790591</v>
      </c>
      <c r="AF97" s="167">
        <f t="shared" si="3"/>
        <v>4.0703708792000581E-2</v>
      </c>
      <c r="AG97" s="165">
        <f t="shared" si="3"/>
        <v>1.8654641571965946E-2</v>
      </c>
      <c r="AH97" s="166">
        <f t="shared" si="3"/>
        <v>9.7538522651163362E-2</v>
      </c>
      <c r="AI97" s="166">
        <f t="shared" si="3"/>
        <v>8.4949703546379762E-3</v>
      </c>
      <c r="AJ97" s="167">
        <f t="shared" si="3"/>
        <v>7.251812933677515E-2</v>
      </c>
    </row>
    <row r="98" spans="15:36" x14ac:dyDescent="0.25">
      <c r="O98" s="68"/>
      <c r="P98" s="25">
        <v>43465</v>
      </c>
      <c r="Q98" s="61">
        <v>179.713815701741</v>
      </c>
      <c r="R98" s="16">
        <v>227.54517103490701</v>
      </c>
      <c r="S98" s="16">
        <v>212.818040566522</v>
      </c>
      <c r="T98" s="16">
        <v>303.336097407426</v>
      </c>
      <c r="U98" s="65">
        <v>241.536406521098</v>
      </c>
      <c r="V98" s="66">
        <v>185.96004942686201</v>
      </c>
      <c r="W98" s="61">
        <v>189.60265859753</v>
      </c>
      <c r="X98" s="16">
        <v>218.163776084745</v>
      </c>
      <c r="Y98" s="16">
        <v>186.542370459002</v>
      </c>
      <c r="Z98" s="64">
        <v>260.64326379175498</v>
      </c>
      <c r="AA98" s="165">
        <f t="shared" si="4"/>
        <v>7.3948237983129772E-2</v>
      </c>
      <c r="AB98" s="166">
        <f t="shared" si="4"/>
        <v>9.4090678806995731E-2</v>
      </c>
      <c r="AC98" s="166">
        <f t="shared" si="4"/>
        <v>1.863441947773703E-2</v>
      </c>
      <c r="AD98" s="166">
        <f t="shared" si="4"/>
        <v>9.5940269216187257E-2</v>
      </c>
      <c r="AE98" s="166">
        <f t="shared" si="4"/>
        <v>2.676250160739535E-2</v>
      </c>
      <c r="AF98" s="167">
        <f t="shared" si="3"/>
        <v>2.8164405889971267E-2</v>
      </c>
      <c r="AG98" s="165">
        <f t="shared" si="3"/>
        <v>3.4046186272291834E-2</v>
      </c>
      <c r="AH98" s="166">
        <f t="shared" si="3"/>
        <v>7.5582766826891579E-2</v>
      </c>
      <c r="AI98" s="166">
        <f t="shared" si="3"/>
        <v>-1.2775273103030949E-2</v>
      </c>
      <c r="AJ98" s="167">
        <f t="shared" si="3"/>
        <v>5.8367783267070372E-2</v>
      </c>
    </row>
    <row r="99" spans="15:36" x14ac:dyDescent="0.25">
      <c r="O99" s="68"/>
      <c r="P99" s="25">
        <v>43555</v>
      </c>
      <c r="Q99" s="61">
        <v>181.97357645398299</v>
      </c>
      <c r="R99" s="16">
        <v>231.010181584435</v>
      </c>
      <c r="S99" s="16">
        <v>212.88628635690699</v>
      </c>
      <c r="T99" s="16">
        <v>308.74319219369301</v>
      </c>
      <c r="U99" s="65">
        <v>240.16445719790701</v>
      </c>
      <c r="V99" s="66">
        <v>183.008727388751</v>
      </c>
      <c r="W99" s="61">
        <v>195.32340405692599</v>
      </c>
      <c r="X99" s="16">
        <v>222.73871860212799</v>
      </c>
      <c r="Y99" s="16">
        <v>187.69739328076301</v>
      </c>
      <c r="Z99" s="64">
        <v>265.27691684423098</v>
      </c>
      <c r="AA99" s="165">
        <f t="shared" si="4"/>
        <v>5.8266026820018135E-2</v>
      </c>
      <c r="AB99" s="166">
        <f t="shared" si="4"/>
        <v>9.5824140840024663E-2</v>
      </c>
      <c r="AC99" s="166">
        <f t="shared" si="4"/>
        <v>1.9220541421292703E-2</v>
      </c>
      <c r="AD99" s="166">
        <f t="shared" si="4"/>
        <v>7.9670214350458401E-2</v>
      </c>
      <c r="AE99" s="166">
        <f t="shared" si="4"/>
        <v>-1.1465562272595209E-2</v>
      </c>
      <c r="AF99" s="167">
        <f t="shared" si="3"/>
        <v>1.120226447740702E-2</v>
      </c>
      <c r="AG99" s="165">
        <f t="shared" si="3"/>
        <v>6.0551203926776598E-2</v>
      </c>
      <c r="AH99" s="166">
        <f t="shared" si="3"/>
        <v>5.3186566260946755E-2</v>
      </c>
      <c r="AI99" s="166">
        <f t="shared" si="3"/>
        <v>-1.7225910780805598E-2</v>
      </c>
      <c r="AJ99" s="167">
        <f t="shared" si="3"/>
        <v>5.9006604530967399E-2</v>
      </c>
    </row>
    <row r="100" spans="15:36" x14ac:dyDescent="0.25">
      <c r="O100" s="68"/>
      <c r="P100" s="25">
        <v>43646</v>
      </c>
      <c r="Q100" s="61">
        <v>184.67812798508101</v>
      </c>
      <c r="R100" s="16">
        <v>234.373787546888</v>
      </c>
      <c r="S100" s="16">
        <v>213.109108534787</v>
      </c>
      <c r="T100" s="16">
        <v>319.78256676940401</v>
      </c>
      <c r="U100" s="65">
        <v>250.64365569769299</v>
      </c>
      <c r="V100" s="66">
        <v>186.693535290059</v>
      </c>
      <c r="W100" s="61">
        <v>202.466771236721</v>
      </c>
      <c r="X100" s="16">
        <v>231.239200769023</v>
      </c>
      <c r="Y100" s="16">
        <v>189.96596559289799</v>
      </c>
      <c r="Z100" s="64">
        <v>271.17678528817299</v>
      </c>
      <c r="AA100" s="165">
        <f t="shared" si="4"/>
        <v>3.6695911137281101E-2</v>
      </c>
      <c r="AB100" s="166">
        <f t="shared" si="4"/>
        <v>7.6839393321470606E-2</v>
      </c>
      <c r="AC100" s="166">
        <f t="shared" si="4"/>
        <v>1.6598672989916796E-2</v>
      </c>
      <c r="AD100" s="166">
        <f t="shared" si="4"/>
        <v>6.1695503334717516E-2</v>
      </c>
      <c r="AE100" s="166">
        <f t="shared" si="4"/>
        <v>2.8646205471077435E-2</v>
      </c>
      <c r="AF100" s="167">
        <f t="shared" si="3"/>
        <v>1.8408259822452644E-2</v>
      </c>
      <c r="AG100" s="165">
        <f t="shared" si="3"/>
        <v>9.2022429263153738E-2</v>
      </c>
      <c r="AH100" s="166">
        <f t="shared" si="3"/>
        <v>6.4326630072514268E-2</v>
      </c>
      <c r="AI100" s="166">
        <f t="shared" si="3"/>
        <v>-1.0720499462257616E-2</v>
      </c>
      <c r="AJ100" s="167">
        <f t="shared" si="3"/>
        <v>6.5666023705710064E-2</v>
      </c>
    </row>
    <row r="101" spans="15:36" x14ac:dyDescent="0.25">
      <c r="O101" s="68"/>
      <c r="P101" s="25">
        <v>43738</v>
      </c>
      <c r="Q101" s="61">
        <v>186.17581319040099</v>
      </c>
      <c r="R101" s="16">
        <v>238.17499584479901</v>
      </c>
      <c r="S101" s="16">
        <v>214.61124813310099</v>
      </c>
      <c r="T101" s="16">
        <v>330.51212986270502</v>
      </c>
      <c r="U101" s="65">
        <v>258.317046474221</v>
      </c>
      <c r="V101" s="66">
        <v>187.35969337757501</v>
      </c>
      <c r="W101" s="61">
        <v>203.49005253373301</v>
      </c>
      <c r="X101" s="16">
        <v>237.457713343406</v>
      </c>
      <c r="Y101" s="16">
        <v>190.06635443710201</v>
      </c>
      <c r="Z101" s="64">
        <v>275.82675491924601</v>
      </c>
      <c r="AA101" s="165">
        <f t="shared" si="4"/>
        <v>3.5240484059018362E-2</v>
      </c>
      <c r="AB101" s="166">
        <f t="shared" si="4"/>
        <v>6.4866156159885779E-2</v>
      </c>
      <c r="AC101" s="166">
        <f t="shared" si="4"/>
        <v>1.5603930481027151E-2</v>
      </c>
      <c r="AD101" s="166">
        <f t="shared" si="4"/>
        <v>8.2200068678954352E-2</v>
      </c>
      <c r="AE101" s="166">
        <f t="shared" si="4"/>
        <v>5.4428369677208099E-2</v>
      </c>
      <c r="AF101" s="167">
        <f t="shared" si="3"/>
        <v>1.600508578454285E-2</v>
      </c>
      <c r="AG101" s="165">
        <f t="shared" si="3"/>
        <v>8.1658451333781024E-2</v>
      </c>
      <c r="AH101" s="166">
        <f t="shared" si="3"/>
        <v>8.9332602641597036E-2</v>
      </c>
      <c r="AI101" s="166">
        <f t="shared" si="3"/>
        <v>2.5637219557745894E-3</v>
      </c>
      <c r="AJ101" s="167">
        <f t="shared" si="3"/>
        <v>6.8005754198499746E-2</v>
      </c>
    </row>
    <row r="102" spans="15:36" x14ac:dyDescent="0.25">
      <c r="O102" s="68"/>
      <c r="P102" s="25">
        <v>43830</v>
      </c>
      <c r="Q102" s="61">
        <v>186.83525947234901</v>
      </c>
      <c r="R102" s="16">
        <v>242.57982720508701</v>
      </c>
      <c r="S102" s="16">
        <v>216.420817134028</v>
      </c>
      <c r="T102" s="16">
        <v>335.274780494026</v>
      </c>
      <c r="U102" s="65">
        <v>271.715326218634</v>
      </c>
      <c r="V102" s="66">
        <v>190.302617608498</v>
      </c>
      <c r="W102" s="61">
        <v>203.332873730171</v>
      </c>
      <c r="X102" s="16">
        <v>244.04104949990801</v>
      </c>
      <c r="Y102" s="16">
        <v>190.151376933525</v>
      </c>
      <c r="Z102" s="64">
        <v>281.32797986045301</v>
      </c>
      <c r="AA102" s="165">
        <f t="shared" si="4"/>
        <v>3.9626579307775689E-2</v>
      </c>
      <c r="AB102" s="166">
        <f t="shared" si="4"/>
        <v>6.6073281633709513E-2</v>
      </c>
      <c r="AC102" s="166">
        <f t="shared" si="4"/>
        <v>1.6928905829202368E-2</v>
      </c>
      <c r="AD102" s="166">
        <f t="shared" si="4"/>
        <v>0.10529140237372259</v>
      </c>
      <c r="AE102" s="166">
        <f t="shared" si="4"/>
        <v>0.12494563503783818</v>
      </c>
      <c r="AF102" s="167">
        <f t="shared" si="3"/>
        <v>2.3352156525124457E-2</v>
      </c>
      <c r="AG102" s="165">
        <f t="shared" si="3"/>
        <v>7.2415731056736821E-2</v>
      </c>
      <c r="AH102" s="166">
        <f t="shared" si="3"/>
        <v>0.11861397835867615</v>
      </c>
      <c r="AI102" s="166">
        <f t="shared" si="3"/>
        <v>1.9346845789740774E-2</v>
      </c>
      <c r="AJ102" s="167">
        <f t="shared" si="3"/>
        <v>7.9360255729549189E-2</v>
      </c>
    </row>
    <row r="103" spans="15:36" x14ac:dyDescent="0.25">
      <c r="O103" s="68"/>
      <c r="P103" s="25">
        <v>43921</v>
      </c>
      <c r="Q103" s="61">
        <v>186.59947665455201</v>
      </c>
      <c r="R103" s="16">
        <v>247.526976437868</v>
      </c>
      <c r="S103" s="16">
        <v>216.00804826263999</v>
      </c>
      <c r="T103" s="16">
        <v>335.18404450717497</v>
      </c>
      <c r="U103" s="65">
        <v>281.49603658049199</v>
      </c>
      <c r="V103" s="66">
        <v>194.89587876354099</v>
      </c>
      <c r="W103" s="61">
        <v>201.98812385657399</v>
      </c>
      <c r="X103" s="16">
        <v>250.01143017314101</v>
      </c>
      <c r="Y103" s="16">
        <v>190.461433031692</v>
      </c>
      <c r="Z103" s="64">
        <v>285.26515618847202</v>
      </c>
      <c r="AA103" s="165">
        <f t="shared" si="4"/>
        <v>2.5420724759667612E-2</v>
      </c>
      <c r="AB103" s="166">
        <f t="shared" si="4"/>
        <v>7.1498125061626672E-2</v>
      </c>
      <c r="AC103" s="166">
        <f t="shared" si="4"/>
        <v>1.4663987799098166E-2</v>
      </c>
      <c r="AD103" s="166">
        <f t="shared" si="4"/>
        <v>8.5640276391565129E-2</v>
      </c>
      <c r="AE103" s="166">
        <f t="shared" si="4"/>
        <v>0.17209698664330575</v>
      </c>
      <c r="AF103" s="167">
        <f t="shared" si="3"/>
        <v>6.4954013638590435E-2</v>
      </c>
      <c r="AG103" s="165">
        <f t="shared" si="3"/>
        <v>3.412146041498243E-2</v>
      </c>
      <c r="AH103" s="166">
        <f t="shared" si="3"/>
        <v>0.12244261681207536</v>
      </c>
      <c r="AI103" s="166">
        <f t="shared" si="3"/>
        <v>1.4726042288687902E-2</v>
      </c>
      <c r="AJ103" s="167">
        <f t="shared" si="3"/>
        <v>7.5348581331627917E-2</v>
      </c>
    </row>
    <row r="104" spans="15:36" x14ac:dyDescent="0.25">
      <c r="O104" s="68"/>
      <c r="P104" s="25">
        <v>44012</v>
      </c>
      <c r="Q104" s="61">
        <v>184.97434635758799</v>
      </c>
      <c r="R104" s="16">
        <v>252.22093775918199</v>
      </c>
      <c r="S104" s="16">
        <v>212.61188613836299</v>
      </c>
      <c r="T104" s="16">
        <v>334.51355286613301</v>
      </c>
      <c r="U104" s="65">
        <v>284.71568174488601</v>
      </c>
      <c r="V104" s="66">
        <v>187.39958014166299</v>
      </c>
      <c r="W104" s="61">
        <v>194.43274631560601</v>
      </c>
      <c r="X104" s="16">
        <v>254.336697609287</v>
      </c>
      <c r="Y104" s="16">
        <v>189.32981841542301</v>
      </c>
      <c r="Z104" s="64">
        <v>290.67624689620999</v>
      </c>
      <c r="AA104" s="165">
        <f t="shared" si="4"/>
        <v>1.6039710589383915E-3</v>
      </c>
      <c r="AB104" s="166">
        <f t="shared" si="4"/>
        <v>7.614823483075539E-2</v>
      </c>
      <c r="AC104" s="166">
        <f t="shared" si="4"/>
        <v>-2.3331822832098892E-3</v>
      </c>
      <c r="AD104" s="166">
        <f t="shared" si="4"/>
        <v>4.6065632174850712E-2</v>
      </c>
      <c r="AE104" s="166">
        <f t="shared" si="4"/>
        <v>0.13593811482022145</v>
      </c>
      <c r="AF104" s="167">
        <f t="shared" si="3"/>
        <v>3.7818387792969421E-3</v>
      </c>
      <c r="AG104" s="165">
        <f t="shared" si="3"/>
        <v>-3.9680708454236879E-2</v>
      </c>
      <c r="AH104" s="166">
        <f t="shared" si="3"/>
        <v>9.9885732018833995E-2</v>
      </c>
      <c r="AI104" s="166">
        <f t="shared" si="3"/>
        <v>-3.3487428944943831E-3</v>
      </c>
      <c r="AJ104" s="167">
        <f t="shared" si="3"/>
        <v>7.1906824868195773E-2</v>
      </c>
    </row>
    <row r="105" spans="15:36" x14ac:dyDescent="0.25">
      <c r="O105" s="68"/>
      <c r="P105" s="25">
        <v>44104</v>
      </c>
      <c r="Q105" s="61">
        <v>189.57985758606699</v>
      </c>
      <c r="R105" s="16">
        <v>259.42959436527798</v>
      </c>
      <c r="S105" s="16">
        <v>215.44549976835</v>
      </c>
      <c r="T105" s="16">
        <v>347.61198369160599</v>
      </c>
      <c r="U105" s="65">
        <v>296.23244674216897</v>
      </c>
      <c r="V105" s="66">
        <v>187.66965348761599</v>
      </c>
      <c r="W105" s="61">
        <v>192.29876236913501</v>
      </c>
      <c r="X105" s="16">
        <v>265.18883000455901</v>
      </c>
      <c r="Y105" s="16">
        <v>190.37112251632499</v>
      </c>
      <c r="Z105" s="64">
        <v>298.53786348734599</v>
      </c>
      <c r="AA105" s="165">
        <f t="shared" si="4"/>
        <v>1.8284031299945047E-2</v>
      </c>
      <c r="AB105" s="166">
        <f t="shared" si="4"/>
        <v>8.9239420137658065E-2</v>
      </c>
      <c r="AC105" s="166">
        <f t="shared" si="4"/>
        <v>3.8872689223241608E-3</v>
      </c>
      <c r="AD105" s="166">
        <f t="shared" si="4"/>
        <v>5.1737447082514709E-2</v>
      </c>
      <c r="AE105" s="166">
        <f t="shared" si="4"/>
        <v>0.14677854514619404</v>
      </c>
      <c r="AF105" s="167">
        <f t="shared" si="3"/>
        <v>1.6543585466717303E-3</v>
      </c>
      <c r="AG105" s="165">
        <f t="shared" si="3"/>
        <v>-5.4996743208087784E-2</v>
      </c>
      <c r="AH105" s="166">
        <f t="shared" si="3"/>
        <v>0.11678338964314405</v>
      </c>
      <c r="AI105" s="166">
        <f t="shared" si="3"/>
        <v>1.6034825318009815E-3</v>
      </c>
      <c r="AJ105" s="167">
        <f t="shared" si="3"/>
        <v>8.2338308967703666E-2</v>
      </c>
    </row>
    <row r="106" spans="15:36" x14ac:dyDescent="0.25">
      <c r="O106" s="68"/>
      <c r="P106" s="25">
        <v>44196</v>
      </c>
      <c r="Q106" s="61">
        <v>196.09385150959201</v>
      </c>
      <c r="R106" s="16">
        <v>268.64131923769099</v>
      </c>
      <c r="S106" s="16">
        <v>224.07448571322701</v>
      </c>
      <c r="T106" s="16">
        <v>366.30280594031899</v>
      </c>
      <c r="U106" s="65">
        <v>317.03859772905298</v>
      </c>
      <c r="V106" s="66">
        <v>188.464257242109</v>
      </c>
      <c r="W106" s="61">
        <v>195.616669069316</v>
      </c>
      <c r="X106" s="16">
        <v>277.39326835721698</v>
      </c>
      <c r="Y106" s="16">
        <v>193.16322560047399</v>
      </c>
      <c r="Z106" s="64">
        <v>303.90330793195199</v>
      </c>
      <c r="AA106" s="165">
        <f t="shared" si="4"/>
        <v>4.9554843466863119E-2</v>
      </c>
      <c r="AB106" s="166">
        <f t="shared" si="4"/>
        <v>0.10743470441410818</v>
      </c>
      <c r="AC106" s="166">
        <f t="shared" si="4"/>
        <v>3.5364752247743159E-2</v>
      </c>
      <c r="AD106" s="166">
        <f t="shared" si="4"/>
        <v>9.2545062293600822E-2</v>
      </c>
      <c r="AE106" s="166">
        <f t="shared" si="4"/>
        <v>0.16680425112991193</v>
      </c>
      <c r="AF106" s="167">
        <f t="shared" si="3"/>
        <v>-9.6601948490849798E-3</v>
      </c>
      <c r="AG106" s="165">
        <f t="shared" si="3"/>
        <v>-3.7948633289345279E-2</v>
      </c>
      <c r="AH106" s="166">
        <f t="shared" si="3"/>
        <v>0.1366664293800357</v>
      </c>
      <c r="AI106" s="166">
        <f t="shared" si="3"/>
        <v>1.583921565817481E-2</v>
      </c>
      <c r="AJ106" s="167">
        <f t="shared" si="3"/>
        <v>8.0245584113947777E-2</v>
      </c>
    </row>
    <row r="107" spans="15:36" x14ac:dyDescent="0.25">
      <c r="O107" s="68"/>
      <c r="P107" s="25">
        <v>44286</v>
      </c>
      <c r="Q107" s="61">
        <v>197.65042900406101</v>
      </c>
      <c r="R107" s="16">
        <v>279.261580136997</v>
      </c>
      <c r="S107" s="16">
        <v>232.22834571972001</v>
      </c>
      <c r="T107" s="16">
        <v>381.39430500079402</v>
      </c>
      <c r="U107" s="65">
        <v>319.98745109152298</v>
      </c>
      <c r="V107" s="66">
        <v>188.00650333065701</v>
      </c>
      <c r="W107" s="61">
        <v>194.12698351641799</v>
      </c>
      <c r="X107" s="16">
        <v>282.983044636589</v>
      </c>
      <c r="Y107" s="16">
        <v>197.851525575159</v>
      </c>
      <c r="Z107" s="64">
        <v>313.98114732484299</v>
      </c>
      <c r="AA107" s="165">
        <f t="shared" si="4"/>
        <v>5.9222847500089326E-2</v>
      </c>
      <c r="AB107" s="166">
        <f t="shared" si="4"/>
        <v>0.12820664703224671</v>
      </c>
      <c r="AC107" s="166">
        <f t="shared" si="4"/>
        <v>7.5091171775961252E-2</v>
      </c>
      <c r="AD107" s="166">
        <f t="shared" si="4"/>
        <v>0.13786533473442186</v>
      </c>
      <c r="AE107" s="166">
        <f t="shared" si="4"/>
        <v>0.13673874409959819</v>
      </c>
      <c r="AF107" s="167">
        <f t="shared" si="3"/>
        <v>-3.5349005205197681E-2</v>
      </c>
      <c r="AG107" s="165">
        <f t="shared" si="3"/>
        <v>-3.8918824483651138E-2</v>
      </c>
      <c r="AH107" s="166">
        <f t="shared" si="3"/>
        <v>0.13188042818927959</v>
      </c>
      <c r="AI107" s="166">
        <f t="shared" si="3"/>
        <v>3.8800992021504666E-2</v>
      </c>
      <c r="AJ107" s="167">
        <f t="shared" si="3"/>
        <v>0.10066420841597146</v>
      </c>
    </row>
    <row r="108" spans="15:36" x14ac:dyDescent="0.25">
      <c r="O108" s="68"/>
      <c r="P108" s="25">
        <v>44377</v>
      </c>
      <c r="Q108" s="61">
        <v>203.39161993576599</v>
      </c>
      <c r="R108" s="16">
        <v>295.06003639132598</v>
      </c>
      <c r="S108" s="16">
        <v>242.96712066180399</v>
      </c>
      <c r="T108" s="16">
        <v>405.74358077671002</v>
      </c>
      <c r="U108" s="65">
        <v>335.93461858312799</v>
      </c>
      <c r="V108" s="66">
        <v>197.319387495114</v>
      </c>
      <c r="W108" s="61">
        <v>200.638361417125</v>
      </c>
      <c r="X108" s="16">
        <v>294.99260727077302</v>
      </c>
      <c r="Y108" s="16">
        <v>206.274082041328</v>
      </c>
      <c r="Z108" s="64">
        <v>333.39674376329299</v>
      </c>
      <c r="AA108" s="165">
        <f t="shared" si="4"/>
        <v>9.9566636892308047E-2</v>
      </c>
      <c r="AB108" s="166">
        <f t="shared" si="4"/>
        <v>0.16984751152200661</v>
      </c>
      <c r="AC108" s="166">
        <f t="shared" si="4"/>
        <v>0.1427729892000793</v>
      </c>
      <c r="AD108" s="166">
        <f t="shared" si="4"/>
        <v>0.21293614952301243</v>
      </c>
      <c r="AE108" s="166">
        <f t="shared" si="4"/>
        <v>0.17989503256141592</v>
      </c>
      <c r="AF108" s="167">
        <f t="shared" si="3"/>
        <v>5.2933989211460419E-2</v>
      </c>
      <c r="AG108" s="165">
        <f t="shared" si="3"/>
        <v>3.1916512105661266E-2</v>
      </c>
      <c r="AH108" s="166">
        <f t="shared" si="3"/>
        <v>0.15985074133478672</v>
      </c>
      <c r="AI108" s="166">
        <f t="shared" si="3"/>
        <v>8.9496011604079717E-2</v>
      </c>
      <c r="AJ108" s="167">
        <f t="shared" si="3"/>
        <v>0.14696934243250004</v>
      </c>
    </row>
    <row r="109" spans="15:36" x14ac:dyDescent="0.25">
      <c r="O109" s="68"/>
      <c r="P109" s="25">
        <v>44469</v>
      </c>
      <c r="Q109" s="61">
        <v>213.28936518410001</v>
      </c>
      <c r="R109" s="16">
        <v>309.38769132873699</v>
      </c>
      <c r="S109" s="16">
        <v>252.58583579689599</v>
      </c>
      <c r="T109" s="16">
        <v>428.21619050966001</v>
      </c>
      <c r="U109" s="65">
        <v>341.543391961932</v>
      </c>
      <c r="V109" s="66">
        <v>204.25495059331999</v>
      </c>
      <c r="W109" s="61">
        <v>215.307690292183</v>
      </c>
      <c r="X109" s="16">
        <v>321.57844112037498</v>
      </c>
      <c r="Y109" s="16">
        <v>212.562256847464</v>
      </c>
      <c r="Z109" s="64">
        <v>358.07394724350098</v>
      </c>
      <c r="AA109" s="165">
        <f t="shared" si="4"/>
        <v>0.12506343184306479</v>
      </c>
      <c r="AB109" s="166">
        <f t="shared" si="4"/>
        <v>0.19256899771086955</v>
      </c>
      <c r="AC109" s="166">
        <f t="shared" si="4"/>
        <v>0.17238854405629178</v>
      </c>
      <c r="AD109" s="166">
        <f t="shared" si="4"/>
        <v>0.23187982750780067</v>
      </c>
      <c r="AE109" s="166">
        <f t="shared" si="4"/>
        <v>0.1529574012505126</v>
      </c>
      <c r="AF109" s="167">
        <f t="shared" si="3"/>
        <v>8.8374954594342192E-2</v>
      </c>
      <c r="AG109" s="165">
        <f t="shared" si="3"/>
        <v>0.11965198132102506</v>
      </c>
      <c r="AH109" s="166">
        <f t="shared" si="3"/>
        <v>0.21263946567751946</v>
      </c>
      <c r="AI109" s="166">
        <f t="shared" si="3"/>
        <v>0.11656775480344206</v>
      </c>
      <c r="AJ109" s="167">
        <f t="shared" si="3"/>
        <v>0.19942557054803367</v>
      </c>
    </row>
    <row r="110" spans="15:36" x14ac:dyDescent="0.25">
      <c r="O110" s="68"/>
      <c r="P110" s="25">
        <v>44561</v>
      </c>
      <c r="Q110" s="61">
        <v>218.35398689788801</v>
      </c>
      <c r="R110" s="16">
        <v>318.93424771412998</v>
      </c>
      <c r="S110" s="16">
        <v>257.23165334095103</v>
      </c>
      <c r="T110" s="16">
        <v>438.94577887315199</v>
      </c>
      <c r="U110" s="65">
        <v>345.39359916366698</v>
      </c>
      <c r="V110" s="66">
        <v>218.182718246946</v>
      </c>
      <c r="W110" s="61">
        <v>219.698082923301</v>
      </c>
      <c r="X110" s="16">
        <v>341.98336928282703</v>
      </c>
      <c r="Y110" s="16">
        <v>216.75801346389801</v>
      </c>
      <c r="Z110" s="64">
        <v>378.52763892741098</v>
      </c>
      <c r="AA110" s="165">
        <f t="shared" si="4"/>
        <v>0.11351776313704121</v>
      </c>
      <c r="AB110" s="166">
        <f t="shared" si="4"/>
        <v>0.18721218544917995</v>
      </c>
      <c r="AC110" s="166">
        <f t="shared" si="4"/>
        <v>0.14797386468247398</v>
      </c>
      <c r="AD110" s="166">
        <f t="shared" si="4"/>
        <v>0.19831399529237737</v>
      </c>
      <c r="AE110" s="166">
        <f t="shared" si="4"/>
        <v>8.9437064249340059E-2</v>
      </c>
      <c r="AF110" s="167">
        <f t="shared" si="3"/>
        <v>0.15768751825795513</v>
      </c>
      <c r="AG110" s="165">
        <f t="shared" si="3"/>
        <v>0.12310512170847687</v>
      </c>
      <c r="AH110" s="166">
        <f t="shared" si="3"/>
        <v>0.23284667760009681</v>
      </c>
      <c r="AI110" s="166">
        <f t="shared" si="3"/>
        <v>0.12214948155932071</v>
      </c>
      <c r="AJ110" s="167">
        <f t="shared" si="3"/>
        <v>0.24555287503539902</v>
      </c>
    </row>
    <row r="111" spans="15:36" x14ac:dyDescent="0.25">
      <c r="O111" s="68"/>
      <c r="P111" s="25">
        <v>44651</v>
      </c>
      <c r="Q111" s="61">
        <v>223.16359367213201</v>
      </c>
      <c r="R111" s="16">
        <v>338.361542547483</v>
      </c>
      <c r="S111" s="16">
        <v>262.58729339761999</v>
      </c>
      <c r="T111" s="16">
        <v>459.76290606855503</v>
      </c>
      <c r="U111" s="65">
        <v>356.821955622762</v>
      </c>
      <c r="V111" s="66">
        <v>230.64016977866001</v>
      </c>
      <c r="W111" s="61">
        <v>212.17127847424101</v>
      </c>
      <c r="X111" s="16">
        <v>363.25706856571702</v>
      </c>
      <c r="Y111" s="16">
        <v>221.36277876542999</v>
      </c>
      <c r="Z111" s="64">
        <v>395.17233928245201</v>
      </c>
      <c r="AA111" s="165">
        <f t="shared" si="4"/>
        <v>0.12908226304708292</v>
      </c>
      <c r="AB111" s="166">
        <f t="shared" si="4"/>
        <v>0.2116294063132258</v>
      </c>
      <c r="AC111" s="166">
        <f t="shared" si="4"/>
        <v>0.13072886336855993</v>
      </c>
      <c r="AD111" s="166">
        <f t="shared" si="4"/>
        <v>0.20547921151470216</v>
      </c>
      <c r="AE111" s="166">
        <f t="shared" si="4"/>
        <v>0.11511234082958954</v>
      </c>
      <c r="AF111" s="167">
        <f t="shared" si="3"/>
        <v>0.22676697716685323</v>
      </c>
      <c r="AG111" s="165">
        <f t="shared" si="3"/>
        <v>9.2950988218991837E-2</v>
      </c>
      <c r="AH111" s="166">
        <f t="shared" si="3"/>
        <v>0.28367079035500908</v>
      </c>
      <c r="AI111" s="166">
        <f t="shared" si="3"/>
        <v>0.11883281224101361</v>
      </c>
      <c r="AJ111" s="167">
        <f t="shared" si="3"/>
        <v>0.25858620063455318</v>
      </c>
    </row>
    <row r="112" spans="15:36" x14ac:dyDescent="0.25">
      <c r="O112" s="68"/>
      <c r="P112" s="25">
        <v>44742</v>
      </c>
      <c r="Q112" s="61">
        <v>233.72917553946701</v>
      </c>
      <c r="R112" s="16">
        <v>366.95933720226202</v>
      </c>
      <c r="S112" s="16">
        <v>270.066756453121</v>
      </c>
      <c r="T112" s="16">
        <v>491.83031226156498</v>
      </c>
      <c r="U112" s="65">
        <v>372.10803962005201</v>
      </c>
      <c r="V112" s="66">
        <v>234.69111180416601</v>
      </c>
      <c r="W112" s="61">
        <v>204.09131444805101</v>
      </c>
      <c r="X112" s="16">
        <v>393.95726473656902</v>
      </c>
      <c r="Y112" s="16">
        <v>223.45522362699</v>
      </c>
      <c r="Z112" s="64">
        <v>411.29090037882798</v>
      </c>
      <c r="AA112" s="165">
        <f t="shared" si="4"/>
        <v>0.14915833608720974</v>
      </c>
      <c r="AB112" s="166">
        <f t="shared" si="4"/>
        <v>0.24367685197319955</v>
      </c>
      <c r="AC112" s="166">
        <f t="shared" si="4"/>
        <v>0.11153622645525818</v>
      </c>
      <c r="AD112" s="166">
        <f t="shared" si="4"/>
        <v>0.21217028577521835</v>
      </c>
      <c r="AE112" s="166">
        <f t="shared" si="4"/>
        <v>0.10767994435790129</v>
      </c>
      <c r="AF112" s="167">
        <f t="shared" si="3"/>
        <v>0.18939712302714007</v>
      </c>
      <c r="AG112" s="165">
        <f t="shared" si="3"/>
        <v>1.7209834682348601E-2</v>
      </c>
      <c r="AH112" s="166">
        <f t="shared" si="3"/>
        <v>0.33548182234599722</v>
      </c>
      <c r="AI112" s="166">
        <f t="shared" si="3"/>
        <v>8.3292779275196072E-2</v>
      </c>
      <c r="AJ112" s="167">
        <f t="shared" si="3"/>
        <v>0.23363802458382366</v>
      </c>
    </row>
    <row r="113" spans="15:36" x14ac:dyDescent="0.25">
      <c r="P113" s="25">
        <v>44834</v>
      </c>
      <c r="Q113" s="61">
        <v>231.844730853925</v>
      </c>
      <c r="R113" s="16">
        <v>369.93497257735601</v>
      </c>
      <c r="S113" s="16">
        <v>271.36200615737903</v>
      </c>
      <c r="T113" s="16">
        <v>478.23157412856699</v>
      </c>
      <c r="U113" s="65">
        <v>386.62818555536199</v>
      </c>
      <c r="V113" s="66">
        <v>238.608615024214</v>
      </c>
      <c r="W113" s="61">
        <v>194.39190251139101</v>
      </c>
      <c r="X113" s="16">
        <v>402.11885439805798</v>
      </c>
      <c r="Y113" s="16">
        <v>222.921936831018</v>
      </c>
      <c r="Z113" s="64">
        <v>405.01308669398298</v>
      </c>
      <c r="AA113" s="165">
        <f t="shared" si="4"/>
        <v>8.6996206556332556E-2</v>
      </c>
      <c r="AB113" s="166">
        <f t="shared" si="4"/>
        <v>0.19570035572063227</v>
      </c>
      <c r="AC113" s="166">
        <f t="shared" si="4"/>
        <v>7.4335800743716041E-2</v>
      </c>
      <c r="AD113" s="166">
        <f t="shared" si="4"/>
        <v>0.11679937547288666</v>
      </c>
      <c r="AE113" s="166">
        <f t="shared" si="4"/>
        <v>0.13200312069997566</v>
      </c>
      <c r="AF113" s="167">
        <f t="shared" si="3"/>
        <v>0.1681901189229611</v>
      </c>
      <c r="AG113" s="165">
        <f t="shared" si="3"/>
        <v>-9.7143709787645083E-2</v>
      </c>
      <c r="AH113" s="166">
        <f t="shared" si="3"/>
        <v>0.2504533979239445</v>
      </c>
      <c r="AI113" s="166">
        <f t="shared" si="3"/>
        <v>4.873715652627908E-2</v>
      </c>
      <c r="AJ113" s="167">
        <f t="shared" si="3"/>
        <v>0.13108783761517828</v>
      </c>
    </row>
    <row r="114" spans="15:36" x14ac:dyDescent="0.25">
      <c r="P114" s="25">
        <v>44926</v>
      </c>
      <c r="Q114" s="61">
        <v>221.69132315251699</v>
      </c>
      <c r="R114" s="16">
        <v>360.41297331225201</v>
      </c>
      <c r="S114" s="16">
        <v>269.872717949123</v>
      </c>
      <c r="T114" s="16">
        <v>446.79860894711999</v>
      </c>
      <c r="U114" s="65">
        <v>405.40748828416002</v>
      </c>
      <c r="V114" s="66">
        <v>239.32146710739599</v>
      </c>
      <c r="W114" s="61">
        <v>181.82984852627999</v>
      </c>
      <c r="X114" s="16">
        <v>392.00034118808099</v>
      </c>
      <c r="Y114" s="16">
        <v>220.60494624283101</v>
      </c>
      <c r="Z114" s="64">
        <v>378.54580599863402</v>
      </c>
      <c r="AA114" s="165">
        <f t="shared" ref="AA114:AJ122" si="5">IFERROR(Q114/Q110-1,"NULL")</f>
        <v>1.5284063744573029E-2</v>
      </c>
      <c r="AB114" s="166">
        <f t="shared" si="5"/>
        <v>0.13005415973796763</v>
      </c>
      <c r="AC114" s="166">
        <f t="shared" si="5"/>
        <v>4.9142725803720255E-2</v>
      </c>
      <c r="AD114" s="166">
        <f t="shared" si="5"/>
        <v>1.78902052415848E-2</v>
      </c>
      <c r="AE114" s="166">
        <f t="shared" si="5"/>
        <v>0.17375507034817717</v>
      </c>
      <c r="AF114" s="167">
        <f t="shared" si="5"/>
        <v>9.6885532595319956E-2</v>
      </c>
      <c r="AG114" s="165">
        <f t="shared" si="5"/>
        <v>-0.17236488317579557</v>
      </c>
      <c r="AH114" s="166">
        <f t="shared" si="5"/>
        <v>0.14625556795391681</v>
      </c>
      <c r="AI114" s="166">
        <f t="shared" si="5"/>
        <v>1.774759196883724E-2</v>
      </c>
      <c r="AJ114" s="167">
        <f t="shared" si="5"/>
        <v>4.7994041530330378E-5</v>
      </c>
    </row>
    <row r="115" spans="15:36" x14ac:dyDescent="0.25">
      <c r="P115" s="25">
        <v>45016</v>
      </c>
      <c r="Q115" s="61">
        <v>220.32020161652301</v>
      </c>
      <c r="R115" s="16">
        <v>369.47813787125199</v>
      </c>
      <c r="S115" s="16">
        <v>272.10830157850199</v>
      </c>
      <c r="T115" s="16">
        <v>439.17911816869298</v>
      </c>
      <c r="U115" s="65">
        <v>414.04702815592799</v>
      </c>
      <c r="V115" s="66">
        <v>235.318282303486</v>
      </c>
      <c r="W115" s="61">
        <v>173.06672280746901</v>
      </c>
      <c r="X115" s="16">
        <v>383.02387489556202</v>
      </c>
      <c r="Y115" s="16">
        <v>217.896325950028</v>
      </c>
      <c r="Z115" s="64">
        <v>353.71444513193001</v>
      </c>
      <c r="AA115" s="165">
        <f t="shared" si="5"/>
        <v>-1.274128996052315E-2</v>
      </c>
      <c r="AB115" s="166">
        <f t="shared" si="5"/>
        <v>9.1962564922407841E-2</v>
      </c>
      <c r="AC115" s="166">
        <f t="shared" si="5"/>
        <v>3.6258449743281851E-2</v>
      </c>
      <c r="AD115" s="166">
        <f t="shared" si="5"/>
        <v>-4.4770440651410004E-2</v>
      </c>
      <c r="AE115" s="166">
        <f t="shared" si="5"/>
        <v>0.16037430329445668</v>
      </c>
      <c r="AF115" s="167">
        <f t="shared" si="5"/>
        <v>2.0283164590606528E-2</v>
      </c>
      <c r="AG115" s="165">
        <f t="shared" si="5"/>
        <v>-0.18430654680491809</v>
      </c>
      <c r="AH115" s="166">
        <f t="shared" si="5"/>
        <v>5.4415476092157578E-2</v>
      </c>
      <c r="AI115" s="166">
        <f t="shared" si="5"/>
        <v>-1.565960110699216E-2</v>
      </c>
      <c r="AJ115" s="167">
        <f t="shared" si="5"/>
        <v>-0.10491092120921375</v>
      </c>
    </row>
    <row r="116" spans="15:36" x14ac:dyDescent="0.25">
      <c r="P116" s="25">
        <v>45107</v>
      </c>
      <c r="Q116" s="61">
        <v>226.03889636951601</v>
      </c>
      <c r="R116" s="16">
        <v>386.49321640540501</v>
      </c>
      <c r="S116" s="16">
        <v>278.23596371969398</v>
      </c>
      <c r="T116" s="16">
        <v>440.04198197092001</v>
      </c>
      <c r="U116" s="65">
        <v>405.98507939766802</v>
      </c>
      <c r="V116" s="66">
        <v>238.25781626857699</v>
      </c>
      <c r="W116" s="61">
        <v>172.92932078330099</v>
      </c>
      <c r="X116" s="16">
        <v>381.82422615664399</v>
      </c>
      <c r="Y116" s="16">
        <v>219.04994997121699</v>
      </c>
      <c r="Z116" s="64">
        <v>339.82118220777301</v>
      </c>
      <c r="AA116" s="165">
        <f t="shared" si="5"/>
        <v>-3.2902521271472307E-2</v>
      </c>
      <c r="AB116" s="166">
        <f t="shared" si="5"/>
        <v>5.3231726850368144E-2</v>
      </c>
      <c r="AC116" s="166">
        <f t="shared" si="5"/>
        <v>3.0248844300061029E-2</v>
      </c>
      <c r="AD116" s="166">
        <f t="shared" si="5"/>
        <v>-0.10529715025596664</v>
      </c>
      <c r="AE116" s="166">
        <f t="shared" si="5"/>
        <v>9.1040870313382039E-2</v>
      </c>
      <c r="AF116" s="167">
        <f t="shared" si="5"/>
        <v>1.5197441594580585E-2</v>
      </c>
      <c r="AG116" s="165">
        <f t="shared" si="5"/>
        <v>-0.15268652538705618</v>
      </c>
      <c r="AH116" s="166">
        <f t="shared" si="5"/>
        <v>-3.0797854655728041E-2</v>
      </c>
      <c r="AI116" s="166">
        <f t="shared" si="5"/>
        <v>-1.9714346276042627E-2</v>
      </c>
      <c r="AJ116" s="167">
        <f t="shared" si="5"/>
        <v>-0.17376926672879545</v>
      </c>
    </row>
    <row r="117" spans="15:36" x14ac:dyDescent="0.25">
      <c r="P117" s="25">
        <v>45199</v>
      </c>
      <c r="Q117" s="61">
        <v>224.92483614349999</v>
      </c>
      <c r="R117" s="16">
        <v>394.76689606931802</v>
      </c>
      <c r="S117" s="16">
        <v>282.21526174129002</v>
      </c>
      <c r="T117" s="16">
        <v>441.86230336072998</v>
      </c>
      <c r="U117" s="65">
        <v>398.01641619714701</v>
      </c>
      <c r="V117" s="66">
        <v>243.73358875602</v>
      </c>
      <c r="W117" s="61">
        <v>161.44405315448799</v>
      </c>
      <c r="X117" s="16">
        <v>382.852499672769</v>
      </c>
      <c r="Y117" s="16">
        <v>219.61807944731601</v>
      </c>
      <c r="Z117" s="64">
        <v>336.62485696402302</v>
      </c>
      <c r="AA117" s="165">
        <f t="shared" si="5"/>
        <v>-2.9847107954266705E-2</v>
      </c>
      <c r="AB117" s="166">
        <f t="shared" si="5"/>
        <v>6.7125103958019183E-2</v>
      </c>
      <c r="AC117" s="166">
        <f t="shared" si="5"/>
        <v>3.9995486979177652E-2</v>
      </c>
      <c r="AD117" s="166">
        <f t="shared" si="5"/>
        <v>-7.6049497221318041E-2</v>
      </c>
      <c r="AE117" s="166">
        <f t="shared" si="5"/>
        <v>2.9455252015387012E-2</v>
      </c>
      <c r="AF117" s="167">
        <f t="shared" si="5"/>
        <v>2.147857792681096E-2</v>
      </c>
      <c r="AG117" s="165">
        <f t="shared" si="5"/>
        <v>-0.16949188176689789</v>
      </c>
      <c r="AH117" s="166">
        <f t="shared" si="5"/>
        <v>-4.7912089956909099E-2</v>
      </c>
      <c r="AI117" s="166">
        <f t="shared" si="5"/>
        <v>-1.482069208023451E-2</v>
      </c>
      <c r="AJ117" s="167">
        <f t="shared" si="5"/>
        <v>-0.16885437033206852</v>
      </c>
    </row>
    <row r="118" spans="15:36" x14ac:dyDescent="0.25">
      <c r="P118" s="25">
        <v>45291</v>
      </c>
      <c r="Q118" s="61">
        <v>216.935015054833</v>
      </c>
      <c r="R118" s="16">
        <v>394.4231304393</v>
      </c>
      <c r="S118" s="16">
        <v>281.40511401526402</v>
      </c>
      <c r="T118" s="16">
        <v>437.81756867430403</v>
      </c>
      <c r="U118" s="65">
        <v>402.53644381635098</v>
      </c>
      <c r="V118" s="66">
        <v>243.79823697141799</v>
      </c>
      <c r="W118" s="61">
        <v>140.36539545706501</v>
      </c>
      <c r="X118" s="16">
        <v>382.74445520206098</v>
      </c>
      <c r="Y118" s="16">
        <v>220.46913360877301</v>
      </c>
      <c r="Z118" s="64">
        <v>328.95833587000402</v>
      </c>
      <c r="AA118" s="165">
        <f t="shared" si="5"/>
        <v>-2.1454642563578319E-2</v>
      </c>
      <c r="AB118" s="166">
        <f t="shared" si="5"/>
        <v>9.4364408735038818E-2</v>
      </c>
      <c r="AC118" s="166">
        <f t="shared" si="5"/>
        <v>4.2732722869434747E-2</v>
      </c>
      <c r="AD118" s="166">
        <f t="shared" si="5"/>
        <v>-2.0100868921637316E-2</v>
      </c>
      <c r="AE118" s="166">
        <f t="shared" si="5"/>
        <v>-7.0818733022431912E-3</v>
      </c>
      <c r="AF118" s="167">
        <f t="shared" si="5"/>
        <v>1.8706094017103103E-2</v>
      </c>
      <c r="AG118" s="165">
        <f t="shared" si="5"/>
        <v>-0.22803985927108161</v>
      </c>
      <c r="AH118" s="166">
        <f t="shared" si="5"/>
        <v>-2.3611933494667725E-2</v>
      </c>
      <c r="AI118" s="166">
        <f t="shared" si="5"/>
        <v>-6.1563730265823402E-4</v>
      </c>
      <c r="AJ118" s="167">
        <f t="shared" si="5"/>
        <v>-0.13099463616513807</v>
      </c>
    </row>
    <row r="119" spans="15:36" x14ac:dyDescent="0.25">
      <c r="P119" s="25">
        <v>45382</v>
      </c>
      <c r="Q119" s="61">
        <v>215.993419908487</v>
      </c>
      <c r="R119" s="16">
        <v>394.047791559872</v>
      </c>
      <c r="S119" s="16">
        <v>282.12998951691998</v>
      </c>
      <c r="T119" s="16">
        <v>432.48524254477701</v>
      </c>
      <c r="U119" s="65">
        <v>408.99264719924099</v>
      </c>
      <c r="V119" s="66">
        <v>248.97483449362099</v>
      </c>
      <c r="W119" s="61">
        <v>129.27323813098701</v>
      </c>
      <c r="X119" s="16">
        <v>383.10206147515601</v>
      </c>
      <c r="Y119" s="16">
        <v>220.20103144025401</v>
      </c>
      <c r="Z119" s="64">
        <v>313.99660155193698</v>
      </c>
      <c r="AA119" s="165">
        <f t="shared" si="5"/>
        <v>-1.9638606338818421E-2</v>
      </c>
      <c r="AB119" s="166">
        <f t="shared" si="5"/>
        <v>6.6498261115469637E-2</v>
      </c>
      <c r="AC119" s="166">
        <f t="shared" si="5"/>
        <v>3.6829776527515401E-2</v>
      </c>
      <c r="AD119" s="166">
        <f t="shared" si="5"/>
        <v>-1.5241789390689542E-2</v>
      </c>
      <c r="AE119" s="166">
        <f t="shared" si="5"/>
        <v>-1.2207262974928357E-2</v>
      </c>
      <c r="AF119" s="167">
        <f t="shared" si="5"/>
        <v>5.803438668875871E-2</v>
      </c>
      <c r="AG119" s="165">
        <f t="shared" si="5"/>
        <v>-0.25304393569178973</v>
      </c>
      <c r="AH119" s="166">
        <f t="shared" si="5"/>
        <v>2.0412978072270604E-4</v>
      </c>
      <c r="AI119" s="166">
        <f t="shared" si="5"/>
        <v>1.0577073661877989E-2</v>
      </c>
      <c r="AJ119" s="167">
        <f t="shared" si="5"/>
        <v>-0.11228787550697539</v>
      </c>
    </row>
    <row r="120" spans="15:36" x14ac:dyDescent="0.25">
      <c r="P120" s="25">
        <v>45473</v>
      </c>
      <c r="Q120" s="61">
        <v>218.04335745563199</v>
      </c>
      <c r="R120" s="16">
        <v>397.05726134122898</v>
      </c>
      <c r="S120" s="16">
        <v>283.37873777158302</v>
      </c>
      <c r="T120" s="16">
        <v>427.47381291827298</v>
      </c>
      <c r="U120" s="65">
        <v>434.76042453469603</v>
      </c>
      <c r="V120" s="66">
        <v>246.34308236090101</v>
      </c>
      <c r="W120" s="61">
        <v>123.136343205952</v>
      </c>
      <c r="X120" s="16">
        <v>386.15933299589602</v>
      </c>
      <c r="Y120" s="16">
        <v>217.216003598621</v>
      </c>
      <c r="Z120" s="64">
        <v>307.136146927141</v>
      </c>
      <c r="AA120" s="165">
        <f t="shared" si="5"/>
        <v>-3.5372402901903022E-2</v>
      </c>
      <c r="AB120" s="166">
        <f t="shared" si="5"/>
        <v>2.7333066888146851E-2</v>
      </c>
      <c r="AC120" s="166">
        <f t="shared" si="5"/>
        <v>1.8483498621587602E-2</v>
      </c>
      <c r="AD120" s="166">
        <f t="shared" si="5"/>
        <v>-2.85612954390283E-2</v>
      </c>
      <c r="AE120" s="166">
        <f t="shared" si="5"/>
        <v>7.0877839106107121E-2</v>
      </c>
      <c r="AF120" s="167">
        <f t="shared" si="5"/>
        <v>3.3934945845427666E-2</v>
      </c>
      <c r="AG120" s="165">
        <f t="shared" si="5"/>
        <v>-0.28793831694825733</v>
      </c>
      <c r="AH120" s="166">
        <f t="shared" si="5"/>
        <v>1.1353671512382091E-2</v>
      </c>
      <c r="AI120" s="166">
        <f t="shared" si="5"/>
        <v>-8.3722747840707656E-3</v>
      </c>
      <c r="AJ120" s="167">
        <f t="shared" si="5"/>
        <v>-9.6183042705818678E-2</v>
      </c>
    </row>
    <row r="121" spans="15:36" x14ac:dyDescent="0.25">
      <c r="P121" s="25">
        <v>45565</v>
      </c>
      <c r="Q121" s="61">
        <v>215.40092229286401</v>
      </c>
      <c r="R121" s="16">
        <v>404.616121393149</v>
      </c>
      <c r="S121" s="16">
        <v>281.84028308993999</v>
      </c>
      <c r="T121" s="16">
        <v>421.78821822386902</v>
      </c>
      <c r="U121" s="65">
        <v>440.601357717025</v>
      </c>
      <c r="V121" s="66">
        <v>235.48738546335301</v>
      </c>
      <c r="W121" s="61">
        <v>121.962607382768</v>
      </c>
      <c r="X121" s="16">
        <v>393.58818705548299</v>
      </c>
      <c r="Y121" s="16">
        <v>220.35615595941499</v>
      </c>
      <c r="Z121" s="64">
        <v>309.02257442490799</v>
      </c>
      <c r="AA121" s="165">
        <f t="shared" si="5"/>
        <v>-4.2342651055927938E-2</v>
      </c>
      <c r="AB121" s="166">
        <f t="shared" si="5"/>
        <v>2.4949471249741118E-2</v>
      </c>
      <c r="AC121" s="166">
        <f t="shared" si="5"/>
        <v>-1.3286972824799737E-3</v>
      </c>
      <c r="AD121" s="166">
        <f t="shared" si="5"/>
        <v>-4.5430635254876561E-2</v>
      </c>
      <c r="AE121" s="166">
        <f t="shared" si="5"/>
        <v>0.10699292739419231</v>
      </c>
      <c r="AF121" s="167">
        <f t="shared" si="5"/>
        <v>-3.383285551554216E-2</v>
      </c>
      <c r="AG121" s="165">
        <f t="shared" si="5"/>
        <v>-0.2445518741649757</v>
      </c>
      <c r="AH121" s="166">
        <f t="shared" si="5"/>
        <v>2.8041314584311028E-2</v>
      </c>
      <c r="AI121" s="166">
        <f t="shared" si="5"/>
        <v>3.3607274681410892E-3</v>
      </c>
      <c r="AJ121" s="167">
        <f t="shared" si="5"/>
        <v>-8.1997160839685224E-2</v>
      </c>
    </row>
    <row r="122" spans="15:36" x14ac:dyDescent="0.25">
      <c r="P122" s="25">
        <v>45657</v>
      </c>
      <c r="Q122" s="61">
        <v>211.37863931806399</v>
      </c>
      <c r="R122" s="16">
        <v>408.65194040222002</v>
      </c>
      <c r="S122" s="16">
        <v>282.198848593783</v>
      </c>
      <c r="T122" s="16">
        <v>421.28987050886599</v>
      </c>
      <c r="U122" s="65">
        <v>437.61998310098397</v>
      </c>
      <c r="V122" s="66">
        <v>240.79563795318899</v>
      </c>
      <c r="W122" s="61">
        <v>124.356489827047</v>
      </c>
      <c r="X122" s="16">
        <v>397.757697585004</v>
      </c>
      <c r="Y122" s="16">
        <v>224.331394972613</v>
      </c>
      <c r="Z122" s="64">
        <v>315.02905110437598</v>
      </c>
      <c r="AA122" s="165">
        <f t="shared" si="5"/>
        <v>-2.5613088488110503E-2</v>
      </c>
      <c r="AB122" s="166">
        <f t="shared" si="5"/>
        <v>3.6074988672881059E-2</v>
      </c>
      <c r="AC122" s="166">
        <f t="shared" si="5"/>
        <v>2.8206117763585059E-3</v>
      </c>
      <c r="AD122" s="166">
        <f t="shared" si="5"/>
        <v>-3.7750194025980566E-2</v>
      </c>
      <c r="AE122" s="166">
        <f t="shared" si="5"/>
        <v>8.7156181318676085E-2</v>
      </c>
      <c r="AF122" s="167">
        <f t="shared" si="5"/>
        <v>-1.2315917684757594E-2</v>
      </c>
      <c r="AG122" s="165">
        <f t="shared" si="5"/>
        <v>-0.11405165481056767</v>
      </c>
      <c r="AH122" s="166">
        <f t="shared" si="5"/>
        <v>3.9225238090038861E-2</v>
      </c>
      <c r="AI122" s="166">
        <f t="shared" si="5"/>
        <v>1.7518376838608463E-2</v>
      </c>
      <c r="AJ122" s="167">
        <f t="shared" si="5"/>
        <v>-4.2343613907180444E-2</v>
      </c>
    </row>
    <row r="123" spans="15:36" ht="30" x14ac:dyDescent="0.25">
      <c r="O123" s="68"/>
      <c r="P123" s="68"/>
      <c r="Q123" s="168" t="s">
        <v>9</v>
      </c>
      <c r="R123" s="169" t="s">
        <v>10</v>
      </c>
      <c r="S123" s="169" t="s">
        <v>11</v>
      </c>
      <c r="T123" s="169" t="s">
        <v>12</v>
      </c>
      <c r="U123" s="169" t="s">
        <v>13</v>
      </c>
      <c r="V123" s="170" t="s">
        <v>14</v>
      </c>
      <c r="W123" s="168" t="s">
        <v>9</v>
      </c>
      <c r="X123" s="169" t="s">
        <v>10</v>
      </c>
      <c r="Y123" s="169" t="s">
        <v>11</v>
      </c>
      <c r="Z123" s="169" t="s">
        <v>12</v>
      </c>
    </row>
    <row r="124" spans="15:36" x14ac:dyDescent="0.25">
      <c r="O124" s="69"/>
      <c r="P124" s="69"/>
      <c r="Q124" s="171" t="s">
        <v>128</v>
      </c>
      <c r="R124" s="171" t="s">
        <v>129</v>
      </c>
      <c r="S124" s="171" t="s">
        <v>130</v>
      </c>
      <c r="T124" s="171" t="s">
        <v>131</v>
      </c>
      <c r="U124" s="171" t="s">
        <v>132</v>
      </c>
      <c r="V124" s="171" t="s">
        <v>133</v>
      </c>
      <c r="W124" s="171" t="s">
        <v>128</v>
      </c>
      <c r="X124" s="171" t="s">
        <v>129</v>
      </c>
      <c r="Y124" s="171" t="s">
        <v>130</v>
      </c>
      <c r="Z124" s="171" t="s">
        <v>131</v>
      </c>
    </row>
    <row r="125" spans="15:36" x14ac:dyDescent="0.25">
      <c r="O125" s="70" t="s">
        <v>134</v>
      </c>
      <c r="P125" s="141" t="s">
        <v>134</v>
      </c>
      <c r="Q125" s="172">
        <f>Q117/Q116-1</f>
        <v>-4.9286217722228631E-3</v>
      </c>
      <c r="R125" s="172">
        <f t="shared" ref="Q125:Z130" si="6">R117/R116-1</f>
        <v>2.1407050144017337E-2</v>
      </c>
      <c r="S125" s="172">
        <f t="shared" si="6"/>
        <v>1.4301882360559848E-2</v>
      </c>
      <c r="T125" s="172">
        <f t="shared" si="6"/>
        <v>4.1366993704938793E-3</v>
      </c>
      <c r="U125" s="172">
        <f t="shared" si="6"/>
        <v>-1.9627970595233579E-2</v>
      </c>
      <c r="V125" s="172">
        <f t="shared" si="6"/>
        <v>2.2982551310175792E-2</v>
      </c>
      <c r="W125" s="172">
        <f t="shared" si="6"/>
        <v>-6.6415964492252177E-2</v>
      </c>
      <c r="X125" s="172">
        <f t="shared" si="6"/>
        <v>2.693054671976558E-3</v>
      </c>
      <c r="Y125" s="172">
        <f t="shared" si="6"/>
        <v>2.5936069657794825E-3</v>
      </c>
      <c r="Z125" s="172">
        <f t="shared" si="6"/>
        <v>-9.4059034901352589E-3</v>
      </c>
    </row>
    <row r="126" spans="15:36" x14ac:dyDescent="0.25">
      <c r="O126" s="70" t="s">
        <v>134</v>
      </c>
      <c r="P126" s="141" t="s">
        <v>134</v>
      </c>
      <c r="Q126" s="172">
        <f>Q118/Q117-1</f>
        <v>-3.5522182546215308E-2</v>
      </c>
      <c r="R126" s="172">
        <f t="shared" si="6"/>
        <v>-8.7080662902816464E-4</v>
      </c>
      <c r="S126" s="172">
        <f t="shared" si="6"/>
        <v>-2.8706729785884511E-3</v>
      </c>
      <c r="T126" s="172">
        <f t="shared" si="6"/>
        <v>-9.153835155573109E-3</v>
      </c>
      <c r="U126" s="172">
        <f t="shared" si="6"/>
        <v>1.1356384900880867E-2</v>
      </c>
      <c r="V126" s="172">
        <f t="shared" si="6"/>
        <v>2.6524130600114049E-4</v>
      </c>
      <c r="W126" s="172">
        <f t="shared" si="6"/>
        <v>-0.13056323404648751</v>
      </c>
      <c r="X126" s="172">
        <f t="shared" si="6"/>
        <v>-2.8220912962662048E-4</v>
      </c>
      <c r="Y126" s="172">
        <f t="shared" si="6"/>
        <v>3.8751552859341842E-3</v>
      </c>
      <c r="Z126" s="172">
        <f t="shared" si="6"/>
        <v>-2.2774673157420322E-2</v>
      </c>
    </row>
    <row r="127" spans="15:36" x14ac:dyDescent="0.25">
      <c r="O127" s="70" t="s">
        <v>134</v>
      </c>
      <c r="P127" s="141" t="s">
        <v>134</v>
      </c>
      <c r="Q127" s="172">
        <f t="shared" si="6"/>
        <v>-4.340447972901007E-3</v>
      </c>
      <c r="R127" s="172">
        <f t="shared" si="6"/>
        <v>-9.5161477728233912E-4</v>
      </c>
      <c r="S127" s="172">
        <f t="shared" si="6"/>
        <v>2.5759144576762427E-3</v>
      </c>
      <c r="T127" s="172">
        <f t="shared" si="6"/>
        <v>-1.2179333382333457E-2</v>
      </c>
      <c r="U127" s="172">
        <f t="shared" si="6"/>
        <v>1.6038804640097437E-2</v>
      </c>
      <c r="V127" s="172">
        <f t="shared" si="6"/>
        <v>2.1233121233808827E-2</v>
      </c>
      <c r="W127" s="172">
        <f t="shared" si="6"/>
        <v>-7.9023446555036903E-2</v>
      </c>
      <c r="X127" s="172">
        <f t="shared" si="6"/>
        <v>9.3432123766823416E-4</v>
      </c>
      <c r="Y127" s="172">
        <f t="shared" si="6"/>
        <v>-1.216053077954915E-3</v>
      </c>
      <c r="Z127" s="172">
        <f t="shared" si="6"/>
        <v>-4.5482155904325694E-2</v>
      </c>
    </row>
    <row r="128" spans="15:36" x14ac:dyDescent="0.25">
      <c r="O128" s="70" t="s">
        <v>134</v>
      </c>
      <c r="P128" s="141" t="s">
        <v>134</v>
      </c>
      <c r="Q128" s="172">
        <f t="shared" si="6"/>
        <v>9.4907407272568634E-3</v>
      </c>
      <c r="R128" s="172">
        <f t="shared" si="6"/>
        <v>7.6373217813092698E-3</v>
      </c>
      <c r="S128" s="172">
        <f t="shared" si="6"/>
        <v>4.4261450432874216E-3</v>
      </c>
      <c r="T128" s="172">
        <f t="shared" si="6"/>
        <v>-1.1587515904626922E-2</v>
      </c>
      <c r="U128" s="172">
        <f t="shared" si="6"/>
        <v>6.300303321321632E-2</v>
      </c>
      <c r="V128" s="172">
        <f t="shared" si="6"/>
        <v>-1.0570353980042135E-2</v>
      </c>
      <c r="W128" s="172">
        <f t="shared" si="6"/>
        <v>-4.7472276658040879E-2</v>
      </c>
      <c r="X128" s="172">
        <f t="shared" si="6"/>
        <v>7.9803055848037818E-3</v>
      </c>
      <c r="Y128" s="172">
        <f t="shared" si="6"/>
        <v>-1.3555921251181435E-2</v>
      </c>
      <c r="Z128" s="172">
        <f t="shared" si="6"/>
        <v>-2.1848818079202137E-2</v>
      </c>
    </row>
    <row r="129" spans="15:26" x14ac:dyDescent="0.25">
      <c r="O129" s="70" t="s">
        <v>134</v>
      </c>
      <c r="P129" s="141" t="s">
        <v>134</v>
      </c>
      <c r="Q129" s="172">
        <f>Q121/Q120-1</f>
        <v>-1.2118851927445995E-2</v>
      </c>
      <c r="R129" s="172">
        <f t="shared" si="6"/>
        <v>1.9037203919622936E-2</v>
      </c>
      <c r="S129" s="172">
        <f t="shared" si="6"/>
        <v>-5.4289700552025977E-3</v>
      </c>
      <c r="T129" s="172">
        <f t="shared" si="6"/>
        <v>-1.3300451448919448E-2</v>
      </c>
      <c r="U129" s="172">
        <f t="shared" si="6"/>
        <v>1.3434831812440651E-2</v>
      </c>
      <c r="V129" s="172">
        <f t="shared" si="6"/>
        <v>-4.4067390866060707E-2</v>
      </c>
      <c r="W129" s="172">
        <f t="shared" si="6"/>
        <v>-9.5320016221439596E-3</v>
      </c>
      <c r="X129" s="172">
        <f t="shared" si="6"/>
        <v>1.9237794932865038E-2</v>
      </c>
      <c r="Y129" s="172">
        <f t="shared" si="6"/>
        <v>1.4456358227621591E-2</v>
      </c>
      <c r="Z129" s="172">
        <f t="shared" si="6"/>
        <v>6.1419911548687978E-3</v>
      </c>
    </row>
    <row r="130" spans="15:26" x14ac:dyDescent="0.25">
      <c r="O130" s="70" t="s">
        <v>135</v>
      </c>
      <c r="P130" s="141" t="str">
        <f>"QTR "&amp;YEAR(P122)&amp;"Q"&amp;(MONTH(P122)/3)</f>
        <v>QTR 2024Q4</v>
      </c>
      <c r="Q130" s="172">
        <f>Q122/Q121-1</f>
        <v>-1.8673471459566104E-2</v>
      </c>
      <c r="R130" s="172">
        <f>R122/R121-1</f>
        <v>9.9744394641891887E-3</v>
      </c>
      <c r="S130" s="172">
        <f t="shared" si="6"/>
        <v>1.2722294340323792E-3</v>
      </c>
      <c r="T130" s="172">
        <f t="shared" si="6"/>
        <v>-1.1815117005912201E-3</v>
      </c>
      <c r="U130" s="172">
        <f>U122/U121-1</f>
        <v>-6.7666033338821263E-3</v>
      </c>
      <c r="V130" s="172">
        <f t="shared" si="6"/>
        <v>2.2541557711854843E-2</v>
      </c>
      <c r="W130" s="172">
        <f>W122/W121-1</f>
        <v>1.9628003169578356E-2</v>
      </c>
      <c r="X130" s="172">
        <f t="shared" si="6"/>
        <v>1.0593586562427149E-2</v>
      </c>
      <c r="Y130" s="172">
        <f t="shared" si="6"/>
        <v>1.8040063350579505E-2</v>
      </c>
      <c r="Z130" s="172">
        <f t="shared" si="6"/>
        <v>1.9437015857647566E-2</v>
      </c>
    </row>
    <row r="131" spans="15:26" x14ac:dyDescent="0.25">
      <c r="O131" s="68"/>
      <c r="P131" s="68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</row>
    <row r="132" spans="15:26" x14ac:dyDescent="0.25">
      <c r="O132" s="68"/>
      <c r="P132" s="68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</row>
    <row r="133" spans="15:26" x14ac:dyDescent="0.25">
      <c r="O133" s="68" t="s">
        <v>136</v>
      </c>
      <c r="P133" s="141" t="s">
        <v>136</v>
      </c>
      <c r="Q133" s="172">
        <f>Q117/Q113-1</f>
        <v>-2.9847107954266705E-2</v>
      </c>
      <c r="R133" s="172">
        <f t="shared" ref="Q133:Z138" si="7">R117/R113-1</f>
        <v>6.7125103958019183E-2</v>
      </c>
      <c r="S133" s="172">
        <f t="shared" si="7"/>
        <v>3.9995486979177652E-2</v>
      </c>
      <c r="T133" s="172">
        <f t="shared" si="7"/>
        <v>-7.6049497221318041E-2</v>
      </c>
      <c r="U133" s="172">
        <f>U117/U113-1</f>
        <v>2.9455252015387012E-2</v>
      </c>
      <c r="V133" s="172">
        <f t="shared" si="7"/>
        <v>2.147857792681096E-2</v>
      </c>
      <c r="W133" s="172">
        <f t="shared" si="7"/>
        <v>-0.16949188176689789</v>
      </c>
      <c r="X133" s="172">
        <f t="shared" si="7"/>
        <v>-4.7912089956909099E-2</v>
      </c>
      <c r="Y133" s="172">
        <f t="shared" si="7"/>
        <v>-1.482069208023451E-2</v>
      </c>
      <c r="Z133" s="172">
        <f t="shared" si="7"/>
        <v>-0.16885437033206852</v>
      </c>
    </row>
    <row r="134" spans="15:26" x14ac:dyDescent="0.25">
      <c r="O134" s="68" t="s">
        <v>136</v>
      </c>
      <c r="P134" s="141" t="s">
        <v>136</v>
      </c>
      <c r="Q134" s="172">
        <f t="shared" si="7"/>
        <v>-2.1454642563578319E-2</v>
      </c>
      <c r="R134" s="172">
        <f t="shared" si="7"/>
        <v>9.4364408735038818E-2</v>
      </c>
      <c r="S134" s="172">
        <f t="shared" si="7"/>
        <v>4.2732722869434747E-2</v>
      </c>
      <c r="T134" s="172">
        <f t="shared" si="7"/>
        <v>-2.0100868921637316E-2</v>
      </c>
      <c r="U134" s="172">
        <f t="shared" si="7"/>
        <v>-7.0818733022431912E-3</v>
      </c>
      <c r="V134" s="172">
        <f>V118/V114-1</f>
        <v>1.8706094017103103E-2</v>
      </c>
      <c r="W134" s="172">
        <f t="shared" si="7"/>
        <v>-0.22803985927108161</v>
      </c>
      <c r="X134" s="172">
        <f t="shared" si="7"/>
        <v>-2.3611933494667725E-2</v>
      </c>
      <c r="Y134" s="172">
        <f t="shared" si="7"/>
        <v>-6.1563730265823402E-4</v>
      </c>
      <c r="Z134" s="172">
        <f t="shared" si="7"/>
        <v>-0.13099463616513807</v>
      </c>
    </row>
    <row r="135" spans="15:26" x14ac:dyDescent="0.25">
      <c r="O135" s="68" t="s">
        <v>136</v>
      </c>
      <c r="P135" s="141" t="s">
        <v>136</v>
      </c>
      <c r="Q135" s="172">
        <f t="shared" si="7"/>
        <v>-1.9638606338818421E-2</v>
      </c>
      <c r="R135" s="172">
        <f t="shared" si="7"/>
        <v>6.6498261115469637E-2</v>
      </c>
      <c r="S135" s="172">
        <f t="shared" si="7"/>
        <v>3.6829776527515401E-2</v>
      </c>
      <c r="T135" s="172">
        <f t="shared" si="7"/>
        <v>-1.5241789390689542E-2</v>
      </c>
      <c r="U135" s="172">
        <f t="shared" si="7"/>
        <v>-1.2207262974928357E-2</v>
      </c>
      <c r="V135" s="172">
        <f t="shared" si="7"/>
        <v>5.803438668875871E-2</v>
      </c>
      <c r="W135" s="172">
        <f t="shared" si="7"/>
        <v>-0.25304393569178973</v>
      </c>
      <c r="X135" s="172">
        <f t="shared" si="7"/>
        <v>2.0412978072270604E-4</v>
      </c>
      <c r="Y135" s="172">
        <f t="shared" si="7"/>
        <v>1.0577073661877989E-2</v>
      </c>
      <c r="Z135" s="172">
        <f t="shared" si="7"/>
        <v>-0.11228787550697539</v>
      </c>
    </row>
    <row r="136" spans="15:26" x14ac:dyDescent="0.25">
      <c r="O136" s="68" t="s">
        <v>136</v>
      </c>
      <c r="P136" s="141" t="s">
        <v>136</v>
      </c>
      <c r="Q136" s="172">
        <f t="shared" si="7"/>
        <v>-3.5372402901903022E-2</v>
      </c>
      <c r="R136" s="172">
        <f t="shared" si="7"/>
        <v>2.7333066888146851E-2</v>
      </c>
      <c r="S136" s="172">
        <f t="shared" si="7"/>
        <v>1.8483498621587602E-2</v>
      </c>
      <c r="T136" s="172">
        <f t="shared" si="7"/>
        <v>-2.85612954390283E-2</v>
      </c>
      <c r="U136" s="172">
        <f t="shared" si="7"/>
        <v>7.0877839106107121E-2</v>
      </c>
      <c r="V136" s="172">
        <f t="shared" si="7"/>
        <v>3.3934945845427666E-2</v>
      </c>
      <c r="W136" s="172">
        <f t="shared" si="7"/>
        <v>-0.28793831694825733</v>
      </c>
      <c r="X136" s="172">
        <f t="shared" si="7"/>
        <v>1.1353671512382091E-2</v>
      </c>
      <c r="Y136" s="172">
        <f t="shared" si="7"/>
        <v>-8.3722747840707656E-3</v>
      </c>
      <c r="Z136" s="172">
        <f t="shared" si="7"/>
        <v>-9.6183042705818678E-2</v>
      </c>
    </row>
    <row r="137" spans="15:26" x14ac:dyDescent="0.25">
      <c r="O137" s="68" t="s">
        <v>136</v>
      </c>
      <c r="P137" s="141" t="s">
        <v>136</v>
      </c>
      <c r="Q137" s="172">
        <f t="shared" si="7"/>
        <v>-4.2342651055927938E-2</v>
      </c>
      <c r="R137" s="172">
        <f t="shared" si="7"/>
        <v>2.4949471249741118E-2</v>
      </c>
      <c r="S137" s="172">
        <f t="shared" si="7"/>
        <v>-1.3286972824799737E-3</v>
      </c>
      <c r="T137" s="172">
        <f t="shared" si="7"/>
        <v>-4.5430635254876561E-2</v>
      </c>
      <c r="U137" s="172">
        <f>U121/U117-1</f>
        <v>0.10699292739419231</v>
      </c>
      <c r="V137" s="172">
        <f t="shared" si="7"/>
        <v>-3.383285551554216E-2</v>
      </c>
      <c r="W137" s="172">
        <f t="shared" si="7"/>
        <v>-0.2445518741649757</v>
      </c>
      <c r="X137" s="172">
        <f t="shared" si="7"/>
        <v>2.8041314584311028E-2</v>
      </c>
      <c r="Y137" s="172">
        <f t="shared" si="7"/>
        <v>3.3607274681410892E-3</v>
      </c>
      <c r="Z137" s="172">
        <f t="shared" si="7"/>
        <v>-8.1997160839685224E-2</v>
      </c>
    </row>
    <row r="138" spans="15:26" x14ac:dyDescent="0.25">
      <c r="O138" s="68" t="s">
        <v>136</v>
      </c>
      <c r="P138" s="141" t="str">
        <f>"Y/Y "&amp;RIGHT(P130,4)</f>
        <v>Y/Y 24Q4</v>
      </c>
      <c r="Q138" s="172">
        <f>Q122/Q118-1</f>
        <v>-2.5613088488110503E-2</v>
      </c>
      <c r="R138" s="172">
        <f t="shared" si="7"/>
        <v>3.6074988672881059E-2</v>
      </c>
      <c r="S138" s="172">
        <f t="shared" si="7"/>
        <v>2.8206117763585059E-3</v>
      </c>
      <c r="T138" s="172">
        <f t="shared" si="7"/>
        <v>-3.7750194025980566E-2</v>
      </c>
      <c r="U138" s="172">
        <f>U122/U118-1</f>
        <v>8.7156181318676085E-2</v>
      </c>
      <c r="V138" s="172">
        <f t="shared" si="7"/>
        <v>-1.2315917684757594E-2</v>
      </c>
      <c r="W138" s="172">
        <f>W122/W118-1</f>
        <v>-0.11405165481056767</v>
      </c>
      <c r="X138" s="172">
        <f t="shared" si="7"/>
        <v>3.9225238090038861E-2</v>
      </c>
      <c r="Y138" s="172">
        <f t="shared" si="7"/>
        <v>1.7518376838608463E-2</v>
      </c>
      <c r="Z138" s="172">
        <f t="shared" si="7"/>
        <v>-4.2343613907180444E-2</v>
      </c>
    </row>
    <row r="139" spans="15:26" x14ac:dyDescent="0.25">
      <c r="O139" s="68"/>
      <c r="P139" s="68"/>
      <c r="Q139" s="173"/>
      <c r="R139" s="174"/>
      <c r="S139" s="174"/>
      <c r="T139" s="174"/>
      <c r="U139" s="175"/>
      <c r="V139" s="175"/>
      <c r="W139" s="173"/>
      <c r="X139" s="174"/>
      <c r="Y139" s="174"/>
      <c r="Z139" s="174"/>
    </row>
    <row r="140" spans="15:26" x14ac:dyDescent="0.25">
      <c r="O140" s="68" t="s">
        <v>103</v>
      </c>
      <c r="P140" s="68" t="s">
        <v>103</v>
      </c>
      <c r="Q140" s="173">
        <f>MIN($Q$59:$Q$70)</f>
        <v>107.058610802448</v>
      </c>
      <c r="R140" s="173">
        <f>MIN($R$59:$R$70)</f>
        <v>118.266359309093</v>
      </c>
      <c r="S140" s="173">
        <f>MIN($S$59:$S$70)</f>
        <v>129.56706414370601</v>
      </c>
      <c r="T140" s="173">
        <f>MIN($T$59:$T$70)</f>
        <v>125.643035607104</v>
      </c>
      <c r="U140" s="173">
        <f>MIN($U$59:$U$70)</f>
        <v>125.97732590181199</v>
      </c>
      <c r="V140" s="173">
        <f>MIN($V$59:$V$70)</f>
        <v>96.924464485548199</v>
      </c>
      <c r="W140" s="173">
        <f>MIN($Q$59:$Q$70)</f>
        <v>107.058610802448</v>
      </c>
      <c r="X140" s="173">
        <f>MIN($R$59:$R$70)</f>
        <v>118.266359309093</v>
      </c>
      <c r="Y140" s="173">
        <f>MIN($S$59:$S$70)</f>
        <v>129.56706414370601</v>
      </c>
      <c r="Z140" s="173">
        <f>MIN($T$59:$T$70)</f>
        <v>125.643035607104</v>
      </c>
    </row>
    <row r="141" spans="15:26" x14ac:dyDescent="0.25">
      <c r="O141" s="68" t="s">
        <v>104</v>
      </c>
      <c r="P141" s="68" t="s">
        <v>104</v>
      </c>
      <c r="Q141" s="172">
        <f t="shared" ref="Q141:Z141" si="8">Q122/Q140-1</f>
        <v>0.97441978495419268</v>
      </c>
      <c r="R141" s="172">
        <f t="shared" si="8"/>
        <v>2.4553523317158583</v>
      </c>
      <c r="S141" s="172">
        <f t="shared" si="8"/>
        <v>1.1780137603549412</v>
      </c>
      <c r="T141" s="172">
        <f t="shared" si="8"/>
        <v>2.3530698177834042</v>
      </c>
      <c r="U141" s="172">
        <f t="shared" si="8"/>
        <v>2.4737995902696763</v>
      </c>
      <c r="V141" s="172">
        <f t="shared" si="8"/>
        <v>1.4843638727464161</v>
      </c>
      <c r="W141" s="172">
        <f t="shared" si="8"/>
        <v>0.16157391633371976</v>
      </c>
      <c r="X141" s="172">
        <f t="shared" si="8"/>
        <v>2.3632361722191111</v>
      </c>
      <c r="Y141" s="172">
        <f t="shared" si="8"/>
        <v>0.73139212851038704</v>
      </c>
      <c r="Z141" s="172">
        <f t="shared" si="8"/>
        <v>1.5073339686689637</v>
      </c>
    </row>
  </sheetData>
  <mergeCells count="14">
    <mergeCell ref="I46:O46"/>
    <mergeCell ref="I47:O47"/>
    <mergeCell ref="AA5:AF5"/>
    <mergeCell ref="AG5:AJ5"/>
    <mergeCell ref="I26:O26"/>
    <mergeCell ref="I27:O27"/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O90 O92:O112">
    <cfRule type="expression" dxfId="17" priority="6">
      <formula>$O90=""</formula>
    </cfRule>
  </conditionalFormatting>
  <conditionalFormatting sqref="P7:P122">
    <cfRule type="expression" dxfId="16" priority="8">
      <formula>$Q7=""</formula>
    </cfRule>
  </conditionalFormatting>
  <conditionalFormatting sqref="O125:O141">
    <cfRule type="expression" dxfId="8" priority="5">
      <formula>$O125=""</formula>
    </cfRule>
  </conditionalFormatting>
  <conditionalFormatting sqref="O123:P123">
    <cfRule type="expression" dxfId="7" priority="3">
      <formula>$O123=""</formula>
    </cfRule>
  </conditionalFormatting>
  <conditionalFormatting sqref="P125:P131">
    <cfRule type="expression" dxfId="6" priority="1">
      <formula>$O125=""</formula>
    </cfRule>
  </conditionalFormatting>
  <conditionalFormatting sqref="P132">
    <cfRule type="expression" dxfId="5" priority="4">
      <formula>$O133=""</formula>
    </cfRule>
  </conditionalFormatting>
  <conditionalFormatting sqref="P133:P141">
    <cfRule type="expression" dxfId="4" priority="2">
      <formula>$O133=""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D230-F6A1-46CE-B28C-4A6E0ADD8A06}">
  <sheetPr codeName="Sheet5"/>
  <dimension ref="A1:V410"/>
  <sheetViews>
    <sheetView workbookViewId="0">
      <selection activeCell="J32" sqref="J32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15" t="s">
        <v>7</v>
      </c>
      <c r="P5" s="116"/>
      <c r="Q5" s="116"/>
      <c r="R5" s="117"/>
      <c r="S5" s="115" t="s">
        <v>16</v>
      </c>
      <c r="T5" s="116"/>
      <c r="U5" s="116"/>
      <c r="V5" s="117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08" t="s">
        <v>81</v>
      </c>
      <c r="B7" s="108"/>
      <c r="C7" s="108"/>
      <c r="D7" s="108"/>
      <c r="E7" s="108"/>
      <c r="F7" s="108"/>
      <c r="G7" s="60"/>
      <c r="H7" s="108" t="s">
        <v>82</v>
      </c>
      <c r="I7" s="108"/>
      <c r="J7" s="108"/>
      <c r="K7" s="108"/>
      <c r="L7" s="108"/>
      <c r="M7" s="108"/>
      <c r="N7" s="25">
        <v>35155</v>
      </c>
      <c r="O7" s="61">
        <v>66.531909760099296</v>
      </c>
      <c r="P7" s="16">
        <v>54.940368700522797</v>
      </c>
      <c r="Q7" s="16">
        <v>74.661468557266105</v>
      </c>
      <c r="R7" s="64">
        <v>62.898469360888299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H8" s="108" t="s">
        <v>74</v>
      </c>
      <c r="I8" s="108"/>
      <c r="J8" s="108"/>
      <c r="K8" s="108"/>
      <c r="L8" s="108"/>
      <c r="M8" s="108"/>
      <c r="N8" s="25">
        <v>35246</v>
      </c>
      <c r="O8" s="61">
        <v>66.930160459274205</v>
      </c>
      <c r="P8" s="16">
        <v>54.002087384654899</v>
      </c>
      <c r="Q8" s="16">
        <v>74.419526794974004</v>
      </c>
      <c r="R8" s="64">
        <v>64.947812157645998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69.907302840891703</v>
      </c>
      <c r="P9" s="16">
        <v>56.048854047640901</v>
      </c>
      <c r="Q9" s="16">
        <v>77.394915110525403</v>
      </c>
      <c r="R9" s="64">
        <v>67.043154213013196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71.948264040232601</v>
      </c>
      <c r="P10" s="16">
        <v>62.140587897120298</v>
      </c>
      <c r="Q10" s="16">
        <v>82.488682860250194</v>
      </c>
      <c r="R10" s="64">
        <v>67.205249140280301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71.498558701911605</v>
      </c>
      <c r="P11" s="16">
        <v>66.039941484393097</v>
      </c>
      <c r="Q11" s="16">
        <v>84.945275487968601</v>
      </c>
      <c r="R11" s="64">
        <v>67.844980550381393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71.971914136519203</v>
      </c>
      <c r="P12" s="16">
        <v>66.443673551842807</v>
      </c>
      <c r="Q12" s="16">
        <v>86.266888281265807</v>
      </c>
      <c r="R12" s="64">
        <v>69.961589631776803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72.487793918242005</v>
      </c>
      <c r="P13" s="16">
        <v>70.640528134282604</v>
      </c>
      <c r="Q13" s="16">
        <v>87.625358734194904</v>
      </c>
      <c r="R13" s="64">
        <v>73.891486874313799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73.252900736893096</v>
      </c>
      <c r="P14" s="16">
        <v>76.979865093364594</v>
      </c>
      <c r="Q14" s="16">
        <v>88.6488325871304</v>
      </c>
      <c r="R14" s="64">
        <v>77.148855020353395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75.178740064729396</v>
      </c>
      <c r="P15" s="16">
        <v>77.833427743113404</v>
      </c>
      <c r="Q15" s="16">
        <v>88.453233365890696</v>
      </c>
      <c r="R15" s="64">
        <v>78.233435212975706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77.568957034621107</v>
      </c>
      <c r="P16" s="16">
        <v>78.208231968309207</v>
      </c>
      <c r="Q16" s="16">
        <v>85.832269336000607</v>
      </c>
      <c r="R16" s="64">
        <v>79.535447091220803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77.873656307661406</v>
      </c>
      <c r="P17" s="16">
        <v>83.271111839162103</v>
      </c>
      <c r="Q17" s="16">
        <v>85.298008317833506</v>
      </c>
      <c r="R17" s="64">
        <v>81.504789145180098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77.859115385750002</v>
      </c>
      <c r="P18" s="16">
        <v>88.220226247539003</v>
      </c>
      <c r="Q18" s="16">
        <v>88.343063253437094</v>
      </c>
      <c r="R18" s="64">
        <v>83.344612816593198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82.438920697522406</v>
      </c>
      <c r="P19" s="16">
        <v>88.848470374303702</v>
      </c>
      <c r="Q19" s="16">
        <v>90.317189736845194</v>
      </c>
      <c r="R19" s="64">
        <v>84.927936691879097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90.618769707918204</v>
      </c>
      <c r="P20" s="16">
        <v>88.164542208449404</v>
      </c>
      <c r="Q20" s="16">
        <v>91.778810886752595</v>
      </c>
      <c r="R20" s="64">
        <v>86.085821146781399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94.096347188247606</v>
      </c>
      <c r="P21" s="16">
        <v>88.307667228632596</v>
      </c>
      <c r="Q21" s="16">
        <v>93.597006527296401</v>
      </c>
      <c r="R21" s="64">
        <v>87.958207873915896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92.611176511281798</v>
      </c>
      <c r="P22" s="16">
        <v>90.525106852022205</v>
      </c>
      <c r="Q22" s="16">
        <v>94.460336800606697</v>
      </c>
      <c r="R22" s="64">
        <v>91.010550318073697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94.020841312237707</v>
      </c>
      <c r="P23" s="16">
        <v>94.527417050109705</v>
      </c>
      <c r="Q23" s="16">
        <v>95.8781262834366</v>
      </c>
      <c r="R23" s="64">
        <v>94.597759986514603</v>
      </c>
      <c r="S23" s="61">
        <v>101.23968768503801</v>
      </c>
      <c r="T23" s="16">
        <v>75.712426699208507</v>
      </c>
      <c r="U23" s="16">
        <v>98.226443041861899</v>
      </c>
      <c r="V23" s="64">
        <v>90.946103057407001</v>
      </c>
    </row>
    <row r="24" spans="14:22" x14ac:dyDescent="0.25">
      <c r="N24" s="25">
        <v>36707</v>
      </c>
      <c r="O24" s="61">
        <v>98.718938876109604</v>
      </c>
      <c r="P24" s="16">
        <v>99.627305780660606</v>
      </c>
      <c r="Q24" s="16">
        <v>98.962983096929904</v>
      </c>
      <c r="R24" s="64">
        <v>98.100587823591198</v>
      </c>
      <c r="S24" s="61">
        <v>100.97150589377399</v>
      </c>
      <c r="T24" s="16">
        <v>84.204492216308296</v>
      </c>
      <c r="U24" s="16">
        <v>97.877412885443505</v>
      </c>
      <c r="V24" s="64">
        <v>94.704360751235598</v>
      </c>
    </row>
    <row r="25" spans="14:22" x14ac:dyDescent="0.25">
      <c r="N25" s="25">
        <v>36799</v>
      </c>
      <c r="O25" s="61">
        <v>101.122313171111</v>
      </c>
      <c r="P25" s="16">
        <v>100.41758601047</v>
      </c>
      <c r="Q25" s="16">
        <v>100.616136677559</v>
      </c>
      <c r="R25" s="64">
        <v>99.360916490449995</v>
      </c>
      <c r="S25" s="61">
        <v>100.730197658636</v>
      </c>
      <c r="T25" s="16">
        <v>96.724529269337495</v>
      </c>
      <c r="U25" s="16">
        <v>98.7566262394094</v>
      </c>
      <c r="V25" s="64">
        <v>97.794978268159099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101.395339682014</v>
      </c>
      <c r="P27" s="16">
        <v>103.55959383589401</v>
      </c>
      <c r="Q27" s="16">
        <v>99.694653774973006</v>
      </c>
      <c r="R27" s="64">
        <v>102.497420471154</v>
      </c>
      <c r="S27" s="61">
        <v>99.961416066255893</v>
      </c>
      <c r="T27" s="16">
        <v>103.630639800529</v>
      </c>
      <c r="U27" s="16">
        <v>100.437250559815</v>
      </c>
      <c r="V27" s="64">
        <v>99.861801972274904</v>
      </c>
    </row>
    <row r="28" spans="14:22" x14ac:dyDescent="0.25">
      <c r="N28" s="25">
        <v>37072</v>
      </c>
      <c r="O28" s="61">
        <v>106.715021925461</v>
      </c>
      <c r="P28" s="16">
        <v>103.05146137906</v>
      </c>
      <c r="Q28" s="16">
        <v>101.645473218758</v>
      </c>
      <c r="R28" s="64">
        <v>105.383398581495</v>
      </c>
      <c r="S28" s="61">
        <v>104.81600412307201</v>
      </c>
      <c r="T28" s="16">
        <v>109.48717938058699</v>
      </c>
      <c r="U28" s="16">
        <v>99.570451452793705</v>
      </c>
      <c r="V28" s="64">
        <v>98.814730588056904</v>
      </c>
    </row>
    <row r="29" spans="14:22" x14ac:dyDescent="0.25">
      <c r="N29" s="25">
        <v>37164</v>
      </c>
      <c r="O29" s="61">
        <v>109.38264827805401</v>
      </c>
      <c r="P29" s="16">
        <v>100.148803619853</v>
      </c>
      <c r="Q29" s="16">
        <v>105.69859819710101</v>
      </c>
      <c r="R29" s="64">
        <v>105.92152842511</v>
      </c>
      <c r="S29" s="61">
        <v>110.731466299888</v>
      </c>
      <c r="T29" s="16">
        <v>107.78575049138</v>
      </c>
      <c r="U29" s="16">
        <v>98.032351799697906</v>
      </c>
      <c r="V29" s="64">
        <v>98.590473758462906</v>
      </c>
    </row>
    <row r="30" spans="14:22" x14ac:dyDescent="0.25">
      <c r="N30" s="25">
        <v>37256</v>
      </c>
      <c r="O30" s="61">
        <v>108.37202202147699</v>
      </c>
      <c r="P30" s="16">
        <v>102.958267619716</v>
      </c>
      <c r="Q30" s="16">
        <v>108.063867634215</v>
      </c>
      <c r="R30" s="64">
        <v>106.000076088326</v>
      </c>
      <c r="S30" s="61">
        <v>111.733095165856</v>
      </c>
      <c r="T30" s="16">
        <v>103.03363023268</v>
      </c>
      <c r="U30" s="16">
        <v>98.978098363322303</v>
      </c>
      <c r="V30" s="64">
        <v>98.755695479462105</v>
      </c>
    </row>
    <row r="31" spans="14:22" x14ac:dyDescent="0.25">
      <c r="N31" s="25">
        <v>37346</v>
      </c>
      <c r="O31" s="61">
        <v>109.721141998531</v>
      </c>
      <c r="P31" s="16">
        <v>109.072558647023</v>
      </c>
      <c r="Q31" s="16">
        <v>107.837528962116</v>
      </c>
      <c r="R31" s="64">
        <v>108.359422376846</v>
      </c>
      <c r="S31" s="61">
        <v>111.414779858773</v>
      </c>
      <c r="T31" s="16">
        <v>102.456304246462</v>
      </c>
      <c r="U31" s="16">
        <v>102.354027963628</v>
      </c>
      <c r="V31" s="64">
        <v>99.501376684439705</v>
      </c>
    </row>
    <row r="32" spans="14:22" x14ac:dyDescent="0.25">
      <c r="N32" s="25">
        <v>37437</v>
      </c>
      <c r="O32" s="61">
        <v>114.518751273617</v>
      </c>
      <c r="P32" s="16">
        <v>113.99705184785201</v>
      </c>
      <c r="Q32" s="16">
        <v>108.500667756741</v>
      </c>
      <c r="R32" s="64">
        <v>112.332900655991</v>
      </c>
      <c r="S32" s="61">
        <v>110.92334860541401</v>
      </c>
      <c r="T32" s="16">
        <v>105.696169219243</v>
      </c>
      <c r="U32" s="16">
        <v>103.796178006418</v>
      </c>
      <c r="V32" s="64">
        <v>99.934574051151102</v>
      </c>
    </row>
    <row r="33" spans="1:22" x14ac:dyDescent="0.25">
      <c r="N33" s="25">
        <v>37529</v>
      </c>
      <c r="O33" s="61">
        <v>118.134532423737</v>
      </c>
      <c r="P33" s="16">
        <v>116.239610808431</v>
      </c>
      <c r="Q33" s="16">
        <v>112.481893337388</v>
      </c>
      <c r="R33" s="64">
        <v>116.250435519729</v>
      </c>
      <c r="S33" s="61">
        <v>114.065382435713</v>
      </c>
      <c r="T33" s="16">
        <v>105.976784691815</v>
      </c>
      <c r="U33" s="16">
        <v>104.34961697304399</v>
      </c>
      <c r="V33" s="64">
        <v>101.017178399236</v>
      </c>
    </row>
    <row r="34" spans="1:22" x14ac:dyDescent="0.25">
      <c r="N34" s="25">
        <v>37621</v>
      </c>
      <c r="O34" s="61">
        <v>118.173431570527</v>
      </c>
      <c r="P34" s="16">
        <v>117.819149667015</v>
      </c>
      <c r="Q34" s="16">
        <v>117.34894484397</v>
      </c>
      <c r="R34" s="64">
        <v>118.718663448328</v>
      </c>
      <c r="S34" s="61">
        <v>120.055926012923</v>
      </c>
      <c r="T34" s="16">
        <v>103.48376879847299</v>
      </c>
      <c r="U34" s="16">
        <v>107.35709090213</v>
      </c>
      <c r="V34" s="64">
        <v>103.72026018699501</v>
      </c>
    </row>
    <row r="35" spans="1:22" x14ac:dyDescent="0.25">
      <c r="N35" s="25">
        <v>37711</v>
      </c>
      <c r="O35" s="61">
        <v>119.38079827367601</v>
      </c>
      <c r="P35" s="16">
        <v>121.506595556457</v>
      </c>
      <c r="Q35" s="16">
        <v>119.814401807495</v>
      </c>
      <c r="R35" s="64">
        <v>121.689235639687</v>
      </c>
      <c r="S35" s="61">
        <v>116.420290038231</v>
      </c>
      <c r="T35" s="16">
        <v>106.272052206312</v>
      </c>
      <c r="U35" s="16">
        <v>111.46312249848999</v>
      </c>
      <c r="V35" s="64">
        <v>106.73798207646399</v>
      </c>
    </row>
    <row r="36" spans="1:22" x14ac:dyDescent="0.25">
      <c r="N36" s="25">
        <v>37802</v>
      </c>
      <c r="O36" s="61">
        <v>122.657561877777</v>
      </c>
      <c r="P36" s="16">
        <v>126.95942057946699</v>
      </c>
      <c r="Q36" s="16">
        <v>119.434152727881</v>
      </c>
      <c r="R36" s="64">
        <v>125.83106716962401</v>
      </c>
      <c r="S36" s="61">
        <v>110.389220807507</v>
      </c>
      <c r="T36" s="16">
        <v>106.387090058902</v>
      </c>
      <c r="U36" s="16">
        <v>113.11065642106399</v>
      </c>
      <c r="V36" s="64">
        <v>109.763835199355</v>
      </c>
    </row>
    <row r="37" spans="1:22" x14ac:dyDescent="0.25">
      <c r="N37" s="25">
        <v>37894</v>
      </c>
      <c r="O37" s="61">
        <v>124.924637054708</v>
      </c>
      <c r="P37" s="16">
        <v>132.334383141546</v>
      </c>
      <c r="Q37" s="16">
        <v>121.394126300157</v>
      </c>
      <c r="R37" s="64">
        <v>128.98405794026499</v>
      </c>
      <c r="S37" s="61">
        <v>115.777142813374</v>
      </c>
      <c r="T37" s="16">
        <v>102.53484288074399</v>
      </c>
      <c r="U37" s="16">
        <v>111.875938509576</v>
      </c>
      <c r="V37" s="64">
        <v>110.79602640333199</v>
      </c>
    </row>
    <row r="38" spans="1:22" x14ac:dyDescent="0.25">
      <c r="A38" s="71"/>
      <c r="N38" s="25">
        <v>37986</v>
      </c>
      <c r="O38" s="61">
        <v>127.232337780291</v>
      </c>
      <c r="P38" s="16">
        <v>136.60783117928599</v>
      </c>
      <c r="Q38" s="16">
        <v>127.76594402377</v>
      </c>
      <c r="R38" s="64">
        <v>132.114593686353</v>
      </c>
      <c r="S38" s="61">
        <v>126.354778011419</v>
      </c>
      <c r="T38" s="16">
        <v>108.17053898067201</v>
      </c>
      <c r="U38" s="16">
        <v>112.467218544074</v>
      </c>
      <c r="V38" s="64">
        <v>111.160312403563</v>
      </c>
    </row>
    <row r="39" spans="1:22" x14ac:dyDescent="0.25">
      <c r="N39" s="25">
        <v>38077</v>
      </c>
      <c r="O39" s="61">
        <v>131.37941511084799</v>
      </c>
      <c r="P39" s="16">
        <v>141.253492777887</v>
      </c>
      <c r="Q39" s="16">
        <v>135.065327828477</v>
      </c>
      <c r="R39" s="64">
        <v>138.904213250922</v>
      </c>
      <c r="S39" s="61">
        <v>120.114240977932</v>
      </c>
      <c r="T39" s="16">
        <v>122.079016568733</v>
      </c>
      <c r="U39" s="16">
        <v>116.51123947982499</v>
      </c>
      <c r="V39" s="64">
        <v>115.42535065701701</v>
      </c>
    </row>
    <row r="40" spans="1:22" x14ac:dyDescent="0.25">
      <c r="N40" s="25">
        <v>38168</v>
      </c>
      <c r="O40" s="61">
        <v>134.453784073138</v>
      </c>
      <c r="P40" s="16">
        <v>145.86897168460499</v>
      </c>
      <c r="Q40" s="16">
        <v>141.31375861871399</v>
      </c>
      <c r="R40" s="64">
        <v>148.07005066723599</v>
      </c>
      <c r="S40" s="61">
        <v>112.659082346942</v>
      </c>
      <c r="T40" s="16">
        <v>127.562638359402</v>
      </c>
      <c r="U40" s="16">
        <v>122.907876647573</v>
      </c>
      <c r="V40" s="64">
        <v>122.07272182681901</v>
      </c>
    </row>
    <row r="41" spans="1:22" x14ac:dyDescent="0.25">
      <c r="N41" s="25">
        <v>38260</v>
      </c>
      <c r="O41" s="61">
        <v>134.95795402053901</v>
      </c>
      <c r="P41" s="16">
        <v>149.95246901374401</v>
      </c>
      <c r="Q41" s="16">
        <v>145.07810836494201</v>
      </c>
      <c r="R41" s="64">
        <v>151.771914311746</v>
      </c>
      <c r="S41" s="61">
        <v>121.16184381231599</v>
      </c>
      <c r="T41" s="16">
        <v>125.012688379197</v>
      </c>
      <c r="U41" s="16">
        <v>129.17071470447601</v>
      </c>
      <c r="V41" s="64">
        <v>126.432399090008</v>
      </c>
    </row>
    <row r="42" spans="1:22" x14ac:dyDescent="0.25">
      <c r="N42" s="25">
        <v>38352</v>
      </c>
      <c r="O42" s="61">
        <v>135.815811852309</v>
      </c>
      <c r="P42" s="16">
        <v>155.010032826973</v>
      </c>
      <c r="Q42" s="16">
        <v>150.08662317550801</v>
      </c>
      <c r="R42" s="64">
        <v>153.10490504990199</v>
      </c>
      <c r="S42" s="61">
        <v>129.27411652641899</v>
      </c>
      <c r="T42" s="16">
        <v>129.27598087104101</v>
      </c>
      <c r="U42" s="16">
        <v>133.503353405485</v>
      </c>
      <c r="V42" s="64">
        <v>128.22246124264399</v>
      </c>
    </row>
    <row r="43" spans="1:22" x14ac:dyDescent="0.25">
      <c r="N43" s="25">
        <v>38442</v>
      </c>
      <c r="O43" s="61">
        <v>139.58773134294501</v>
      </c>
      <c r="P43" s="16">
        <v>163.796754314254</v>
      </c>
      <c r="Q43" s="16">
        <v>160.32145569625499</v>
      </c>
      <c r="R43" s="64">
        <v>160.77821703176701</v>
      </c>
      <c r="S43" s="61">
        <v>131.51692672829299</v>
      </c>
      <c r="T43" s="16">
        <v>137.714995064416</v>
      </c>
      <c r="U43" s="16">
        <v>137.853581820465</v>
      </c>
      <c r="V43" s="64">
        <v>131.29350388313</v>
      </c>
    </row>
    <row r="44" spans="1:22" x14ac:dyDescent="0.25">
      <c r="N44" s="25">
        <v>38533</v>
      </c>
      <c r="O44" s="61">
        <v>145.03827907060099</v>
      </c>
      <c r="P44" s="16">
        <v>174.68058591491601</v>
      </c>
      <c r="Q44" s="16">
        <v>172.457287439471</v>
      </c>
      <c r="R44" s="64">
        <v>171.31183873989701</v>
      </c>
      <c r="S44" s="61">
        <v>132.666202139945</v>
      </c>
      <c r="T44" s="16">
        <v>138.06815621689799</v>
      </c>
      <c r="U44" s="16">
        <v>144.87876746132301</v>
      </c>
      <c r="V44" s="64">
        <v>136.408155061938</v>
      </c>
    </row>
    <row r="45" spans="1:22" x14ac:dyDescent="0.25">
      <c r="N45" s="25">
        <v>38625</v>
      </c>
      <c r="O45" s="61">
        <v>147.62585398257201</v>
      </c>
      <c r="P45" s="16">
        <v>178.09358316254099</v>
      </c>
      <c r="Q45" s="16">
        <v>175.69399869006</v>
      </c>
      <c r="R45" s="64">
        <v>175.99057119680199</v>
      </c>
      <c r="S45" s="61">
        <v>132.178418319678</v>
      </c>
      <c r="T45" s="16">
        <v>142.41047543331999</v>
      </c>
      <c r="U45" s="16">
        <v>153.601648082932</v>
      </c>
      <c r="V45" s="64">
        <v>141.60490543992799</v>
      </c>
    </row>
    <row r="46" spans="1:22" x14ac:dyDescent="0.25">
      <c r="N46" s="25">
        <v>38717</v>
      </c>
      <c r="O46" s="61">
        <v>147.36642906044699</v>
      </c>
      <c r="P46" s="16">
        <v>178.976088422857</v>
      </c>
      <c r="Q46" s="16">
        <v>174.98566284600599</v>
      </c>
      <c r="R46" s="64">
        <v>177.02755789704099</v>
      </c>
      <c r="S46" s="61">
        <v>130.54792332768599</v>
      </c>
      <c r="T46" s="16">
        <v>155.63592368428499</v>
      </c>
      <c r="U46" s="16">
        <v>157.46086325648901</v>
      </c>
      <c r="V46" s="64">
        <v>146.93846171274899</v>
      </c>
    </row>
    <row r="47" spans="1:22" x14ac:dyDescent="0.25">
      <c r="N47" s="25">
        <v>38807</v>
      </c>
      <c r="O47" s="61">
        <v>145.701393077348</v>
      </c>
      <c r="P47" s="16">
        <v>184.00283682148299</v>
      </c>
      <c r="Q47" s="16">
        <v>179.096102280781</v>
      </c>
      <c r="R47" s="64">
        <v>181.42557721482601</v>
      </c>
      <c r="S47" s="61">
        <v>132.52242340086701</v>
      </c>
      <c r="T47" s="16">
        <v>161.17846772769701</v>
      </c>
      <c r="U47" s="16">
        <v>157.78688472124301</v>
      </c>
      <c r="V47" s="64">
        <v>152.08746245831301</v>
      </c>
    </row>
    <row r="48" spans="1:22" x14ac:dyDescent="0.25">
      <c r="N48" s="25">
        <v>38898</v>
      </c>
      <c r="O48" s="61">
        <v>142.34786674737799</v>
      </c>
      <c r="P48" s="16">
        <v>186.28229334260001</v>
      </c>
      <c r="Q48" s="16">
        <v>179.95025134432399</v>
      </c>
      <c r="R48" s="64">
        <v>186.76525273241401</v>
      </c>
      <c r="S48" s="61">
        <v>136.71141967357599</v>
      </c>
      <c r="T48" s="16">
        <v>166.30720664966401</v>
      </c>
      <c r="U48" s="16">
        <v>159.60011216399201</v>
      </c>
      <c r="V48" s="64">
        <v>155.255782119895</v>
      </c>
    </row>
    <row r="49" spans="14:22" x14ac:dyDescent="0.25">
      <c r="N49" s="25">
        <v>38990</v>
      </c>
      <c r="O49" s="61">
        <v>142.62621110247599</v>
      </c>
      <c r="P49" s="16">
        <v>184.57757494882301</v>
      </c>
      <c r="Q49" s="16">
        <v>174.723932937705</v>
      </c>
      <c r="R49" s="64">
        <v>188.15909882270401</v>
      </c>
      <c r="S49" s="61">
        <v>137.79113450989399</v>
      </c>
      <c r="T49" s="16">
        <v>178.87049202103501</v>
      </c>
      <c r="U49" s="16">
        <v>159.24994274131299</v>
      </c>
      <c r="V49" s="64">
        <v>157.844413390527</v>
      </c>
    </row>
    <row r="50" spans="14:22" x14ac:dyDescent="0.25">
      <c r="N50" s="25">
        <v>39082</v>
      </c>
      <c r="O50" s="61">
        <v>145.213456664516</v>
      </c>
      <c r="P50" s="16">
        <v>186.546588982343</v>
      </c>
      <c r="Q50" s="16">
        <v>173.86233698920401</v>
      </c>
      <c r="R50" s="64">
        <v>188.744820426324</v>
      </c>
      <c r="S50" s="61">
        <v>140.40941119700301</v>
      </c>
      <c r="T50" s="16">
        <v>190.33618589541399</v>
      </c>
      <c r="U50" s="16">
        <v>158.504067723226</v>
      </c>
      <c r="V50" s="64">
        <v>162.028540425881</v>
      </c>
    </row>
    <row r="51" spans="14:22" x14ac:dyDescent="0.25">
      <c r="N51" s="25">
        <v>39172</v>
      </c>
      <c r="O51" s="61">
        <v>144.21322876088399</v>
      </c>
      <c r="P51" s="16">
        <v>194.911686502961</v>
      </c>
      <c r="Q51" s="16">
        <v>180.852077708081</v>
      </c>
      <c r="R51" s="64">
        <v>193.966950414411</v>
      </c>
      <c r="S51" s="61">
        <v>144.58268531886301</v>
      </c>
      <c r="T51" s="16">
        <v>194.463826432584</v>
      </c>
      <c r="U51" s="16">
        <v>161.48703596660499</v>
      </c>
      <c r="V51" s="64">
        <v>168.05669206642901</v>
      </c>
    </row>
    <row r="52" spans="14:22" x14ac:dyDescent="0.25">
      <c r="N52" s="25">
        <v>39263</v>
      </c>
      <c r="O52" s="61">
        <v>140.88983252835399</v>
      </c>
      <c r="P52" s="16">
        <v>201.469480966464</v>
      </c>
      <c r="Q52" s="16">
        <v>186.12610146881801</v>
      </c>
      <c r="R52" s="64">
        <v>201.37528371994301</v>
      </c>
      <c r="S52" s="61">
        <v>144.45112838721101</v>
      </c>
      <c r="T52" s="16">
        <v>192.85825156314499</v>
      </c>
      <c r="U52" s="16">
        <v>164.451564877115</v>
      </c>
      <c r="V52" s="64">
        <v>175.178006550703</v>
      </c>
    </row>
    <row r="53" spans="14:22" x14ac:dyDescent="0.25">
      <c r="N53" s="25">
        <v>39355</v>
      </c>
      <c r="O53" s="61">
        <v>138.19762074451501</v>
      </c>
      <c r="P53" s="16">
        <v>196.84488237582201</v>
      </c>
      <c r="Q53" s="16">
        <v>180.02460303776999</v>
      </c>
      <c r="R53" s="64">
        <v>199.515290146735</v>
      </c>
      <c r="S53" s="61">
        <v>144.97645044740699</v>
      </c>
      <c r="T53" s="16">
        <v>196.23488329404501</v>
      </c>
      <c r="U53" s="16">
        <v>164.24425021324899</v>
      </c>
      <c r="V53" s="64">
        <v>177.314945796469</v>
      </c>
    </row>
    <row r="54" spans="14:22" x14ac:dyDescent="0.25">
      <c r="N54" s="25">
        <v>39447</v>
      </c>
      <c r="O54" s="61">
        <v>136.53848451000101</v>
      </c>
      <c r="P54" s="16">
        <v>190.85160695524601</v>
      </c>
      <c r="Q54" s="16">
        <v>172.201597737041</v>
      </c>
      <c r="R54" s="64">
        <v>191.41379821395</v>
      </c>
      <c r="S54" s="61">
        <v>147.16695946559199</v>
      </c>
      <c r="T54" s="16">
        <v>198.688944718936</v>
      </c>
      <c r="U54" s="16">
        <v>162.13767220526299</v>
      </c>
      <c r="V54" s="64">
        <v>171.916619215531</v>
      </c>
    </row>
    <row r="55" spans="14:22" x14ac:dyDescent="0.25">
      <c r="N55" s="25">
        <v>39538</v>
      </c>
      <c r="O55" s="61">
        <v>134.457251208076</v>
      </c>
      <c r="P55" s="16">
        <v>192.48701201205299</v>
      </c>
      <c r="Q55" s="16">
        <v>169.397310270112</v>
      </c>
      <c r="R55" s="64">
        <v>187.57896870390999</v>
      </c>
      <c r="S55" s="61">
        <v>144.605741513254</v>
      </c>
      <c r="T55" s="16">
        <v>182.94356886726001</v>
      </c>
      <c r="U55" s="16">
        <v>157.74285766167</v>
      </c>
      <c r="V55" s="64">
        <v>166.84998727577599</v>
      </c>
    </row>
    <row r="56" spans="14:22" x14ac:dyDescent="0.25">
      <c r="N56" s="25">
        <v>39629</v>
      </c>
      <c r="O56" s="61">
        <v>133.11097210100101</v>
      </c>
      <c r="P56" s="16">
        <v>194.74436654245301</v>
      </c>
      <c r="Q56" s="16">
        <v>165.18174312944001</v>
      </c>
      <c r="R56" s="64">
        <v>185.590016586274</v>
      </c>
      <c r="S56" s="61">
        <v>140.259513736255</v>
      </c>
      <c r="T56" s="16">
        <v>173.67381643147499</v>
      </c>
      <c r="U56" s="16">
        <v>152.79117965269501</v>
      </c>
      <c r="V56" s="64">
        <v>164.940042773432</v>
      </c>
    </row>
    <row r="57" spans="14:22" x14ac:dyDescent="0.25">
      <c r="N57" s="25">
        <v>39721</v>
      </c>
      <c r="O57" s="61">
        <v>125.77596534620901</v>
      </c>
      <c r="P57" s="16">
        <v>186.03774731198399</v>
      </c>
      <c r="Q57" s="16">
        <v>154.551067912706</v>
      </c>
      <c r="R57" s="64">
        <v>175.25792117100801</v>
      </c>
      <c r="S57" s="61">
        <v>138.00778790301499</v>
      </c>
      <c r="T57" s="16">
        <v>176.66306909822299</v>
      </c>
      <c r="U57" s="16">
        <v>147.57574369558299</v>
      </c>
      <c r="V57" s="64">
        <v>160.43685664006301</v>
      </c>
    </row>
    <row r="58" spans="14:22" x14ac:dyDescent="0.25">
      <c r="N58" s="25">
        <v>39813</v>
      </c>
      <c r="O58" s="61">
        <v>115.070723371433</v>
      </c>
      <c r="P58" s="16">
        <v>174.388348097273</v>
      </c>
      <c r="Q58" s="16">
        <v>144.18033715265801</v>
      </c>
      <c r="R58" s="64">
        <v>161.72476910003701</v>
      </c>
      <c r="S58" s="61">
        <v>133.484319118304</v>
      </c>
      <c r="T58" s="16">
        <v>172.93334669078101</v>
      </c>
      <c r="U58" s="16">
        <v>141.68548055373901</v>
      </c>
      <c r="V58" s="64">
        <v>152.57019611557101</v>
      </c>
    </row>
    <row r="59" spans="14:22" x14ac:dyDescent="0.25">
      <c r="N59" s="25">
        <v>39903</v>
      </c>
      <c r="O59" s="61">
        <v>108.99826497004599</v>
      </c>
      <c r="P59" s="16">
        <v>165.42041755793699</v>
      </c>
      <c r="Q59" s="16">
        <v>138.36513258105501</v>
      </c>
      <c r="R59" s="64">
        <v>148.390987680156</v>
      </c>
      <c r="S59" s="61">
        <v>121.380571621237</v>
      </c>
      <c r="T59" s="16">
        <v>156.850118616999</v>
      </c>
      <c r="U59" s="16">
        <v>132.578876998591</v>
      </c>
      <c r="V59" s="64">
        <v>138.914387742061</v>
      </c>
    </row>
    <row r="60" spans="14:22" x14ac:dyDescent="0.25">
      <c r="N60" s="25">
        <v>39994</v>
      </c>
      <c r="O60" s="61">
        <v>107.809331944817</v>
      </c>
      <c r="P60" s="16">
        <v>157.43696773273101</v>
      </c>
      <c r="Q60" s="16">
        <v>134.009397749492</v>
      </c>
      <c r="R60" s="64">
        <v>134.63529206395501</v>
      </c>
      <c r="S60" s="61">
        <v>111.446285783783</v>
      </c>
      <c r="T60" s="16">
        <v>131.30263367800401</v>
      </c>
      <c r="U60" s="16">
        <v>120.853261634506</v>
      </c>
      <c r="V60" s="64">
        <v>126.334989674749</v>
      </c>
    </row>
    <row r="61" spans="14:22" x14ac:dyDescent="0.25">
      <c r="N61" s="25">
        <v>40086</v>
      </c>
      <c r="O61" s="61">
        <v>106.321726806154</v>
      </c>
      <c r="P61" s="16">
        <v>159.31370925735001</v>
      </c>
      <c r="Q61" s="16">
        <v>129.87525523615599</v>
      </c>
      <c r="R61" s="64">
        <v>128.64601351649199</v>
      </c>
      <c r="S61" s="61">
        <v>105.072164593834</v>
      </c>
      <c r="T61" s="16">
        <v>119.241784807261</v>
      </c>
      <c r="U61" s="16">
        <v>113.630702949141</v>
      </c>
      <c r="V61" s="64">
        <v>118.11010594</v>
      </c>
    </row>
    <row r="62" spans="14:22" x14ac:dyDescent="0.25">
      <c r="N62" s="25">
        <v>40178</v>
      </c>
      <c r="O62" s="61">
        <v>101.484538119533</v>
      </c>
      <c r="P62" s="16">
        <v>163.07504782419201</v>
      </c>
      <c r="Q62" s="16">
        <v>126.27113933765</v>
      </c>
      <c r="R62" s="64">
        <v>127.638586136532</v>
      </c>
      <c r="S62" s="61">
        <v>102.87672158498999</v>
      </c>
      <c r="T62" s="16">
        <v>124.01667171129399</v>
      </c>
      <c r="U62" s="16">
        <v>111.019456503375</v>
      </c>
      <c r="V62" s="64">
        <v>109.875011993857</v>
      </c>
    </row>
    <row r="63" spans="14:22" x14ac:dyDescent="0.25">
      <c r="N63" s="25">
        <v>40268</v>
      </c>
      <c r="O63" s="61">
        <v>97.645104049759794</v>
      </c>
      <c r="P63" s="16">
        <v>158.083055302867</v>
      </c>
      <c r="Q63" s="16">
        <v>124.323984546894</v>
      </c>
      <c r="R63" s="64">
        <v>126.14656948369</v>
      </c>
      <c r="S63" s="61">
        <v>104.93660413187401</v>
      </c>
      <c r="T63" s="16">
        <v>135.55824359788599</v>
      </c>
      <c r="U63" s="16">
        <v>111.342948422045</v>
      </c>
      <c r="V63" s="64">
        <v>110.427591861385</v>
      </c>
    </row>
    <row r="64" spans="14:22" x14ac:dyDescent="0.25">
      <c r="N64" s="25">
        <v>40359</v>
      </c>
      <c r="O64" s="61">
        <v>95.442480496265404</v>
      </c>
      <c r="P64" s="16">
        <v>149.579648553716</v>
      </c>
      <c r="Q64" s="16">
        <v>123.23515859217</v>
      </c>
      <c r="R64" s="64">
        <v>123.743804580434</v>
      </c>
      <c r="S64" s="61">
        <v>103.53363339664</v>
      </c>
      <c r="T64" s="16">
        <v>141.91848000584</v>
      </c>
      <c r="U64" s="16">
        <v>116.756181924253</v>
      </c>
      <c r="V64" s="64">
        <v>118.258817158185</v>
      </c>
    </row>
    <row r="65" spans="14:22" x14ac:dyDescent="0.25">
      <c r="N65" s="25">
        <v>40451</v>
      </c>
      <c r="O65" s="61">
        <v>93.079294343081401</v>
      </c>
      <c r="P65" s="16">
        <v>150.71288321657201</v>
      </c>
      <c r="Q65" s="16">
        <v>122.827936970124</v>
      </c>
      <c r="R65" s="64">
        <v>120.873317961929</v>
      </c>
      <c r="S65" s="61">
        <v>103.063648406871</v>
      </c>
      <c r="T65" s="16">
        <v>140.511244895305</v>
      </c>
      <c r="U65" s="16">
        <v>124.802622983494</v>
      </c>
      <c r="V65" s="64">
        <v>120.50961701664799</v>
      </c>
    </row>
    <row r="66" spans="14:22" x14ac:dyDescent="0.25">
      <c r="N66" s="25">
        <v>40543</v>
      </c>
      <c r="O66" s="61">
        <v>90.470909117532798</v>
      </c>
      <c r="P66" s="16">
        <v>156.108443828823</v>
      </c>
      <c r="Q66" s="16">
        <v>121.61692327160399</v>
      </c>
      <c r="R66" s="64">
        <v>119.079213139251</v>
      </c>
      <c r="S66" s="61">
        <v>103.222684878557</v>
      </c>
      <c r="T66" s="16">
        <v>143.89526272699399</v>
      </c>
      <c r="U66" s="16">
        <v>129.11845297331001</v>
      </c>
      <c r="V66" s="64">
        <v>120.26897352259699</v>
      </c>
    </row>
    <row r="67" spans="14:22" x14ac:dyDescent="0.25">
      <c r="N67" s="25">
        <v>40633</v>
      </c>
      <c r="O67" s="61">
        <v>90.123916115890694</v>
      </c>
      <c r="P67" s="16">
        <v>154.297088808898</v>
      </c>
      <c r="Q67" s="16">
        <v>119.89545868880499</v>
      </c>
      <c r="R67" s="64">
        <v>119.487297523381</v>
      </c>
      <c r="S67" s="61">
        <v>102.494220291402</v>
      </c>
      <c r="T67" s="16">
        <v>151.76193159886199</v>
      </c>
      <c r="U67" s="16">
        <v>128.84831386950901</v>
      </c>
      <c r="V67" s="64">
        <v>123.33886464684601</v>
      </c>
    </row>
    <row r="68" spans="14:22" x14ac:dyDescent="0.25">
      <c r="N68" s="25">
        <v>40724</v>
      </c>
      <c r="O68" s="61">
        <v>92.115368908216595</v>
      </c>
      <c r="P68" s="16">
        <v>153.05790884635499</v>
      </c>
      <c r="Q68" s="16">
        <v>119.914038476028</v>
      </c>
      <c r="R68" s="64">
        <v>120.609657489542</v>
      </c>
      <c r="S68" s="61">
        <v>105.498981452419</v>
      </c>
      <c r="T68" s="16">
        <v>153.03229226178999</v>
      </c>
      <c r="U68" s="16">
        <v>126.925967954413</v>
      </c>
      <c r="V68" s="64">
        <v>126.09556742785099</v>
      </c>
    </row>
    <row r="69" spans="14:22" x14ac:dyDescent="0.25">
      <c r="N69" s="25">
        <v>40816</v>
      </c>
      <c r="O69" s="61">
        <v>93.119932136036695</v>
      </c>
      <c r="P69" s="16">
        <v>157.40123010473599</v>
      </c>
      <c r="Q69" s="16">
        <v>120.416643360303</v>
      </c>
      <c r="R69" s="64">
        <v>121.111925702439</v>
      </c>
      <c r="S69" s="61">
        <v>113.749929492059</v>
      </c>
      <c r="T69" s="16">
        <v>150.27157371836699</v>
      </c>
      <c r="U69" s="16">
        <v>128.08035427961801</v>
      </c>
      <c r="V69" s="64">
        <v>128.199720662625</v>
      </c>
    </row>
    <row r="70" spans="14:22" x14ac:dyDescent="0.25">
      <c r="N70" s="25">
        <v>40908</v>
      </c>
      <c r="O70" s="61">
        <v>92.087117782861498</v>
      </c>
      <c r="P70" s="16">
        <v>160.86660424841401</v>
      </c>
      <c r="Q70" s="16">
        <v>119.329251546517</v>
      </c>
      <c r="R70" s="64">
        <v>121.68691222666</v>
      </c>
      <c r="S70" s="61">
        <v>119.028731302493</v>
      </c>
      <c r="T70" s="16">
        <v>154.69202685664499</v>
      </c>
      <c r="U70" s="16">
        <v>130.70805648798</v>
      </c>
      <c r="V70" s="64">
        <v>130.40874322433399</v>
      </c>
    </row>
    <row r="71" spans="14:22" x14ac:dyDescent="0.25">
      <c r="N71" s="25">
        <v>40999</v>
      </c>
      <c r="O71" s="61">
        <v>89.601998351644596</v>
      </c>
      <c r="P71" s="16">
        <v>158.82242755573199</v>
      </c>
      <c r="Q71" s="16">
        <v>118.88628084504801</v>
      </c>
      <c r="R71" s="64">
        <v>124.470402183896</v>
      </c>
      <c r="S71" s="61">
        <v>115.355718864211</v>
      </c>
      <c r="T71" s="16">
        <v>158.75817392137401</v>
      </c>
      <c r="U71" s="16">
        <v>131.19064126928299</v>
      </c>
      <c r="V71" s="64">
        <v>131.23226384190301</v>
      </c>
    </row>
    <row r="72" spans="14:22" x14ac:dyDescent="0.25">
      <c r="N72" s="25">
        <v>41090</v>
      </c>
      <c r="O72" s="61">
        <v>87.232429266222695</v>
      </c>
      <c r="P72" s="16">
        <v>157.165358845502</v>
      </c>
      <c r="Q72" s="16">
        <v>121.179669846588</v>
      </c>
      <c r="R72" s="64">
        <v>129.06464228437301</v>
      </c>
      <c r="S72" s="61">
        <v>110.861078253695</v>
      </c>
      <c r="T72" s="16">
        <v>158.814783336191</v>
      </c>
      <c r="U72" s="16">
        <v>132.65058458497299</v>
      </c>
      <c r="V72" s="64">
        <v>133.690557562397</v>
      </c>
    </row>
    <row r="73" spans="14:22" x14ac:dyDescent="0.25">
      <c r="N73" s="25">
        <v>41182</v>
      </c>
      <c r="O73" s="61">
        <v>90.746759654385997</v>
      </c>
      <c r="P73" s="16">
        <v>161.888205902187</v>
      </c>
      <c r="Q73" s="16">
        <v>124.583300691613</v>
      </c>
      <c r="R73" s="64">
        <v>131.159465708477</v>
      </c>
      <c r="S73" s="61">
        <v>110.420016171176</v>
      </c>
      <c r="T73" s="16">
        <v>163.452272552897</v>
      </c>
      <c r="U73" s="16">
        <v>135.32922207173499</v>
      </c>
      <c r="V73" s="64">
        <v>137.72541445261999</v>
      </c>
    </row>
    <row r="74" spans="14:22" x14ac:dyDescent="0.25">
      <c r="N74" s="25">
        <v>41274</v>
      </c>
      <c r="O74" s="61">
        <v>95.151691166925303</v>
      </c>
      <c r="P74" s="16">
        <v>167.30012973619901</v>
      </c>
      <c r="Q74" s="16">
        <v>125.95536128605799</v>
      </c>
      <c r="R74" s="64">
        <v>131.221538554202</v>
      </c>
      <c r="S74" s="61">
        <v>111.968950405385</v>
      </c>
      <c r="T74" s="16">
        <v>170.194677216983</v>
      </c>
      <c r="U74" s="16">
        <v>137.64435941095601</v>
      </c>
      <c r="V74" s="64">
        <v>139.28953126927701</v>
      </c>
    </row>
    <row r="75" spans="14:22" x14ac:dyDescent="0.25">
      <c r="N75" s="25">
        <v>41364</v>
      </c>
      <c r="O75" s="61">
        <v>95.170504967036393</v>
      </c>
      <c r="P75" s="16">
        <v>167.83648057710101</v>
      </c>
      <c r="Q75" s="16">
        <v>127.739268413115</v>
      </c>
      <c r="R75" s="64">
        <v>135.240049720874</v>
      </c>
      <c r="S75" s="61">
        <v>115.241843156312</v>
      </c>
      <c r="T75" s="16">
        <v>175.18945145379101</v>
      </c>
      <c r="U75" s="16">
        <v>140.56598380791601</v>
      </c>
      <c r="V75" s="64">
        <v>142.432312709473</v>
      </c>
    </row>
    <row r="76" spans="14:22" x14ac:dyDescent="0.25">
      <c r="N76" s="25">
        <v>41455</v>
      </c>
      <c r="O76" s="61">
        <v>96.631651977759404</v>
      </c>
      <c r="P76" s="16">
        <v>168.328698195643</v>
      </c>
      <c r="Q76" s="16">
        <v>132.24891469541899</v>
      </c>
      <c r="R76" s="64">
        <v>144.17550650885801</v>
      </c>
      <c r="S76" s="61">
        <v>119.246441276008</v>
      </c>
      <c r="T76" s="16">
        <v>184.204677786682</v>
      </c>
      <c r="U76" s="16">
        <v>143.29342880207301</v>
      </c>
      <c r="V76" s="64">
        <v>147.597010086094</v>
      </c>
    </row>
    <row r="77" spans="14:22" x14ac:dyDescent="0.25">
      <c r="N77" s="25">
        <v>41547</v>
      </c>
      <c r="O77" s="61">
        <v>99.2270814668734</v>
      </c>
      <c r="P77" s="16">
        <v>171.439910180135</v>
      </c>
      <c r="Q77" s="16">
        <v>134.007790409867</v>
      </c>
      <c r="R77" s="64">
        <v>150.343344881316</v>
      </c>
      <c r="S77" s="61">
        <v>123.706469714302</v>
      </c>
      <c r="T77" s="16">
        <v>192.93221868016801</v>
      </c>
      <c r="U77" s="16">
        <v>146.028932985479</v>
      </c>
      <c r="V77" s="64">
        <v>151.52003964540199</v>
      </c>
    </row>
    <row r="78" spans="14:22" x14ac:dyDescent="0.25">
      <c r="N78" s="25">
        <v>41639</v>
      </c>
      <c r="O78" s="61">
        <v>100.314160491172</v>
      </c>
      <c r="P78" s="16">
        <v>175.863053855565</v>
      </c>
      <c r="Q78" s="16">
        <v>133.631006229165</v>
      </c>
      <c r="R78" s="64">
        <v>151.66349482988201</v>
      </c>
      <c r="S78" s="61">
        <v>127.766325030823</v>
      </c>
      <c r="T78" s="16">
        <v>191.82669645262101</v>
      </c>
      <c r="U78" s="16">
        <v>149.209640856828</v>
      </c>
      <c r="V78" s="64">
        <v>155.29460688557</v>
      </c>
    </row>
    <row r="79" spans="14:22" x14ac:dyDescent="0.25">
      <c r="N79" s="25">
        <v>41729</v>
      </c>
      <c r="O79" s="61">
        <v>102.489717315161</v>
      </c>
      <c r="P79" s="16">
        <v>181.153937397654</v>
      </c>
      <c r="Q79" s="16">
        <v>138.03571573488099</v>
      </c>
      <c r="R79" s="64">
        <v>156.45905865051199</v>
      </c>
      <c r="S79" s="61">
        <v>125.92858628920899</v>
      </c>
      <c r="T79" s="16">
        <v>184.167070513732</v>
      </c>
      <c r="U79" s="16">
        <v>151.79976026794901</v>
      </c>
      <c r="V79" s="64">
        <v>159.82440107732299</v>
      </c>
    </row>
    <row r="80" spans="14:22" x14ac:dyDescent="0.25">
      <c r="N80" s="25">
        <v>41820</v>
      </c>
      <c r="O80" s="61">
        <v>107.43522280689299</v>
      </c>
      <c r="P80" s="16">
        <v>188.23924216681701</v>
      </c>
      <c r="Q80" s="16">
        <v>145.95971253911401</v>
      </c>
      <c r="R80" s="64">
        <v>164.859560938469</v>
      </c>
      <c r="S80" s="61">
        <v>127.62316835927901</v>
      </c>
      <c r="T80" s="16">
        <v>181.414742353055</v>
      </c>
      <c r="U80" s="16">
        <v>154.50985152681201</v>
      </c>
      <c r="V80" s="64">
        <v>166.39258357870401</v>
      </c>
    </row>
    <row r="81" spans="14:22" x14ac:dyDescent="0.25">
      <c r="N81" s="25">
        <v>41912</v>
      </c>
      <c r="O81" s="61">
        <v>110.389962660175</v>
      </c>
      <c r="P81" s="16">
        <v>194.60754585029301</v>
      </c>
      <c r="Q81" s="16">
        <v>149.26609640523699</v>
      </c>
      <c r="R81" s="64">
        <v>168.167696666186</v>
      </c>
      <c r="S81" s="61">
        <v>139.30052791574599</v>
      </c>
      <c r="T81" s="16">
        <v>190.50534179220799</v>
      </c>
      <c r="U81" s="16">
        <v>157.549474745445</v>
      </c>
      <c r="V81" s="64">
        <v>171.454167627126</v>
      </c>
    </row>
    <row r="82" spans="14:22" x14ac:dyDescent="0.25">
      <c r="N82" s="25">
        <v>42004</v>
      </c>
      <c r="O82" s="61">
        <v>110.23679523503699</v>
      </c>
      <c r="P82" s="16">
        <v>198.76785999317801</v>
      </c>
      <c r="Q82" s="16">
        <v>149.27863026026401</v>
      </c>
      <c r="R82" s="64">
        <v>168.10047091777301</v>
      </c>
      <c r="S82" s="61">
        <v>145.308128102084</v>
      </c>
      <c r="T82" s="16">
        <v>205.669043480694</v>
      </c>
      <c r="U82" s="16">
        <v>161.679049618589</v>
      </c>
      <c r="V82" s="64">
        <v>174.27165615500499</v>
      </c>
    </row>
    <row r="83" spans="14:22" x14ac:dyDescent="0.25">
      <c r="N83" s="25">
        <v>42094</v>
      </c>
      <c r="O83" s="61">
        <v>111.737018391614</v>
      </c>
      <c r="P83" s="16">
        <v>203.24019846640499</v>
      </c>
      <c r="Q83" s="16">
        <v>153.774215333234</v>
      </c>
      <c r="R83" s="64">
        <v>172.59872649862999</v>
      </c>
      <c r="S83" s="61">
        <v>145.34238673215501</v>
      </c>
      <c r="T83" s="16">
        <v>217.566453210384</v>
      </c>
      <c r="U83" s="16">
        <v>167.17576872685601</v>
      </c>
      <c r="V83" s="64">
        <v>179.03796066783099</v>
      </c>
    </row>
    <row r="84" spans="14:22" x14ac:dyDescent="0.25">
      <c r="N84" s="25">
        <v>42185</v>
      </c>
      <c r="O84" s="61">
        <v>115.83561632291899</v>
      </c>
      <c r="P84" s="16">
        <v>207.41987606413699</v>
      </c>
      <c r="Q84" s="16">
        <v>159.859724808875</v>
      </c>
      <c r="R84" s="64">
        <v>180.45797626570501</v>
      </c>
      <c r="S84" s="61">
        <v>147.83781426678399</v>
      </c>
      <c r="T84" s="16">
        <v>227.4148961388</v>
      </c>
      <c r="U84" s="16">
        <v>170.911527611384</v>
      </c>
      <c r="V84" s="64">
        <v>182.71919369004999</v>
      </c>
    </row>
    <row r="85" spans="14:22" x14ac:dyDescent="0.25">
      <c r="N85" s="25">
        <v>42277</v>
      </c>
      <c r="O85" s="61">
        <v>117.232137592171</v>
      </c>
      <c r="P85" s="16">
        <v>204.53130292743799</v>
      </c>
      <c r="Q85" s="16">
        <v>161.31529191275999</v>
      </c>
      <c r="R85" s="64">
        <v>184.54596092076099</v>
      </c>
      <c r="S85" s="61">
        <v>146.061520679761</v>
      </c>
      <c r="T85" s="16">
        <v>228.13406716059399</v>
      </c>
      <c r="U85" s="16">
        <v>173.19671644815301</v>
      </c>
      <c r="V85" s="64">
        <v>184.429656036018</v>
      </c>
    </row>
    <row r="86" spans="14:22" x14ac:dyDescent="0.25">
      <c r="N86" s="25">
        <v>42369</v>
      </c>
      <c r="O86" s="61">
        <v>116.12753511024501</v>
      </c>
      <c r="P86" s="16">
        <v>201.48803348131801</v>
      </c>
      <c r="Q86" s="16">
        <v>161.385465661068</v>
      </c>
      <c r="R86" s="64">
        <v>185.08499622088601</v>
      </c>
      <c r="S86" s="61">
        <v>145.805137206046</v>
      </c>
      <c r="T86" s="16">
        <v>220.28274860680401</v>
      </c>
      <c r="U86" s="16">
        <v>174.07847597178201</v>
      </c>
      <c r="V86" s="64">
        <v>186.977229717055</v>
      </c>
    </row>
    <row r="87" spans="14:22" x14ac:dyDescent="0.25">
      <c r="N87" s="25">
        <v>42460</v>
      </c>
      <c r="O87" s="61">
        <v>118.278890411023</v>
      </c>
      <c r="P87" s="16">
        <v>206.57593979936701</v>
      </c>
      <c r="Q87" s="16">
        <v>165.16788110080299</v>
      </c>
      <c r="R87" s="64">
        <v>189.94999460021299</v>
      </c>
      <c r="S87" s="61">
        <v>148.36076257684101</v>
      </c>
      <c r="T87" s="16">
        <v>217.55000221121401</v>
      </c>
      <c r="U87" s="16">
        <v>175.355285634485</v>
      </c>
      <c r="V87" s="64">
        <v>190.56756329260301</v>
      </c>
    </row>
    <row r="88" spans="14:22" x14ac:dyDescent="0.25">
      <c r="N88" s="25">
        <v>42551</v>
      </c>
      <c r="O88" s="61">
        <v>123.168486458427</v>
      </c>
      <c r="P88" s="16">
        <v>214.37362021962099</v>
      </c>
      <c r="Q88" s="16">
        <v>170.64093811685001</v>
      </c>
      <c r="R88" s="64">
        <v>199.486016837655</v>
      </c>
      <c r="S88" s="61">
        <v>148.91051334342001</v>
      </c>
      <c r="T88" s="16">
        <v>214.629689806459</v>
      </c>
      <c r="U88" s="16">
        <v>180.69253692662801</v>
      </c>
      <c r="V88" s="64">
        <v>196.696796305155</v>
      </c>
    </row>
    <row r="89" spans="14:22" x14ac:dyDescent="0.25">
      <c r="N89" s="25">
        <v>42643</v>
      </c>
      <c r="O89" s="61">
        <v>125.24495678570101</v>
      </c>
      <c r="P89" s="16">
        <v>221.114022843687</v>
      </c>
      <c r="Q89" s="16">
        <v>173.74224400372299</v>
      </c>
      <c r="R89" s="64">
        <v>204.82045442328101</v>
      </c>
      <c r="S89" s="61">
        <v>150.08524496548901</v>
      </c>
      <c r="T89" s="16">
        <v>212.676957534553</v>
      </c>
      <c r="U89" s="16">
        <v>183.307719027014</v>
      </c>
      <c r="V89" s="64">
        <v>203.689149079126</v>
      </c>
    </row>
    <row r="90" spans="14:22" x14ac:dyDescent="0.25">
      <c r="N90" s="25">
        <v>42735</v>
      </c>
      <c r="O90" s="61">
        <v>125.936690259014</v>
      </c>
      <c r="P90" s="16">
        <v>227.91872215787799</v>
      </c>
      <c r="Q90" s="16">
        <v>176.53641723342699</v>
      </c>
      <c r="R90" s="64">
        <v>206.06921608890201</v>
      </c>
      <c r="S90" s="61">
        <v>148.73302905980199</v>
      </c>
      <c r="T90" s="16">
        <v>212.20220991889099</v>
      </c>
      <c r="U90" s="16">
        <v>181.24031317994499</v>
      </c>
      <c r="V90" s="64">
        <v>206.44131490925099</v>
      </c>
    </row>
    <row r="91" spans="14:22" x14ac:dyDescent="0.25">
      <c r="N91" s="25">
        <v>42825</v>
      </c>
      <c r="O91" s="61">
        <v>133.86058450773299</v>
      </c>
      <c r="P91" s="16">
        <v>238.24681417415101</v>
      </c>
      <c r="Q91" s="16">
        <v>187.145439997051</v>
      </c>
      <c r="R91" s="64">
        <v>213.439203954665</v>
      </c>
      <c r="S91" s="61">
        <v>146.09514931272901</v>
      </c>
      <c r="T91" s="16">
        <v>217.260952779604</v>
      </c>
      <c r="U91" s="16">
        <v>182.063991643939</v>
      </c>
      <c r="V91" s="64">
        <v>207.04434266841</v>
      </c>
    </row>
    <row r="92" spans="14:22" x14ac:dyDescent="0.25">
      <c r="N92" s="25">
        <v>42916</v>
      </c>
      <c r="O92" s="61">
        <v>147.29166725989799</v>
      </c>
      <c r="P92" s="16">
        <v>248.91483091192299</v>
      </c>
      <c r="Q92" s="16">
        <v>201.100380622383</v>
      </c>
      <c r="R92" s="64">
        <v>225.04996833603499</v>
      </c>
      <c r="S92" s="61">
        <v>149.94803795033599</v>
      </c>
      <c r="T92" s="16">
        <v>231.29254686325601</v>
      </c>
      <c r="U92" s="16">
        <v>186.941037736943</v>
      </c>
      <c r="V92" s="64">
        <v>210.76443551700899</v>
      </c>
    </row>
    <row r="93" spans="14:22" x14ac:dyDescent="0.25">
      <c r="N93" s="25">
        <v>43008</v>
      </c>
      <c r="O93" s="61">
        <v>148.28418382829699</v>
      </c>
      <c r="P93" s="16">
        <v>250.458622129867</v>
      </c>
      <c r="Q93" s="16">
        <v>200.52179910011</v>
      </c>
      <c r="R93" s="64">
        <v>229.89480706650599</v>
      </c>
      <c r="S93" s="61">
        <v>155.44212099912801</v>
      </c>
      <c r="T93" s="16">
        <v>235.304418510663</v>
      </c>
      <c r="U93" s="16">
        <v>191.15130962418201</v>
      </c>
      <c r="V93" s="64">
        <v>216.238545441599</v>
      </c>
    </row>
    <row r="94" spans="14:22" x14ac:dyDescent="0.25">
      <c r="N94" s="25">
        <v>43100</v>
      </c>
      <c r="O94" s="61">
        <v>141.001788949862</v>
      </c>
      <c r="P94" s="16">
        <v>247.81240059394599</v>
      </c>
      <c r="Q94" s="16">
        <v>194.568966073328</v>
      </c>
      <c r="R94" s="64">
        <v>229.415459891372</v>
      </c>
      <c r="S94" s="61">
        <v>154.608122482498</v>
      </c>
      <c r="T94" s="16">
        <v>241.88618147804399</v>
      </c>
      <c r="U94" s="16">
        <v>192.83011789075999</v>
      </c>
      <c r="V94" s="64">
        <v>220.90177832955899</v>
      </c>
    </row>
    <row r="95" spans="14:22" x14ac:dyDescent="0.25">
      <c r="N95" s="25">
        <v>43190</v>
      </c>
      <c r="O95" s="61">
        <v>141.03085829417799</v>
      </c>
      <c r="P95" s="16">
        <v>245.99983506857501</v>
      </c>
      <c r="Q95" s="16">
        <v>198.03203067659899</v>
      </c>
      <c r="R95" s="64">
        <v>233.55832892676301</v>
      </c>
      <c r="S95" s="61">
        <v>155.60913904036099</v>
      </c>
      <c r="T95" s="16">
        <v>252.87554555076301</v>
      </c>
      <c r="U95" s="16">
        <v>194.99247194083799</v>
      </c>
      <c r="V95" s="64">
        <v>222.560414414885</v>
      </c>
    </row>
    <row r="96" spans="14:22" x14ac:dyDescent="0.25">
      <c r="N96" s="25">
        <v>43281</v>
      </c>
      <c r="O96" s="61">
        <v>145.47072547650899</v>
      </c>
      <c r="P96" s="16">
        <v>243.27780555213499</v>
      </c>
      <c r="Q96" s="16">
        <v>204.79605409473299</v>
      </c>
      <c r="R96" s="64">
        <v>241.82196275594501</v>
      </c>
      <c r="S96" s="61">
        <v>159.01626401641599</v>
      </c>
      <c r="T96" s="16">
        <v>237.13022260728599</v>
      </c>
      <c r="U96" s="16">
        <v>199.70556608614899</v>
      </c>
      <c r="V96" s="64">
        <v>225.315599763422</v>
      </c>
    </row>
    <row r="97" spans="14:22" x14ac:dyDescent="0.25">
      <c r="N97" s="25">
        <v>43373</v>
      </c>
      <c r="O97" s="61">
        <v>149.01666908916101</v>
      </c>
      <c r="P97" s="16">
        <v>246.697371758739</v>
      </c>
      <c r="Q97" s="16">
        <v>209.05724966481699</v>
      </c>
      <c r="R97" s="64">
        <v>243.85688806492001</v>
      </c>
      <c r="S97" s="61">
        <v>159.998394870563</v>
      </c>
      <c r="T97" s="16">
        <v>217.655813263478</v>
      </c>
      <c r="U97" s="16">
        <v>203.369188626305</v>
      </c>
      <c r="V97" s="64">
        <v>231.627118687478</v>
      </c>
    </row>
    <row r="98" spans="14:22" x14ac:dyDescent="0.25">
      <c r="N98" s="25">
        <v>43465</v>
      </c>
      <c r="O98" s="61">
        <v>149.27091270792101</v>
      </c>
      <c r="P98" s="16">
        <v>254.27785475823401</v>
      </c>
      <c r="Q98" s="16">
        <v>210.53616615539201</v>
      </c>
      <c r="R98" s="64">
        <v>242.662675056545</v>
      </c>
      <c r="S98" s="61">
        <v>159.14691728955299</v>
      </c>
      <c r="T98" s="16">
        <v>216.053374289125</v>
      </c>
      <c r="U98" s="16">
        <v>204.17296205533199</v>
      </c>
      <c r="V98" s="64">
        <v>237.278746487083</v>
      </c>
    </row>
    <row r="99" spans="14:22" x14ac:dyDescent="0.25">
      <c r="N99" s="25">
        <v>43555</v>
      </c>
      <c r="O99" s="61">
        <v>149.57079185726101</v>
      </c>
      <c r="P99" s="16">
        <v>259.62486912510798</v>
      </c>
      <c r="Q99" s="16">
        <v>211.61621719700099</v>
      </c>
      <c r="R99" s="64">
        <v>248.36593791140899</v>
      </c>
      <c r="S99" s="61">
        <v>160.135659046195</v>
      </c>
      <c r="T99" s="16">
        <v>229.10935124433999</v>
      </c>
      <c r="U99" s="16">
        <v>207.33267472070099</v>
      </c>
      <c r="V99" s="64">
        <v>243.157720461183</v>
      </c>
    </row>
    <row r="100" spans="14:22" x14ac:dyDescent="0.25">
      <c r="N100" s="25">
        <v>43646</v>
      </c>
      <c r="O100" s="61">
        <v>151.33015703341101</v>
      </c>
      <c r="P100" s="16">
        <v>262.953237343772</v>
      </c>
      <c r="Q100" s="16">
        <v>213.70134085186299</v>
      </c>
      <c r="R100" s="64">
        <v>257.37260429818599</v>
      </c>
      <c r="S100" s="61">
        <v>162.58324340013499</v>
      </c>
      <c r="T100" s="16">
        <v>241.52055477314201</v>
      </c>
      <c r="U100" s="16">
        <v>211.30059861937499</v>
      </c>
      <c r="V100" s="64">
        <v>248.98731666485099</v>
      </c>
    </row>
    <row r="101" spans="14:22" x14ac:dyDescent="0.25">
      <c r="N101" s="25">
        <v>43738</v>
      </c>
      <c r="O101" s="61">
        <v>152.04349279567001</v>
      </c>
      <c r="P101" s="16">
        <v>261.90362030940702</v>
      </c>
      <c r="Q101" s="16">
        <v>217.668754304706</v>
      </c>
      <c r="R101" s="64">
        <v>261.16797045181698</v>
      </c>
      <c r="S101" s="61">
        <v>163.563193277377</v>
      </c>
      <c r="T101" s="16">
        <v>240.15036989969599</v>
      </c>
      <c r="U101" s="16">
        <v>211.92160056825901</v>
      </c>
      <c r="V101" s="64">
        <v>251.29026970798901</v>
      </c>
    </row>
    <row r="102" spans="14:22" x14ac:dyDescent="0.25">
      <c r="N102" s="25">
        <v>43830</v>
      </c>
      <c r="O102" s="61">
        <v>152.23957278269</v>
      </c>
      <c r="P102" s="16">
        <v>261.85414925815098</v>
      </c>
      <c r="Q102" s="16">
        <v>221.200833532198</v>
      </c>
      <c r="R102" s="64">
        <v>260.06296899974501</v>
      </c>
      <c r="S102" s="61">
        <v>164.676090706135</v>
      </c>
      <c r="T102" s="16">
        <v>239.169694943537</v>
      </c>
      <c r="U102" s="16">
        <v>214.00614182137099</v>
      </c>
      <c r="V102" s="64">
        <v>250.88693922396899</v>
      </c>
    </row>
    <row r="103" spans="14:22" x14ac:dyDescent="0.25">
      <c r="N103" s="25">
        <v>43921</v>
      </c>
      <c r="O103" s="61">
        <v>151.70542704520301</v>
      </c>
      <c r="P103" s="16">
        <v>269.52239384358001</v>
      </c>
      <c r="Q103" s="16">
        <v>223.15279762374999</v>
      </c>
      <c r="R103" s="64">
        <v>258.64398173367499</v>
      </c>
      <c r="S103" s="61">
        <v>160.96118956732599</v>
      </c>
      <c r="T103" s="16">
        <v>240.406569361718</v>
      </c>
      <c r="U103" s="16">
        <v>218.60823900538199</v>
      </c>
      <c r="V103" s="64">
        <v>251.687853872896</v>
      </c>
    </row>
    <row r="104" spans="14:22" x14ac:dyDescent="0.25">
      <c r="N104" s="25">
        <v>44012</v>
      </c>
      <c r="O104" s="61">
        <v>149.24690634430499</v>
      </c>
      <c r="P104" s="16">
        <v>275.99852385827398</v>
      </c>
      <c r="Q104" s="16">
        <v>224.31551778003799</v>
      </c>
      <c r="R104" s="64">
        <v>258.74083327389098</v>
      </c>
      <c r="S104" s="61">
        <v>155.759019475229</v>
      </c>
      <c r="T104" s="16">
        <v>249.499909462251</v>
      </c>
      <c r="U104" s="16">
        <v>221.37198776104501</v>
      </c>
      <c r="V104" s="64">
        <v>252.341118017551</v>
      </c>
    </row>
    <row r="105" spans="14:22" x14ac:dyDescent="0.25">
      <c r="N105" s="25">
        <v>44104</v>
      </c>
      <c r="O105" s="61">
        <v>153.84224707144401</v>
      </c>
      <c r="P105" s="16">
        <v>274.955907301531</v>
      </c>
      <c r="Q105" s="16">
        <v>231.51640058143701</v>
      </c>
      <c r="R105" s="64">
        <v>267.62037236993001</v>
      </c>
      <c r="S105" s="61">
        <v>158.249145028691</v>
      </c>
      <c r="T105" s="16">
        <v>259.38373513782199</v>
      </c>
      <c r="U105" s="16">
        <v>224.411774757291</v>
      </c>
      <c r="V105" s="64">
        <v>260.53078489527297</v>
      </c>
    </row>
    <row r="106" spans="14:22" x14ac:dyDescent="0.25">
      <c r="N106" s="25">
        <v>44196</v>
      </c>
      <c r="O106" s="61">
        <v>162.05180901667501</v>
      </c>
      <c r="P106" s="16">
        <v>275.49283721927497</v>
      </c>
      <c r="Q106" s="16">
        <v>241.72473166024301</v>
      </c>
      <c r="R106" s="64">
        <v>278.136533921112</v>
      </c>
      <c r="S106" s="61">
        <v>162.09961710959499</v>
      </c>
      <c r="T106" s="16">
        <v>253.37644928011699</v>
      </c>
      <c r="U106" s="16">
        <v>229.442456229009</v>
      </c>
      <c r="V106" s="64">
        <v>272.15534433062902</v>
      </c>
    </row>
    <row r="107" spans="14:22" x14ac:dyDescent="0.25">
      <c r="N107" s="25">
        <v>44286</v>
      </c>
      <c r="O107" s="61">
        <v>166.20069018693599</v>
      </c>
      <c r="P107" s="16">
        <v>281.39855502304403</v>
      </c>
      <c r="Q107" s="16">
        <v>249.95020316714499</v>
      </c>
      <c r="R107" s="64">
        <v>284.93843396476001</v>
      </c>
      <c r="S107" s="61">
        <v>165.10368630566299</v>
      </c>
      <c r="T107" s="16">
        <v>242.985154969148</v>
      </c>
      <c r="U107" s="16">
        <v>234.96347421894299</v>
      </c>
      <c r="V107" s="64">
        <v>277.40892188080102</v>
      </c>
    </row>
    <row r="108" spans="14:22" x14ac:dyDescent="0.25">
      <c r="N108" s="25">
        <v>44377</v>
      </c>
      <c r="O108" s="61">
        <v>172.404484266792</v>
      </c>
      <c r="P108" s="16">
        <v>293.235096889376</v>
      </c>
      <c r="Q108" s="16">
        <v>261.76523110923603</v>
      </c>
      <c r="R108" s="64">
        <v>297.42840996089899</v>
      </c>
      <c r="S108" s="61">
        <v>174.90543058533501</v>
      </c>
      <c r="T108" s="16">
        <v>253.90571500372499</v>
      </c>
      <c r="U108" s="16">
        <v>246.002661627847</v>
      </c>
      <c r="V108" s="64">
        <v>286.77014948464603</v>
      </c>
    </row>
    <row r="109" spans="14:22" x14ac:dyDescent="0.25">
      <c r="N109" s="25">
        <v>44469</v>
      </c>
      <c r="O109" s="61">
        <v>179.582992922176</v>
      </c>
      <c r="P109" s="16">
        <v>310.10078416407299</v>
      </c>
      <c r="Q109" s="16">
        <v>272.65785330932698</v>
      </c>
      <c r="R109" s="64">
        <v>314.59286131157103</v>
      </c>
      <c r="S109" s="61">
        <v>185.31680737265199</v>
      </c>
      <c r="T109" s="16">
        <v>286.059500888765</v>
      </c>
      <c r="U109" s="16">
        <v>265.80566030152698</v>
      </c>
      <c r="V109" s="64">
        <v>303.66974154002298</v>
      </c>
    </row>
    <row r="110" spans="14:22" x14ac:dyDescent="0.25">
      <c r="N110" s="25">
        <v>44561</v>
      </c>
      <c r="O110" s="61">
        <v>183.551594681328</v>
      </c>
      <c r="P110" s="16">
        <v>317.21591356695399</v>
      </c>
      <c r="Q110" s="16">
        <v>279.709963034407</v>
      </c>
      <c r="R110" s="64">
        <v>325.98118266765999</v>
      </c>
      <c r="S110" s="61">
        <v>190.43378964452299</v>
      </c>
      <c r="T110" s="16">
        <v>294.14405114326001</v>
      </c>
      <c r="U110" s="16">
        <v>282.26266062047398</v>
      </c>
      <c r="V110" s="64">
        <v>320.56750402427798</v>
      </c>
    </row>
    <row r="111" spans="14:22" x14ac:dyDescent="0.25">
      <c r="N111" s="25">
        <v>44651</v>
      </c>
      <c r="O111" s="61">
        <v>187.958092575005</v>
      </c>
      <c r="P111" s="16">
        <v>318.59015150257301</v>
      </c>
      <c r="Q111" s="16">
        <v>293.96073740860999</v>
      </c>
      <c r="R111" s="64">
        <v>336.03211162423798</v>
      </c>
      <c r="S111" s="61">
        <v>193.53330216450499</v>
      </c>
      <c r="T111" s="16">
        <v>271.65110920282802</v>
      </c>
      <c r="U111" s="16">
        <v>293.82836455947501</v>
      </c>
      <c r="V111" s="64">
        <v>331.99224678422399</v>
      </c>
    </row>
    <row r="112" spans="14:22" x14ac:dyDescent="0.25">
      <c r="N112" s="25">
        <v>44742</v>
      </c>
      <c r="O112" s="61">
        <v>194.95004803784499</v>
      </c>
      <c r="P112" s="16">
        <v>333.01925149654699</v>
      </c>
      <c r="Q112" s="16">
        <v>313.39845042017998</v>
      </c>
      <c r="R112" s="64">
        <v>349.22922870290103</v>
      </c>
      <c r="S112" s="61">
        <v>196.587255687648</v>
      </c>
      <c r="T112" s="16">
        <v>256.07637512001202</v>
      </c>
      <c r="U112" s="16">
        <v>304.31216461108602</v>
      </c>
      <c r="V112" s="64">
        <v>343.57730673376699</v>
      </c>
    </row>
    <row r="113" spans="14:22" x14ac:dyDescent="0.25">
      <c r="N113" s="25">
        <v>44834</v>
      </c>
      <c r="O113" s="61">
        <v>193.904090913695</v>
      </c>
      <c r="P113" s="16">
        <v>343.71977269029702</v>
      </c>
      <c r="Q113" s="16">
        <v>310.31648837658202</v>
      </c>
      <c r="R113" s="64">
        <v>344.56007852162497</v>
      </c>
      <c r="S113" s="61">
        <v>198.07081817217201</v>
      </c>
      <c r="T113" s="16">
        <v>247.30469170919201</v>
      </c>
      <c r="U113" s="16">
        <v>300.45399380025498</v>
      </c>
      <c r="V113" s="64">
        <v>342.70979310309298</v>
      </c>
    </row>
    <row r="114" spans="14:22" x14ac:dyDescent="0.25">
      <c r="N114" s="25">
        <v>44926</v>
      </c>
      <c r="O114" s="61">
        <v>187.933141117828</v>
      </c>
      <c r="P114" s="16">
        <v>336.99385726117902</v>
      </c>
      <c r="Q114" s="16">
        <v>300.46412051624702</v>
      </c>
      <c r="R114" s="64">
        <v>333.98358678987501</v>
      </c>
      <c r="S114" s="61">
        <v>192.64538031789101</v>
      </c>
      <c r="T114" s="16">
        <v>252.58067323695201</v>
      </c>
      <c r="U114" s="16">
        <v>287.00556024374902</v>
      </c>
      <c r="V114" s="64">
        <v>319.95875285876701</v>
      </c>
    </row>
    <row r="115" spans="14:22" x14ac:dyDescent="0.25">
      <c r="N115" s="25">
        <v>45016</v>
      </c>
      <c r="O115" s="61">
        <v>188.23772301103901</v>
      </c>
      <c r="P115" s="16">
        <v>328.26534144022799</v>
      </c>
      <c r="Q115" s="16">
        <v>306.43295412211103</v>
      </c>
      <c r="R115" s="64">
        <v>339.46138368022901</v>
      </c>
      <c r="S115" s="61">
        <v>184.60816472155199</v>
      </c>
      <c r="T115" s="16">
        <v>260.08560023864601</v>
      </c>
      <c r="U115" s="16">
        <v>276.71078675514201</v>
      </c>
      <c r="V115" s="64">
        <v>304.19221254793803</v>
      </c>
    </row>
    <row r="116" spans="14:22" x14ac:dyDescent="0.25">
      <c r="N116" s="25">
        <v>45107</v>
      </c>
      <c r="O116" s="61">
        <v>195.32419517983999</v>
      </c>
      <c r="P116" s="16">
        <v>333.14605401720598</v>
      </c>
      <c r="Q116" s="16">
        <v>315.02524964069897</v>
      </c>
      <c r="R116" s="64">
        <v>352.04250016329598</v>
      </c>
      <c r="S116" s="61">
        <v>179.576763190115</v>
      </c>
      <c r="T116" s="16">
        <v>256.86326187886601</v>
      </c>
      <c r="U116" s="16">
        <v>269.08800927990501</v>
      </c>
      <c r="V116" s="64">
        <v>309.55685385695102</v>
      </c>
    </row>
    <row r="117" spans="14:22" x14ac:dyDescent="0.25">
      <c r="N117" s="25">
        <v>45199</v>
      </c>
      <c r="O117" s="61">
        <v>198.913522955106</v>
      </c>
      <c r="P117" s="16">
        <v>339.38628686685399</v>
      </c>
      <c r="Q117" s="16">
        <v>315.34849299548</v>
      </c>
      <c r="R117" s="64">
        <v>347.97972766990603</v>
      </c>
      <c r="S117" s="61">
        <v>179.73505661342401</v>
      </c>
      <c r="T117" s="16">
        <v>267.22267147044801</v>
      </c>
      <c r="U117" s="16">
        <v>263.38529776336998</v>
      </c>
      <c r="V117" s="64">
        <v>302.33574788851502</v>
      </c>
    </row>
    <row r="118" spans="14:22" x14ac:dyDescent="0.25">
      <c r="N118" s="25">
        <v>45291</v>
      </c>
      <c r="O118" s="61">
        <v>195.76802644838401</v>
      </c>
      <c r="P118" s="16">
        <v>333.53257901691399</v>
      </c>
      <c r="Q118" s="16">
        <v>313.42904870576501</v>
      </c>
      <c r="R118" s="64">
        <v>336.27213323395699</v>
      </c>
      <c r="S118" s="61">
        <v>178.357241266448</v>
      </c>
      <c r="T118" s="16">
        <v>267.20539124797199</v>
      </c>
      <c r="U118" s="16">
        <v>254.887401196403</v>
      </c>
      <c r="V118" s="64">
        <v>278.22654160541299</v>
      </c>
    </row>
    <row r="119" spans="14:22" x14ac:dyDescent="0.25">
      <c r="N119" s="25">
        <v>45382</v>
      </c>
      <c r="O119" s="61">
        <v>195.69003110977701</v>
      </c>
      <c r="P119" s="16">
        <v>332.39257887836601</v>
      </c>
      <c r="Q119" s="16">
        <v>318.24931927536301</v>
      </c>
      <c r="R119" s="64">
        <v>334.12658269255701</v>
      </c>
      <c r="S119" s="61">
        <v>168.89336833789699</v>
      </c>
      <c r="T119" s="16">
        <v>245.20773641833301</v>
      </c>
      <c r="U119" s="16">
        <v>245.61439404095199</v>
      </c>
      <c r="V119" s="64">
        <v>266.48341248839199</v>
      </c>
    </row>
    <row r="120" spans="14:22" x14ac:dyDescent="0.25">
      <c r="N120" s="25">
        <v>45473</v>
      </c>
      <c r="O120" s="61">
        <v>196.84180020592001</v>
      </c>
      <c r="P120" s="16">
        <v>340.509121181154</v>
      </c>
      <c r="Q120" s="16">
        <v>322.88190614076598</v>
      </c>
      <c r="R120" s="64">
        <v>332.39278055470697</v>
      </c>
      <c r="S120" s="61">
        <v>167.31440797811601</v>
      </c>
      <c r="T120" s="16">
        <v>228.00349024356299</v>
      </c>
      <c r="U120" s="16">
        <v>246.54000826736399</v>
      </c>
      <c r="V120" s="64">
        <v>263.17962153403602</v>
      </c>
    </row>
    <row r="121" spans="14:22" x14ac:dyDescent="0.25">
      <c r="N121" s="25">
        <v>45565</v>
      </c>
      <c r="O121" s="61">
        <v>194.08382803361499</v>
      </c>
      <c r="P121" s="16">
        <v>342.17757142728601</v>
      </c>
      <c r="Q121" s="16">
        <v>321.45003488613798</v>
      </c>
      <c r="R121" s="64">
        <v>329.71248654772</v>
      </c>
      <c r="S121" s="61">
        <v>171.15927912238899</v>
      </c>
      <c r="T121" s="16">
        <v>225.13373895733099</v>
      </c>
      <c r="U121" s="16">
        <v>251.05431544117499</v>
      </c>
      <c r="V121" s="64">
        <v>263.51899415642998</v>
      </c>
    </row>
    <row r="122" spans="14:22" x14ac:dyDescent="0.25">
      <c r="N122" s="25">
        <v>45657</v>
      </c>
      <c r="O122" s="61">
        <v>193.320107716986</v>
      </c>
      <c r="P122" s="16">
        <v>336.76418098266498</v>
      </c>
      <c r="Q122" s="16">
        <v>319.194198422547</v>
      </c>
      <c r="R122" s="64">
        <v>328.25294005946301</v>
      </c>
      <c r="S122" s="61">
        <v>168.335826497033</v>
      </c>
      <c r="T122" s="16">
        <v>229.881961541294</v>
      </c>
      <c r="U122" s="16">
        <v>253.360203282209</v>
      </c>
      <c r="V122" s="64">
        <v>268.48583598959402</v>
      </c>
    </row>
    <row r="123" spans="14:22" x14ac:dyDescent="0.25">
      <c r="N123" s="68"/>
      <c r="O123" s="173" t="s">
        <v>17</v>
      </c>
      <c r="P123" s="174" t="s">
        <v>18</v>
      </c>
      <c r="Q123" s="174" t="s">
        <v>19</v>
      </c>
      <c r="R123" s="176" t="s">
        <v>20</v>
      </c>
      <c r="S123" s="173" t="s">
        <v>17</v>
      </c>
      <c r="T123" s="174" t="s">
        <v>18</v>
      </c>
      <c r="U123" s="174" t="s">
        <v>19</v>
      </c>
      <c r="V123" s="176" t="s">
        <v>20</v>
      </c>
    </row>
    <row r="124" spans="14:22" x14ac:dyDescent="0.25">
      <c r="N124" s="141" t="s">
        <v>134</v>
      </c>
      <c r="O124" s="172">
        <f t="shared" ref="O124:V129" si="0">O117/O116-1</f>
        <v>1.8376257851523414E-2</v>
      </c>
      <c r="P124" s="172">
        <f t="shared" si="0"/>
        <v>1.8731222460542041E-2</v>
      </c>
      <c r="Q124" s="172">
        <f t="shared" si="0"/>
        <v>1.0260871315861397E-3</v>
      </c>
      <c r="R124" s="172">
        <f t="shared" si="0"/>
        <v>-1.1540573912256158E-2</v>
      </c>
      <c r="S124" s="172">
        <f t="shared" si="0"/>
        <v>8.8148054624093142E-4</v>
      </c>
      <c r="T124" s="172">
        <f t="shared" si="0"/>
        <v>4.0330444750278804E-2</v>
      </c>
      <c r="U124" s="172">
        <f t="shared" si="0"/>
        <v>-2.119273739396943E-2</v>
      </c>
      <c r="V124" s="172">
        <f t="shared" si="0"/>
        <v>-2.3327236591482281E-2</v>
      </c>
    </row>
    <row r="125" spans="14:22" x14ac:dyDescent="0.25">
      <c r="N125" s="141" t="s">
        <v>134</v>
      </c>
      <c r="O125" s="172">
        <f t="shared" si="0"/>
        <v>-1.5813386943189012E-2</v>
      </c>
      <c r="P125" s="172">
        <f t="shared" si="0"/>
        <v>-1.724792095750316E-2</v>
      </c>
      <c r="Q125" s="172">
        <f t="shared" si="0"/>
        <v>-6.0867400109709813E-3</v>
      </c>
      <c r="R125" s="172">
        <f t="shared" si="0"/>
        <v>-3.3644472666105596E-2</v>
      </c>
      <c r="S125" s="172">
        <f t="shared" si="0"/>
        <v>-7.6658130747382369E-3</v>
      </c>
      <c r="T125" s="172">
        <f t="shared" si="0"/>
        <v>-6.4666004500724128E-5</v>
      </c>
      <c r="U125" s="172">
        <f t="shared" si="0"/>
        <v>-3.2264126506414303E-2</v>
      </c>
      <c r="V125" s="172">
        <f t="shared" si="0"/>
        <v>-7.9743154593786891E-2</v>
      </c>
    </row>
    <row r="126" spans="14:22" x14ac:dyDescent="0.25">
      <c r="N126" s="141" t="s">
        <v>134</v>
      </c>
      <c r="O126" s="172">
        <f t="shared" si="0"/>
        <v>-3.9840693100900992E-4</v>
      </c>
      <c r="P126" s="172">
        <f t="shared" si="0"/>
        <v>-3.4179573758824633E-3</v>
      </c>
      <c r="Q126" s="172">
        <f t="shared" si="0"/>
        <v>1.5379144305552428E-2</v>
      </c>
      <c r="R126" s="172">
        <f t="shared" si="0"/>
        <v>-6.380399472195486E-3</v>
      </c>
      <c r="S126" s="172">
        <f t="shared" si="0"/>
        <v>-5.3061332757512902E-2</v>
      </c>
      <c r="T126" s="172">
        <f t="shared" si="0"/>
        <v>-8.2324891451103666E-2</v>
      </c>
      <c r="U126" s="172">
        <f t="shared" si="0"/>
        <v>-3.6380798391465907E-2</v>
      </c>
      <c r="V126" s="172">
        <f t="shared" si="0"/>
        <v>-4.2207077187033315E-2</v>
      </c>
    </row>
    <row r="127" spans="14:22" x14ac:dyDescent="0.25">
      <c r="N127" s="141" t="s">
        <v>134</v>
      </c>
      <c r="O127" s="172">
        <f t="shared" si="0"/>
        <v>5.8856809905503127E-3</v>
      </c>
      <c r="P127" s="172">
        <f t="shared" si="0"/>
        <v>2.4418542466190685E-2</v>
      </c>
      <c r="Q127" s="172">
        <f t="shared" si="0"/>
        <v>1.4556470618542594E-2</v>
      </c>
      <c r="R127" s="172">
        <f t="shared" si="0"/>
        <v>-5.1890577633129098E-3</v>
      </c>
      <c r="S127" s="172">
        <f t="shared" si="0"/>
        <v>-9.3488594331425645E-3</v>
      </c>
      <c r="T127" s="172">
        <f t="shared" si="0"/>
        <v>-7.0161922401253185E-2</v>
      </c>
      <c r="U127" s="172">
        <f t="shared" si="0"/>
        <v>3.7685666999536238E-3</v>
      </c>
      <c r="V127" s="172">
        <f t="shared" si="0"/>
        <v>-1.2397735842188284E-2</v>
      </c>
    </row>
    <row r="128" spans="14:22" x14ac:dyDescent="0.25">
      <c r="N128" s="141" t="s">
        <v>134</v>
      </c>
      <c r="O128" s="172">
        <f t="shared" si="0"/>
        <v>-1.4011110289683604E-2</v>
      </c>
      <c r="P128" s="172">
        <f t="shared" si="0"/>
        <v>4.8998694670630005E-3</v>
      </c>
      <c r="Q128" s="172">
        <f t="shared" si="0"/>
        <v>-4.434659320933676E-3</v>
      </c>
      <c r="R128" s="172">
        <f t="shared" si="0"/>
        <v>-8.0636348434344196E-3</v>
      </c>
      <c r="S128" s="172">
        <f t="shared" si="0"/>
        <v>2.2979916617676288E-2</v>
      </c>
      <c r="T128" s="172">
        <f t="shared" si="0"/>
        <v>-1.2586435774147198E-2</v>
      </c>
      <c r="U128" s="172">
        <f t="shared" si="0"/>
        <v>1.8310647450434869E-2</v>
      </c>
      <c r="V128" s="172">
        <f t="shared" si="0"/>
        <v>1.2895095008338409E-3</v>
      </c>
    </row>
    <row r="129" spans="14:22" x14ac:dyDescent="0.25">
      <c r="N129" s="141" t="str">
        <f>"QTR "&amp;YEAR(N122)&amp;"Q"&amp;(MONTH(N122)/3)</f>
        <v>QTR 2024Q4</v>
      </c>
      <c r="O129" s="172">
        <f t="shared" si="0"/>
        <v>-3.9350023356748975E-3</v>
      </c>
      <c r="P129" s="172">
        <f t="shared" si="0"/>
        <v>-1.582041284015423E-2</v>
      </c>
      <c r="Q129" s="172">
        <f t="shared" si="0"/>
        <v>-7.0176892791130596E-3</v>
      </c>
      <c r="R129" s="172">
        <f t="shared" si="0"/>
        <v>-4.4267249431141353E-3</v>
      </c>
      <c r="S129" s="172">
        <f t="shared" si="0"/>
        <v>-1.6496053499600594E-2</v>
      </c>
      <c r="T129" s="172">
        <f t="shared" si="0"/>
        <v>2.1090675284626936E-2</v>
      </c>
      <c r="U129" s="172">
        <f t="shared" si="0"/>
        <v>9.1848165883223754E-3</v>
      </c>
      <c r="V129" s="172">
        <f t="shared" si="0"/>
        <v>1.8848135972375557E-2</v>
      </c>
    </row>
    <row r="130" spans="14:22" x14ac:dyDescent="0.25">
      <c r="N130" s="68">
        <v>43008</v>
      </c>
      <c r="O130" s="173" t="s">
        <v>77</v>
      </c>
      <c r="P130" s="174" t="s">
        <v>77</v>
      </c>
      <c r="Q130" s="174" t="s">
        <v>77</v>
      </c>
      <c r="R130" s="174" t="s">
        <v>77</v>
      </c>
      <c r="S130" s="174" t="s">
        <v>77</v>
      </c>
      <c r="T130" s="174" t="s">
        <v>77</v>
      </c>
      <c r="U130" s="174" t="s">
        <v>77</v>
      </c>
      <c r="V130" s="174" t="s">
        <v>77</v>
      </c>
    </row>
    <row r="131" spans="14:22" x14ac:dyDescent="0.25">
      <c r="N131" s="68">
        <v>43100</v>
      </c>
      <c r="O131" s="173" t="s">
        <v>77</v>
      </c>
      <c r="P131" s="174" t="s">
        <v>77</v>
      </c>
      <c r="Q131" s="174" t="s">
        <v>77</v>
      </c>
      <c r="R131" s="174" t="s">
        <v>77</v>
      </c>
      <c r="S131" s="174" t="s">
        <v>77</v>
      </c>
      <c r="T131" s="174" t="s">
        <v>77</v>
      </c>
      <c r="U131" s="174" t="s">
        <v>77</v>
      </c>
      <c r="V131" s="174" t="s">
        <v>77</v>
      </c>
    </row>
    <row r="132" spans="14:22" x14ac:dyDescent="0.25">
      <c r="N132" s="141" t="s">
        <v>136</v>
      </c>
      <c r="O132" s="172">
        <f t="shared" ref="O132:V137" si="1">O117/O113-1</f>
        <v>2.5834586665016035E-2</v>
      </c>
      <c r="P132" s="172">
        <f t="shared" si="1"/>
        <v>-1.2607612851378347E-2</v>
      </c>
      <c r="Q132" s="172">
        <f t="shared" si="1"/>
        <v>1.6215717847359201E-2</v>
      </c>
      <c r="R132" s="172">
        <f t="shared" si="1"/>
        <v>9.9246818231335521E-3</v>
      </c>
      <c r="S132" s="172">
        <f t="shared" si="1"/>
        <v>-9.2571746448837033E-2</v>
      </c>
      <c r="T132" s="172">
        <f t="shared" si="1"/>
        <v>8.0540242174935051E-2</v>
      </c>
      <c r="U132" s="172">
        <f t="shared" si="1"/>
        <v>-0.12337561424305332</v>
      </c>
      <c r="V132" s="172">
        <f t="shared" si="1"/>
        <v>-0.11780826234642428</v>
      </c>
    </row>
    <row r="133" spans="14:22" x14ac:dyDescent="0.25">
      <c r="N133" s="141" t="s">
        <v>136</v>
      </c>
      <c r="O133" s="172">
        <f t="shared" si="1"/>
        <v>4.1689748194246201E-2</v>
      </c>
      <c r="P133" s="172">
        <f t="shared" si="1"/>
        <v>-1.02710425418302E-2</v>
      </c>
      <c r="Q133" s="172">
        <f t="shared" si="1"/>
        <v>4.3149671805212897E-2</v>
      </c>
      <c r="R133" s="172">
        <f t="shared" si="1"/>
        <v>6.8522721912134266E-3</v>
      </c>
      <c r="S133" s="172">
        <f t="shared" si="1"/>
        <v>-7.4168085566680308E-2</v>
      </c>
      <c r="T133" s="172">
        <f t="shared" si="1"/>
        <v>5.7901175983089415E-2</v>
      </c>
      <c r="U133" s="172">
        <f t="shared" si="1"/>
        <v>-0.11190779377259663</v>
      </c>
      <c r="V133" s="172">
        <f t="shared" si="1"/>
        <v>-0.13042997224012509</v>
      </c>
    </row>
    <row r="134" spans="14:22" x14ac:dyDescent="0.25">
      <c r="N134" s="141" t="s">
        <v>136</v>
      </c>
      <c r="O134" s="172">
        <f t="shared" si="1"/>
        <v>3.958987592673413E-2</v>
      </c>
      <c r="P134" s="172">
        <f t="shared" si="1"/>
        <v>1.257286992294171E-2</v>
      </c>
      <c r="Q134" s="172">
        <f t="shared" si="1"/>
        <v>3.8561013083936224E-2</v>
      </c>
      <c r="R134" s="172">
        <f t="shared" si="1"/>
        <v>-1.5715487074952073E-2</v>
      </c>
      <c r="S134" s="172">
        <f t="shared" si="1"/>
        <v>-8.5125142798304299E-2</v>
      </c>
      <c r="T134" s="172">
        <f t="shared" si="1"/>
        <v>-5.7203719877846226E-2</v>
      </c>
      <c r="U134" s="172">
        <f t="shared" si="1"/>
        <v>-0.11237867912141364</v>
      </c>
      <c r="V134" s="172">
        <f t="shared" si="1"/>
        <v>-0.12396372590768889</v>
      </c>
    </row>
    <row r="135" spans="14:22" x14ac:dyDescent="0.25">
      <c r="N135" s="141" t="s">
        <v>136</v>
      </c>
      <c r="O135" s="172">
        <f t="shared" si="1"/>
        <v>7.7696724908182802E-3</v>
      </c>
      <c r="P135" s="172">
        <f t="shared" si="1"/>
        <v>2.2101619020130192E-2</v>
      </c>
      <c r="Q135" s="172">
        <f t="shared" si="1"/>
        <v>2.4939767555228975E-2</v>
      </c>
      <c r="R135" s="172">
        <f t="shared" si="1"/>
        <v>-5.581632785664925E-2</v>
      </c>
      <c r="S135" s="172">
        <f t="shared" si="1"/>
        <v>-6.8284754631739553E-2</v>
      </c>
      <c r="T135" s="172">
        <f t="shared" si="1"/>
        <v>-0.11235461009178094</v>
      </c>
      <c r="U135" s="172">
        <f t="shared" si="1"/>
        <v>-8.3794149999031009E-2</v>
      </c>
      <c r="V135" s="172">
        <f t="shared" si="1"/>
        <v>-0.14981814081992939</v>
      </c>
    </row>
    <row r="136" spans="14:22" x14ac:dyDescent="0.25">
      <c r="N136" s="141" t="s">
        <v>136</v>
      </c>
      <c r="O136" s="172">
        <f t="shared" si="1"/>
        <v>-2.4280374957619366E-2</v>
      </c>
      <c r="P136" s="172">
        <f t="shared" si="1"/>
        <v>8.224506022917355E-3</v>
      </c>
      <c r="Q136" s="172">
        <f t="shared" si="1"/>
        <v>1.934856841299526E-2</v>
      </c>
      <c r="R136" s="172">
        <f t="shared" si="1"/>
        <v>-5.2495130232167897E-2</v>
      </c>
      <c r="S136" s="172">
        <f t="shared" si="1"/>
        <v>-4.771343806055528E-2</v>
      </c>
      <c r="T136" s="172">
        <f t="shared" si="1"/>
        <v>-0.1575050959617833</v>
      </c>
      <c r="U136" s="172">
        <f t="shared" si="1"/>
        <v>-4.6817276540899955E-2</v>
      </c>
      <c r="V136" s="172">
        <f t="shared" si="1"/>
        <v>-0.12838956029241555</v>
      </c>
    </row>
    <row r="137" spans="14:22" x14ac:dyDescent="0.25">
      <c r="N137" s="141" t="str">
        <f>"Y/Y "&amp;RIGHT(N129,4)</f>
        <v>Y/Y 24Q4</v>
      </c>
      <c r="O137" s="172">
        <f t="shared" si="1"/>
        <v>-1.2504180461988867E-2</v>
      </c>
      <c r="P137" s="172">
        <f t="shared" si="1"/>
        <v>9.689014414352437E-3</v>
      </c>
      <c r="Q137" s="172">
        <f t="shared" si="1"/>
        <v>1.8393795152644277E-2</v>
      </c>
      <c r="R137" s="172">
        <f t="shared" si="1"/>
        <v>-2.3847331913509295E-2</v>
      </c>
      <c r="S137" s="172">
        <f t="shared" si="1"/>
        <v>-5.6187316524166309E-2</v>
      </c>
      <c r="T137" s="172">
        <f t="shared" si="1"/>
        <v>-0.13968067609848889</v>
      </c>
      <c r="U137" s="172">
        <f t="shared" si="1"/>
        <v>-5.9916571279143849E-3</v>
      </c>
      <c r="V137" s="172">
        <f t="shared" si="1"/>
        <v>-3.5009979851719053E-2</v>
      </c>
    </row>
    <row r="138" spans="14:22" x14ac:dyDescent="0.25">
      <c r="N138" s="68"/>
      <c r="O138" s="173"/>
      <c r="P138" s="174"/>
      <c r="Q138" s="174"/>
      <c r="R138" s="174"/>
      <c r="S138" s="174"/>
      <c r="T138" s="174"/>
      <c r="U138" s="174"/>
      <c r="V138" s="174"/>
    </row>
    <row r="139" spans="14:22" x14ac:dyDescent="0.25">
      <c r="N139" s="68" t="s">
        <v>103</v>
      </c>
      <c r="O139" s="173">
        <f>MIN($O$59:$O$74)</f>
        <v>87.232429266222695</v>
      </c>
      <c r="P139" s="173">
        <f>MIN($P$59:$P$74)</f>
        <v>149.579648553716</v>
      </c>
      <c r="Q139" s="173">
        <f>MIN($Q$59:$Q$74)</f>
        <v>118.88628084504801</v>
      </c>
      <c r="R139" s="173">
        <f>MIN($R$59:$R$74)</f>
        <v>119.079213139251</v>
      </c>
      <c r="S139" s="173">
        <f t="shared" ref="S139:V139" si="2">MIN($R$59:$R$74)</f>
        <v>119.079213139251</v>
      </c>
      <c r="T139" s="173">
        <f t="shared" si="2"/>
        <v>119.079213139251</v>
      </c>
      <c r="U139" s="173">
        <f t="shared" si="2"/>
        <v>119.079213139251</v>
      </c>
      <c r="V139" s="173">
        <f t="shared" si="2"/>
        <v>119.079213139251</v>
      </c>
    </row>
    <row r="140" spans="14:22" x14ac:dyDescent="0.25">
      <c r="N140" s="68" t="s">
        <v>104</v>
      </c>
      <c r="O140" s="172">
        <f t="shared" ref="O140:V140" si="3">O122/O139-1</f>
        <v>1.2161495368539685</v>
      </c>
      <c r="P140" s="172">
        <f t="shared" si="3"/>
        <v>1.2514037453546267</v>
      </c>
      <c r="Q140" s="172">
        <f t="shared" si="3"/>
        <v>1.6848699122699697</v>
      </c>
      <c r="R140" s="172">
        <f t="shared" si="3"/>
        <v>1.7565931232313794</v>
      </c>
      <c r="S140" s="172">
        <f t="shared" si="3"/>
        <v>0.41364577460031926</v>
      </c>
      <c r="T140" s="172">
        <f t="shared" si="3"/>
        <v>0.93049614186206031</v>
      </c>
      <c r="U140" s="172">
        <f t="shared" si="3"/>
        <v>1.1276610468187265</v>
      </c>
      <c r="V140" s="172">
        <f t="shared" si="3"/>
        <v>1.2546826512501994</v>
      </c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22">
    <cfRule type="expression" dxfId="15" priority="2">
      <formula>$O7=""</formula>
    </cfRule>
  </conditionalFormatting>
  <conditionalFormatting sqref="N123:N140">
    <cfRule type="expression" dxfId="3" priority="1">
      <formula>$O123=""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034B4-3962-459B-8313-E02434AE635D}">
  <sheetPr codeName="Sheet7"/>
  <dimension ref="A1:AD420"/>
  <sheetViews>
    <sheetView workbookViewId="0">
      <selection activeCell="K47" sqref="K47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90.061589809781196</v>
      </c>
      <c r="P6" s="16">
        <v>95.301021029390597</v>
      </c>
      <c r="Q6" s="16">
        <v>94.061870146649994</v>
      </c>
      <c r="R6" s="64">
        <v>97.346099976598595</v>
      </c>
      <c r="S6" s="61">
        <v>91.231245640227399</v>
      </c>
      <c r="T6" s="16">
        <v>99.278887934971806</v>
      </c>
      <c r="U6" s="16">
        <v>92.946205025399095</v>
      </c>
      <c r="V6" s="64">
        <v>98.001246491384904</v>
      </c>
      <c r="W6" s="61">
        <v>94.690693245186594</v>
      </c>
      <c r="X6" s="16">
        <v>96.796417468029901</v>
      </c>
      <c r="Y6" s="16">
        <v>97.631949029948302</v>
      </c>
      <c r="Z6" s="64">
        <v>95.224559868558003</v>
      </c>
      <c r="AA6" s="61">
        <v>94.056142970282195</v>
      </c>
      <c r="AB6" s="16">
        <v>92.487900444412404</v>
      </c>
      <c r="AC6" s="16">
        <v>95.815767461786393</v>
      </c>
      <c r="AD6" s="64">
        <v>93.862261591508002</v>
      </c>
    </row>
    <row r="7" spans="1:30" x14ac:dyDescent="0.25">
      <c r="A7" s="118" t="s">
        <v>83</v>
      </c>
      <c r="B7" s="118"/>
      <c r="C7" s="118"/>
      <c r="D7" s="118"/>
      <c r="E7" s="118"/>
      <c r="F7" s="118"/>
      <c r="G7" s="76"/>
      <c r="H7" s="118" t="s">
        <v>84</v>
      </c>
      <c r="I7" s="118"/>
      <c r="J7" s="118"/>
      <c r="K7" s="118"/>
      <c r="L7" s="118"/>
      <c r="M7" s="118"/>
      <c r="N7" s="25">
        <v>36707</v>
      </c>
      <c r="O7" s="61">
        <v>94.032298085067197</v>
      </c>
      <c r="P7" s="16">
        <v>98.439032109627504</v>
      </c>
      <c r="Q7" s="16">
        <v>95.234779025708093</v>
      </c>
      <c r="R7" s="64">
        <v>104.15888617543</v>
      </c>
      <c r="S7" s="61">
        <v>98.666945362098801</v>
      </c>
      <c r="T7" s="16">
        <v>103.074899780693</v>
      </c>
      <c r="U7" s="16">
        <v>98.076265155922002</v>
      </c>
      <c r="V7" s="64">
        <v>98.258555825814994</v>
      </c>
      <c r="W7" s="61">
        <v>96.523808989807094</v>
      </c>
      <c r="X7" s="16">
        <v>103.330509794457</v>
      </c>
      <c r="Y7" s="16">
        <v>96.568675930661101</v>
      </c>
      <c r="Z7" s="64">
        <v>98.812555618777196</v>
      </c>
      <c r="AA7" s="61">
        <v>99.241902416692895</v>
      </c>
      <c r="AB7" s="16">
        <v>94.199686860363798</v>
      </c>
      <c r="AC7" s="16">
        <v>98.424111515859906</v>
      </c>
      <c r="AD7" s="64">
        <v>97.8504737331277</v>
      </c>
    </row>
    <row r="8" spans="1:30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25">
        <v>36799</v>
      </c>
      <c r="O8" s="61">
        <v>98.180902034528302</v>
      </c>
      <c r="P8" s="16">
        <v>99.756021995685302</v>
      </c>
      <c r="Q8" s="16">
        <v>98.991875462667295</v>
      </c>
      <c r="R8" s="64">
        <v>102.439020208785</v>
      </c>
      <c r="S8" s="61">
        <v>101.504476399811</v>
      </c>
      <c r="T8" s="16">
        <v>100.772096636952</v>
      </c>
      <c r="U8" s="16">
        <v>99.875234130282806</v>
      </c>
      <c r="V8" s="64">
        <v>98.015292350766302</v>
      </c>
      <c r="W8" s="61">
        <v>99.480298862476005</v>
      </c>
      <c r="X8" s="16">
        <v>103.93443486990201</v>
      </c>
      <c r="Y8" s="16">
        <v>97.300843478040804</v>
      </c>
      <c r="Z8" s="64">
        <v>100.333233824598</v>
      </c>
      <c r="AA8" s="61">
        <v>100.80951951786</v>
      </c>
      <c r="AB8" s="16">
        <v>96.7783464791586</v>
      </c>
      <c r="AC8" s="16">
        <v>99.180620228830406</v>
      </c>
      <c r="AD8" s="64">
        <v>98.920882821333905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100.23808298455501</v>
      </c>
      <c r="P10" s="16">
        <v>102.1922900821</v>
      </c>
      <c r="Q10" s="16">
        <v>99.940904586151404</v>
      </c>
      <c r="R10" s="64">
        <v>105.741267881049</v>
      </c>
      <c r="S10" s="61">
        <v>102.088504568951</v>
      </c>
      <c r="T10" s="16">
        <v>107.143953813219</v>
      </c>
      <c r="U10" s="16">
        <v>103.849324322461</v>
      </c>
      <c r="V10" s="64">
        <v>103.278719653805</v>
      </c>
      <c r="W10" s="61">
        <v>98.092192177569203</v>
      </c>
      <c r="X10" s="16">
        <v>99.317611828762594</v>
      </c>
      <c r="Y10" s="16">
        <v>101.468050953334</v>
      </c>
      <c r="Z10" s="64">
        <v>102.45084420214199</v>
      </c>
      <c r="AA10" s="61">
        <v>101.027557385422</v>
      </c>
      <c r="AB10" s="16">
        <v>101.74294403805099</v>
      </c>
      <c r="AC10" s="16">
        <v>102.720144704606</v>
      </c>
      <c r="AD10" s="64">
        <v>103.919433513336</v>
      </c>
    </row>
    <row r="11" spans="1:30" x14ac:dyDescent="0.25">
      <c r="N11" s="25">
        <v>37072</v>
      </c>
      <c r="O11" s="61">
        <v>100.851953756678</v>
      </c>
      <c r="P11" s="16">
        <v>104.49911661176699</v>
      </c>
      <c r="Q11" s="16">
        <v>104.731099593529</v>
      </c>
      <c r="R11" s="64">
        <v>113.396310088565</v>
      </c>
      <c r="S11" s="61">
        <v>102.51690533714699</v>
      </c>
      <c r="T11" s="16">
        <v>109.391600754321</v>
      </c>
      <c r="U11" s="16">
        <v>106.449881271585</v>
      </c>
      <c r="V11" s="64">
        <v>106.35283480477599</v>
      </c>
      <c r="W11" s="61">
        <v>98.933904753820201</v>
      </c>
      <c r="X11" s="16">
        <v>101.774721120072</v>
      </c>
      <c r="Y11" s="16">
        <v>102.086162994552</v>
      </c>
      <c r="Z11" s="64">
        <v>109.321608142542</v>
      </c>
      <c r="AA11" s="61">
        <v>103.12722972962401</v>
      </c>
      <c r="AB11" s="16">
        <v>102.02302798077</v>
      </c>
      <c r="AC11" s="16">
        <v>106.38136937533901</v>
      </c>
      <c r="AD11" s="64">
        <v>108.516637385899</v>
      </c>
    </row>
    <row r="12" spans="1:30" x14ac:dyDescent="0.25">
      <c r="N12" s="25">
        <v>37164</v>
      </c>
      <c r="O12" s="61">
        <v>102.64893437674399</v>
      </c>
      <c r="P12" s="16">
        <v>104.67573458058</v>
      </c>
      <c r="Q12" s="16">
        <v>111.70136641555401</v>
      </c>
      <c r="R12" s="64">
        <v>115.602029595499</v>
      </c>
      <c r="S12" s="61">
        <v>99.930270376287993</v>
      </c>
      <c r="T12" s="16">
        <v>101.90506279674101</v>
      </c>
      <c r="U12" s="16">
        <v>105.405749524058</v>
      </c>
      <c r="V12" s="64">
        <v>111.89040296588399</v>
      </c>
      <c r="W12" s="61">
        <v>104.050019627098</v>
      </c>
      <c r="X12" s="16">
        <v>105.844296767166</v>
      </c>
      <c r="Y12" s="16">
        <v>105.42888597960599</v>
      </c>
      <c r="Z12" s="64">
        <v>113.591452474782</v>
      </c>
      <c r="AA12" s="61">
        <v>101.91381757632099</v>
      </c>
      <c r="AB12" s="16">
        <v>101.713126787146</v>
      </c>
      <c r="AC12" s="16">
        <v>107.91238300763</v>
      </c>
      <c r="AD12" s="64">
        <v>110.987430366295</v>
      </c>
    </row>
    <row r="13" spans="1:30" x14ac:dyDescent="0.25">
      <c r="N13" s="25">
        <v>37256</v>
      </c>
      <c r="O13" s="61">
        <v>104.596583858979</v>
      </c>
      <c r="P13" s="16">
        <v>103.938459135126</v>
      </c>
      <c r="Q13" s="16">
        <v>114.512484030235</v>
      </c>
      <c r="R13" s="64">
        <v>116.085332150402</v>
      </c>
      <c r="S13" s="61">
        <v>101.58426013080501</v>
      </c>
      <c r="T13" s="16">
        <v>98.930838852292297</v>
      </c>
      <c r="U13" s="16">
        <v>105.916464375456</v>
      </c>
      <c r="V13" s="64">
        <v>118.788671901147</v>
      </c>
      <c r="W13" s="61">
        <v>106.974601603878</v>
      </c>
      <c r="X13" s="16">
        <v>108.602775752954</v>
      </c>
      <c r="Y13" s="16">
        <v>108.70187725240299</v>
      </c>
      <c r="Z13" s="64">
        <v>112.017951271147</v>
      </c>
      <c r="AA13" s="61">
        <v>99.966692389616895</v>
      </c>
      <c r="AB13" s="16">
        <v>102.326071976446</v>
      </c>
      <c r="AC13" s="16">
        <v>107.795839934201</v>
      </c>
      <c r="AD13" s="64">
        <v>112.881154296655</v>
      </c>
    </row>
    <row r="14" spans="1:30" x14ac:dyDescent="0.25">
      <c r="N14" s="25">
        <v>37346</v>
      </c>
      <c r="O14" s="61">
        <v>104.85925489739201</v>
      </c>
      <c r="P14" s="16">
        <v>103.375909012747</v>
      </c>
      <c r="Q14" s="16">
        <v>114.746084339658</v>
      </c>
      <c r="R14" s="64">
        <v>119.502332088215</v>
      </c>
      <c r="S14" s="61">
        <v>107.31057596099301</v>
      </c>
      <c r="T14" s="16">
        <v>103.983113884828</v>
      </c>
      <c r="U14" s="16">
        <v>108.660214861876</v>
      </c>
      <c r="V14" s="64">
        <v>123.56993809422499</v>
      </c>
      <c r="W14" s="61">
        <v>105.40264479958699</v>
      </c>
      <c r="X14" s="16">
        <v>108.95256067726601</v>
      </c>
      <c r="Y14" s="16">
        <v>109.059676586522</v>
      </c>
      <c r="Z14" s="64">
        <v>111.633627290955</v>
      </c>
      <c r="AA14" s="61">
        <v>102.042358709932</v>
      </c>
      <c r="AB14" s="16">
        <v>103.668430121778</v>
      </c>
      <c r="AC14" s="16">
        <v>109.304092887561</v>
      </c>
      <c r="AD14" s="64">
        <v>116.98621977570799</v>
      </c>
    </row>
    <row r="15" spans="1:30" x14ac:dyDescent="0.25">
      <c r="N15" s="25">
        <v>37437</v>
      </c>
      <c r="O15" s="61">
        <v>104.24123989861199</v>
      </c>
      <c r="P15" s="16">
        <v>104.605014215464</v>
      </c>
      <c r="Q15" s="16">
        <v>115.70125182122599</v>
      </c>
      <c r="R15" s="64">
        <v>126.800666966528</v>
      </c>
      <c r="S15" s="61">
        <v>112.092471277442</v>
      </c>
      <c r="T15" s="16">
        <v>112.24644663981201</v>
      </c>
      <c r="U15" s="16">
        <v>111.50597478412099</v>
      </c>
      <c r="V15" s="64">
        <v>125.799096974162</v>
      </c>
      <c r="W15" s="61">
        <v>105.828421026615</v>
      </c>
      <c r="X15" s="16">
        <v>108.84229608523199</v>
      </c>
      <c r="Y15" s="16">
        <v>110.422081066437</v>
      </c>
      <c r="Z15" s="64">
        <v>115.05316812748001</v>
      </c>
      <c r="AA15" s="61">
        <v>105.679624680404</v>
      </c>
      <c r="AB15" s="16">
        <v>106.522749770991</v>
      </c>
      <c r="AC15" s="16">
        <v>112.941925877941</v>
      </c>
      <c r="AD15" s="64">
        <v>122.361226733546</v>
      </c>
    </row>
    <row r="16" spans="1:30" x14ac:dyDescent="0.25">
      <c r="N16" s="25">
        <v>37529</v>
      </c>
      <c r="O16" s="61">
        <v>103.738456968196</v>
      </c>
      <c r="P16" s="16">
        <v>108.114703183706</v>
      </c>
      <c r="Q16" s="16">
        <v>118.135101275178</v>
      </c>
      <c r="R16" s="64">
        <v>135.495680987546</v>
      </c>
      <c r="S16" s="61">
        <v>113.282199194686</v>
      </c>
      <c r="T16" s="16">
        <v>115.521776625043</v>
      </c>
      <c r="U16" s="16">
        <v>116.093976279844</v>
      </c>
      <c r="V16" s="64">
        <v>131.50791211011301</v>
      </c>
      <c r="W16" s="61">
        <v>110.088820048842</v>
      </c>
      <c r="X16" s="16">
        <v>111.012079492148</v>
      </c>
      <c r="Y16" s="16">
        <v>114.347029276681</v>
      </c>
      <c r="Z16" s="64">
        <v>119.621027658388</v>
      </c>
      <c r="AA16" s="61">
        <v>107.757773438028</v>
      </c>
      <c r="AB16" s="16">
        <v>110.443294526567</v>
      </c>
      <c r="AC16" s="16">
        <v>117.43143525472</v>
      </c>
      <c r="AD16" s="64">
        <v>127.00289065806901</v>
      </c>
    </row>
    <row r="17" spans="1:30" x14ac:dyDescent="0.25">
      <c r="N17" s="25">
        <v>37621</v>
      </c>
      <c r="O17" s="61">
        <v>105.31022408340399</v>
      </c>
      <c r="P17" s="16">
        <v>109.820354133078</v>
      </c>
      <c r="Q17" s="16">
        <v>121.119665590946</v>
      </c>
      <c r="R17" s="64">
        <v>138.303670822416</v>
      </c>
      <c r="S17" s="61">
        <v>113.028051637628</v>
      </c>
      <c r="T17" s="16">
        <v>113.62269654174</v>
      </c>
      <c r="U17" s="16">
        <v>120.864320441987</v>
      </c>
      <c r="V17" s="64">
        <v>142.760562398769</v>
      </c>
      <c r="W17" s="61">
        <v>113.510966469794</v>
      </c>
      <c r="X17" s="16">
        <v>114.37550167095399</v>
      </c>
      <c r="Y17" s="16">
        <v>119.35287192537901</v>
      </c>
      <c r="Z17" s="64">
        <v>123.69570653182799</v>
      </c>
      <c r="AA17" s="61">
        <v>108.76251634248599</v>
      </c>
      <c r="AB17" s="16">
        <v>112.212641083302</v>
      </c>
      <c r="AC17" s="16">
        <v>120.991176675673</v>
      </c>
      <c r="AD17" s="64">
        <v>130.47583112303101</v>
      </c>
    </row>
    <row r="18" spans="1:30" x14ac:dyDescent="0.25">
      <c r="N18" s="25">
        <v>37711</v>
      </c>
      <c r="O18" s="61">
        <v>109.91801563282</v>
      </c>
      <c r="P18" s="16">
        <v>109.273191749823</v>
      </c>
      <c r="Q18" s="16">
        <v>125.041366822801</v>
      </c>
      <c r="R18" s="64">
        <v>138.112327949286</v>
      </c>
      <c r="S18" s="61">
        <v>114.654388703851</v>
      </c>
      <c r="T18" s="16">
        <v>116.21861015872599</v>
      </c>
      <c r="U18" s="16">
        <v>124.364710737221</v>
      </c>
      <c r="V18" s="64">
        <v>151.19560676383</v>
      </c>
      <c r="W18" s="61">
        <v>114.393635170954</v>
      </c>
      <c r="X18" s="16">
        <v>116.10083353176501</v>
      </c>
      <c r="Y18" s="16">
        <v>124.26098178706</v>
      </c>
      <c r="Z18" s="64">
        <v>127.995140085123</v>
      </c>
      <c r="AA18" s="61">
        <v>111.987975143406</v>
      </c>
      <c r="AB18" s="16">
        <v>112.152894169707</v>
      </c>
      <c r="AC18" s="16">
        <v>125.288825137285</v>
      </c>
      <c r="AD18" s="64">
        <v>134.96477408286799</v>
      </c>
    </row>
    <row r="19" spans="1:30" x14ac:dyDescent="0.25">
      <c r="N19" s="25">
        <v>37802</v>
      </c>
      <c r="O19" s="61">
        <v>113.13079864274</v>
      </c>
      <c r="P19" s="16">
        <v>109.859213644733</v>
      </c>
      <c r="Q19" s="16">
        <v>130.22366719476</v>
      </c>
      <c r="R19" s="64">
        <v>140.08307252752101</v>
      </c>
      <c r="S19" s="61">
        <v>117.550236791008</v>
      </c>
      <c r="T19" s="16">
        <v>120.379342232471</v>
      </c>
      <c r="U19" s="16">
        <v>129.30243760941701</v>
      </c>
      <c r="V19" s="64">
        <v>156.80191600525899</v>
      </c>
      <c r="W19" s="61">
        <v>115.029149775845</v>
      </c>
      <c r="X19" s="16">
        <v>117.488117924452</v>
      </c>
      <c r="Y19" s="16">
        <v>126.39074444842601</v>
      </c>
      <c r="Z19" s="64">
        <v>129.60932226974501</v>
      </c>
      <c r="AA19" s="61">
        <v>116.652137441853</v>
      </c>
      <c r="AB19" s="16">
        <v>112.94682828452601</v>
      </c>
      <c r="AC19" s="16">
        <v>130.07596574129801</v>
      </c>
      <c r="AD19" s="64">
        <v>140.67524915839499</v>
      </c>
    </row>
    <row r="20" spans="1:30" x14ac:dyDescent="0.25">
      <c r="N20" s="25">
        <v>37894</v>
      </c>
      <c r="O20" s="61">
        <v>112.195065445739</v>
      </c>
      <c r="P20" s="16">
        <v>111.583998901323</v>
      </c>
      <c r="Q20" s="16">
        <v>133.58249831550299</v>
      </c>
      <c r="R20" s="64">
        <v>143.96536569720499</v>
      </c>
      <c r="S20" s="61">
        <v>121.94348041102199</v>
      </c>
      <c r="T20" s="16">
        <v>123.163525346779</v>
      </c>
      <c r="U20" s="16">
        <v>135.77047728028501</v>
      </c>
      <c r="V20" s="64">
        <v>162.682464071043</v>
      </c>
      <c r="W20" s="61">
        <v>118.10974225465699</v>
      </c>
      <c r="X20" s="16">
        <v>121.155449853721</v>
      </c>
      <c r="Y20" s="16">
        <v>128.67128783784699</v>
      </c>
      <c r="Z20" s="64">
        <v>128.77972124162</v>
      </c>
      <c r="AA20" s="61">
        <v>118.76989502029799</v>
      </c>
      <c r="AB20" s="16">
        <v>116.151750950806</v>
      </c>
      <c r="AC20" s="16">
        <v>134.385667490815</v>
      </c>
      <c r="AD20" s="64">
        <v>144.70081781208901</v>
      </c>
    </row>
    <row r="21" spans="1:30" x14ac:dyDescent="0.25">
      <c r="N21" s="25">
        <v>37986</v>
      </c>
      <c r="O21" s="61">
        <v>112.328335727118</v>
      </c>
      <c r="P21" s="16">
        <v>113.540068477213</v>
      </c>
      <c r="Q21" s="16">
        <v>136.83842221921699</v>
      </c>
      <c r="R21" s="64">
        <v>148.987420102953</v>
      </c>
      <c r="S21" s="61">
        <v>125.481171595737</v>
      </c>
      <c r="T21" s="16">
        <v>128.36261991667899</v>
      </c>
      <c r="U21" s="16">
        <v>141.58998732043301</v>
      </c>
      <c r="V21" s="64">
        <v>168.32172549860701</v>
      </c>
      <c r="W21" s="61">
        <v>122.67799655585399</v>
      </c>
      <c r="X21" s="16">
        <v>125.602764952204</v>
      </c>
      <c r="Y21" s="16">
        <v>135.33238023555401</v>
      </c>
      <c r="Z21" s="64">
        <v>132.05503762903399</v>
      </c>
      <c r="AA21" s="61">
        <v>120.608526942914</v>
      </c>
      <c r="AB21" s="16">
        <v>120.963000090271</v>
      </c>
      <c r="AC21" s="16">
        <v>139.424324753506</v>
      </c>
      <c r="AD21" s="64">
        <v>147.937694424738</v>
      </c>
    </row>
    <row r="22" spans="1:30" x14ac:dyDescent="0.25">
      <c r="N22" s="25">
        <v>38077</v>
      </c>
      <c r="O22" s="61">
        <v>116.57940555918501</v>
      </c>
      <c r="P22" s="16">
        <v>115.146750502218</v>
      </c>
      <c r="Q22" s="16">
        <v>141.16750782042999</v>
      </c>
      <c r="R22" s="64">
        <v>154.38672531751001</v>
      </c>
      <c r="S22" s="61">
        <v>125.554470891734</v>
      </c>
      <c r="T22" s="16">
        <v>138.77905274080899</v>
      </c>
      <c r="U22" s="16">
        <v>146.86096709206501</v>
      </c>
      <c r="V22" s="64">
        <v>174.798826860357</v>
      </c>
      <c r="W22" s="61">
        <v>127.23519785863201</v>
      </c>
      <c r="X22" s="16">
        <v>131.09011264679501</v>
      </c>
      <c r="Y22" s="16">
        <v>143.19838416916099</v>
      </c>
      <c r="Z22" s="64">
        <v>141.442487535716</v>
      </c>
      <c r="AA22" s="61">
        <v>126.07837909538</v>
      </c>
      <c r="AB22" s="16">
        <v>127.633559651838</v>
      </c>
      <c r="AC22" s="16">
        <v>146.991919882058</v>
      </c>
      <c r="AD22" s="64">
        <v>153.99451249642701</v>
      </c>
    </row>
    <row r="23" spans="1:30" x14ac:dyDescent="0.25">
      <c r="N23" s="25">
        <v>38168</v>
      </c>
      <c r="O23" s="61">
        <v>121.168847589189</v>
      </c>
      <c r="P23" s="16">
        <v>113.944178892415</v>
      </c>
      <c r="Q23" s="16">
        <v>142.79707081428799</v>
      </c>
      <c r="R23" s="64">
        <v>160.39446309563999</v>
      </c>
      <c r="S23" s="61">
        <v>125.164372004239</v>
      </c>
      <c r="T23" s="16">
        <v>146.999232819588</v>
      </c>
      <c r="U23" s="16">
        <v>150.86071671939601</v>
      </c>
      <c r="V23" s="64">
        <v>183.807844048048</v>
      </c>
      <c r="W23" s="61">
        <v>132.90617131696999</v>
      </c>
      <c r="X23" s="16">
        <v>137.93577509660599</v>
      </c>
      <c r="Y23" s="16">
        <v>149.83076050534601</v>
      </c>
      <c r="Z23" s="64">
        <v>151.16507671108101</v>
      </c>
      <c r="AA23" s="61">
        <v>131.89830891113201</v>
      </c>
      <c r="AB23" s="16">
        <v>135.322686520275</v>
      </c>
      <c r="AC23" s="16">
        <v>156.09486660609599</v>
      </c>
      <c r="AD23" s="64">
        <v>161.24902438813001</v>
      </c>
    </row>
    <row r="24" spans="1:30" x14ac:dyDescent="0.25">
      <c r="N24" s="25">
        <v>38260</v>
      </c>
      <c r="O24" s="61">
        <v>121.60740129864099</v>
      </c>
      <c r="P24" s="16">
        <v>110.93194099766799</v>
      </c>
      <c r="Q24" s="16">
        <v>143.976037010792</v>
      </c>
      <c r="R24" s="64">
        <v>168.45542028440201</v>
      </c>
      <c r="S24" s="61">
        <v>131.93692560720299</v>
      </c>
      <c r="T24" s="16">
        <v>146.62039467330001</v>
      </c>
      <c r="U24" s="16">
        <v>155.653925870557</v>
      </c>
      <c r="V24" s="64">
        <v>189.183081913949</v>
      </c>
      <c r="W24" s="61">
        <v>139.434740116276</v>
      </c>
      <c r="X24" s="16">
        <v>142.121377602725</v>
      </c>
      <c r="Y24" s="16">
        <v>155.16849863937099</v>
      </c>
      <c r="Z24" s="64">
        <v>155.264706758529</v>
      </c>
      <c r="AA24" s="61">
        <v>135.30127134333199</v>
      </c>
      <c r="AB24" s="16">
        <v>138.44569582325701</v>
      </c>
      <c r="AC24" s="16">
        <v>160.14774233543599</v>
      </c>
      <c r="AD24" s="64">
        <v>165.17694905073799</v>
      </c>
    </row>
    <row r="25" spans="1:30" x14ac:dyDescent="0.25">
      <c r="N25" s="25">
        <v>38352</v>
      </c>
      <c r="O25" s="61">
        <v>120.478634638637</v>
      </c>
      <c r="P25" s="16">
        <v>111.920704891935</v>
      </c>
      <c r="Q25" s="16">
        <v>148.20300414329</v>
      </c>
      <c r="R25" s="64">
        <v>173.06303432812001</v>
      </c>
      <c r="S25" s="61">
        <v>142.30553405821701</v>
      </c>
      <c r="T25" s="16">
        <v>148.19108630996701</v>
      </c>
      <c r="U25" s="16">
        <v>162.90527162892499</v>
      </c>
      <c r="V25" s="64">
        <v>193.51699110312501</v>
      </c>
      <c r="W25" s="61">
        <v>145.48629498037599</v>
      </c>
      <c r="X25" s="16">
        <v>146.56844284948301</v>
      </c>
      <c r="Y25" s="16">
        <v>160.34992409345901</v>
      </c>
      <c r="Z25" s="64">
        <v>157.75921011461199</v>
      </c>
      <c r="AA25" s="61">
        <v>138.61459149921899</v>
      </c>
      <c r="AB25" s="16">
        <v>140.417736442174</v>
      </c>
      <c r="AC25" s="16">
        <v>163.20669870802101</v>
      </c>
      <c r="AD25" s="64">
        <v>167.86077418138899</v>
      </c>
    </row>
    <row r="26" spans="1:30" x14ac:dyDescent="0.25">
      <c r="N26" s="25">
        <v>38442</v>
      </c>
      <c r="O26" s="61">
        <v>121.664965477382</v>
      </c>
      <c r="P26" s="16">
        <v>119.18032667756</v>
      </c>
      <c r="Q26" s="16">
        <v>155.28458927590401</v>
      </c>
      <c r="R26" s="64">
        <v>171.44064823008799</v>
      </c>
      <c r="S26" s="61">
        <v>150.19614230344101</v>
      </c>
      <c r="T26" s="16">
        <v>155.68418907794401</v>
      </c>
      <c r="U26" s="16">
        <v>172.607205017783</v>
      </c>
      <c r="V26" s="64">
        <v>205.582156986516</v>
      </c>
      <c r="W26" s="61">
        <v>149.977207696638</v>
      </c>
      <c r="X26" s="16">
        <v>155.331047330437</v>
      </c>
      <c r="Y26" s="16">
        <v>169.07008253589399</v>
      </c>
      <c r="Z26" s="64">
        <v>165.85095580427901</v>
      </c>
      <c r="AA26" s="61">
        <v>144.75845676273701</v>
      </c>
      <c r="AB26" s="16">
        <v>147.09871813407199</v>
      </c>
      <c r="AC26" s="16">
        <v>173.821775885824</v>
      </c>
      <c r="AD26" s="64">
        <v>173.66383067330301</v>
      </c>
    </row>
    <row r="27" spans="1:30" x14ac:dyDescent="0.25">
      <c r="A27" s="118" t="s">
        <v>85</v>
      </c>
      <c r="B27" s="118"/>
      <c r="C27" s="118"/>
      <c r="D27" s="118"/>
      <c r="E27" s="118"/>
      <c r="F27" s="118"/>
      <c r="G27" s="76"/>
      <c r="H27" s="118" t="s">
        <v>86</v>
      </c>
      <c r="I27" s="118"/>
      <c r="J27" s="118"/>
      <c r="K27" s="118"/>
      <c r="L27" s="118"/>
      <c r="M27" s="118"/>
      <c r="N27" s="25">
        <v>38533</v>
      </c>
      <c r="O27" s="61">
        <v>125.169455305486</v>
      </c>
      <c r="P27" s="16">
        <v>126.820758612676</v>
      </c>
      <c r="Q27" s="16">
        <v>162.43349456625799</v>
      </c>
      <c r="R27" s="64">
        <v>170.40340385808801</v>
      </c>
      <c r="S27" s="61">
        <v>158.033643856021</v>
      </c>
      <c r="T27" s="16">
        <v>162.80872550781501</v>
      </c>
      <c r="U27" s="16">
        <v>183.457297820256</v>
      </c>
      <c r="V27" s="64">
        <v>217.432647714589</v>
      </c>
      <c r="W27" s="61">
        <v>155.14372294330801</v>
      </c>
      <c r="X27" s="16">
        <v>161.390183636042</v>
      </c>
      <c r="Y27" s="16">
        <v>180.559232872449</v>
      </c>
      <c r="Z27" s="64">
        <v>180.72559704052</v>
      </c>
      <c r="AA27" s="61">
        <v>151.63921415269999</v>
      </c>
      <c r="AB27" s="16">
        <v>155.204258222215</v>
      </c>
      <c r="AC27" s="16">
        <v>184.99496716352999</v>
      </c>
      <c r="AD27" s="64">
        <v>181.51009832078299</v>
      </c>
    </row>
    <row r="28" spans="1:30" x14ac:dyDescent="0.25">
      <c r="A28" s="118" t="s">
        <v>74</v>
      </c>
      <c r="B28" s="118"/>
      <c r="C28" s="118"/>
      <c r="D28" s="118"/>
      <c r="E28" s="118"/>
      <c r="F28" s="118"/>
      <c r="H28" s="118" t="s">
        <v>74</v>
      </c>
      <c r="I28" s="118"/>
      <c r="J28" s="118"/>
      <c r="K28" s="118"/>
      <c r="L28" s="118"/>
      <c r="M28" s="118"/>
      <c r="N28" s="25">
        <v>38625</v>
      </c>
      <c r="O28" s="61">
        <v>129.35144981447101</v>
      </c>
      <c r="P28" s="16">
        <v>127.44246993012</v>
      </c>
      <c r="Q28" s="16">
        <v>161.891818627048</v>
      </c>
      <c r="R28" s="64">
        <v>173.99820319495501</v>
      </c>
      <c r="S28" s="61">
        <v>159.55306897698301</v>
      </c>
      <c r="T28" s="16">
        <v>165.707417098333</v>
      </c>
      <c r="U28" s="16">
        <v>187.87407551068199</v>
      </c>
      <c r="V28" s="64">
        <v>220.53533494796801</v>
      </c>
      <c r="W28" s="61">
        <v>161.320458290814</v>
      </c>
      <c r="X28" s="16">
        <v>163.39743094418901</v>
      </c>
      <c r="Y28" s="16">
        <v>182.25514650095101</v>
      </c>
      <c r="Z28" s="64">
        <v>190.071324244891</v>
      </c>
      <c r="AA28" s="61">
        <v>157.15468683495601</v>
      </c>
      <c r="AB28" s="16">
        <v>160.94626159256401</v>
      </c>
      <c r="AC28" s="16">
        <v>186.397451530409</v>
      </c>
      <c r="AD28" s="64">
        <v>186.061302073223</v>
      </c>
    </row>
    <row r="29" spans="1:30" x14ac:dyDescent="0.25">
      <c r="N29" s="25">
        <v>38717</v>
      </c>
      <c r="O29" s="61">
        <v>130.318482753441</v>
      </c>
      <c r="P29" s="16">
        <v>126.34542352632801</v>
      </c>
      <c r="Q29" s="16">
        <v>159.16491501145299</v>
      </c>
      <c r="R29" s="64">
        <v>177.75396916800401</v>
      </c>
      <c r="S29" s="61">
        <v>158.94398343930601</v>
      </c>
      <c r="T29" s="16">
        <v>166.96072452141999</v>
      </c>
      <c r="U29" s="16">
        <v>190.176194584097</v>
      </c>
      <c r="V29" s="64">
        <v>222.97440298746901</v>
      </c>
      <c r="W29" s="61">
        <v>165.65327008489001</v>
      </c>
      <c r="X29" s="16">
        <v>170.276500722984</v>
      </c>
      <c r="Y29" s="16">
        <v>180.37977199215101</v>
      </c>
      <c r="Z29" s="64">
        <v>187.247343643307</v>
      </c>
      <c r="AA29" s="61">
        <v>162.127685661957</v>
      </c>
      <c r="AB29" s="16">
        <v>165.41104353723699</v>
      </c>
      <c r="AC29" s="16">
        <v>186.499803718153</v>
      </c>
      <c r="AD29" s="64">
        <v>187.005746244893</v>
      </c>
    </row>
    <row r="30" spans="1:30" x14ac:dyDescent="0.25">
      <c r="N30" s="25">
        <v>38807</v>
      </c>
      <c r="O30" s="61">
        <v>126.874252508114</v>
      </c>
      <c r="P30" s="16">
        <v>127.269534467876</v>
      </c>
      <c r="Q30" s="16">
        <v>158.48361655018201</v>
      </c>
      <c r="R30" s="64">
        <v>175.99745357511401</v>
      </c>
      <c r="S30" s="61">
        <v>162.903716192091</v>
      </c>
      <c r="T30" s="16">
        <v>168.31729654079001</v>
      </c>
      <c r="U30" s="16">
        <v>196.317022294835</v>
      </c>
      <c r="V30" s="64">
        <v>226.469464508595</v>
      </c>
      <c r="W30" s="61">
        <v>167.86653997618501</v>
      </c>
      <c r="X30" s="16">
        <v>179.64346191182199</v>
      </c>
      <c r="Y30" s="16">
        <v>187.64150550353099</v>
      </c>
      <c r="Z30" s="64">
        <v>180.93556708307599</v>
      </c>
      <c r="AA30" s="61">
        <v>167.49314635844101</v>
      </c>
      <c r="AB30" s="16">
        <v>171.604085052594</v>
      </c>
      <c r="AC30" s="16">
        <v>193.96964352635101</v>
      </c>
      <c r="AD30" s="64">
        <v>188.186797698015</v>
      </c>
    </row>
    <row r="31" spans="1:30" x14ac:dyDescent="0.25">
      <c r="N31" s="25">
        <v>38898</v>
      </c>
      <c r="O31" s="61">
        <v>123.482298153391</v>
      </c>
      <c r="P31" s="16">
        <v>128.67481438818299</v>
      </c>
      <c r="Q31" s="16">
        <v>154.631865258034</v>
      </c>
      <c r="R31" s="64">
        <v>172.301260863914</v>
      </c>
      <c r="S31" s="61">
        <v>167.19546087992899</v>
      </c>
      <c r="T31" s="16">
        <v>168.324885880491</v>
      </c>
      <c r="U31" s="16">
        <v>203.037953598375</v>
      </c>
      <c r="V31" s="64">
        <v>225.172878822325</v>
      </c>
      <c r="W31" s="61">
        <v>168.67235943392299</v>
      </c>
      <c r="X31" s="16">
        <v>183.854418209822</v>
      </c>
      <c r="Y31" s="16">
        <v>194.42170950415399</v>
      </c>
      <c r="Z31" s="64">
        <v>174.60183421770199</v>
      </c>
      <c r="AA31" s="61">
        <v>173.05870758846899</v>
      </c>
      <c r="AB31" s="16">
        <v>178.94956322969</v>
      </c>
      <c r="AC31" s="16">
        <v>200.50422499204299</v>
      </c>
      <c r="AD31" s="64">
        <v>190.117461318994</v>
      </c>
    </row>
    <row r="32" spans="1:30" x14ac:dyDescent="0.25">
      <c r="N32" s="25">
        <v>38990</v>
      </c>
      <c r="O32" s="61">
        <v>125.429750773046</v>
      </c>
      <c r="P32" s="16">
        <v>130.951940891964</v>
      </c>
      <c r="Q32" s="16">
        <v>153.54006286522099</v>
      </c>
      <c r="R32" s="64">
        <v>169.799968906739</v>
      </c>
      <c r="S32" s="61">
        <v>169.13861312395301</v>
      </c>
      <c r="T32" s="16">
        <v>173.218510711915</v>
      </c>
      <c r="U32" s="16">
        <v>202.03728134353</v>
      </c>
      <c r="V32" s="64">
        <v>220.76081134781199</v>
      </c>
      <c r="W32" s="61">
        <v>168.66975535384</v>
      </c>
      <c r="X32" s="16">
        <v>181.88732325346999</v>
      </c>
      <c r="Y32" s="16">
        <v>188.674981874314</v>
      </c>
      <c r="Z32" s="64">
        <v>171.03983684896099</v>
      </c>
      <c r="AA32" s="61">
        <v>173.197843536931</v>
      </c>
      <c r="AB32" s="16">
        <v>184.37756773000899</v>
      </c>
      <c r="AC32" s="16">
        <v>198.09511451028499</v>
      </c>
      <c r="AD32" s="64">
        <v>190.77014538727099</v>
      </c>
    </row>
    <row r="33" spans="14:30" x14ac:dyDescent="0.25">
      <c r="N33" s="25">
        <v>39082</v>
      </c>
      <c r="O33" s="61">
        <v>128.511243902507</v>
      </c>
      <c r="P33" s="16">
        <v>131.253539388353</v>
      </c>
      <c r="Q33" s="16">
        <v>157.28508037766801</v>
      </c>
      <c r="R33" s="64">
        <v>167.67153577929599</v>
      </c>
      <c r="S33" s="61">
        <v>171.45836743499399</v>
      </c>
      <c r="T33" s="16">
        <v>182.091558473882</v>
      </c>
      <c r="U33" s="16">
        <v>199.868255789892</v>
      </c>
      <c r="V33" s="64">
        <v>222.33112012658199</v>
      </c>
      <c r="W33" s="61">
        <v>169.95882849753499</v>
      </c>
      <c r="X33" s="16">
        <v>180.271790656109</v>
      </c>
      <c r="Y33" s="16">
        <v>184.03612542040599</v>
      </c>
      <c r="Z33" s="64">
        <v>172.63068575333</v>
      </c>
      <c r="AA33" s="61">
        <v>170.674290310777</v>
      </c>
      <c r="AB33" s="16">
        <v>187.91935260767201</v>
      </c>
      <c r="AC33" s="16">
        <v>196.668010411121</v>
      </c>
      <c r="AD33" s="64">
        <v>191.57088987262799</v>
      </c>
    </row>
    <row r="34" spans="14:30" x14ac:dyDescent="0.25">
      <c r="N34" s="25">
        <v>39172</v>
      </c>
      <c r="O34" s="61">
        <v>129.02231506031501</v>
      </c>
      <c r="P34" s="16">
        <v>128.845945399215</v>
      </c>
      <c r="Q34" s="16">
        <v>159.32570433759599</v>
      </c>
      <c r="R34" s="64">
        <v>163.85392124031901</v>
      </c>
      <c r="S34" s="61">
        <v>176.08532107759899</v>
      </c>
      <c r="T34" s="16">
        <v>186.76616429444701</v>
      </c>
      <c r="U34" s="16">
        <v>207.315926824814</v>
      </c>
      <c r="V34" s="64">
        <v>235.012167822301</v>
      </c>
      <c r="W34" s="61">
        <v>172.932400180299</v>
      </c>
      <c r="X34" s="16">
        <v>181.868703319128</v>
      </c>
      <c r="Y34" s="16">
        <v>190.061507407276</v>
      </c>
      <c r="Z34" s="64">
        <v>177.02761880720601</v>
      </c>
      <c r="AA34" s="61">
        <v>174.322503557235</v>
      </c>
      <c r="AB34" s="16">
        <v>191.881105806992</v>
      </c>
      <c r="AC34" s="16">
        <v>202.98233217252599</v>
      </c>
      <c r="AD34" s="64">
        <v>195.18708088718901</v>
      </c>
    </row>
    <row r="35" spans="14:30" x14ac:dyDescent="0.25">
      <c r="N35" s="25">
        <v>39263</v>
      </c>
      <c r="O35" s="61">
        <v>130.292050522252</v>
      </c>
      <c r="P35" s="16">
        <v>125.84371995857499</v>
      </c>
      <c r="Q35" s="16">
        <v>156.00050797622299</v>
      </c>
      <c r="R35" s="64">
        <v>159.332290751774</v>
      </c>
      <c r="S35" s="61">
        <v>178.014122904093</v>
      </c>
      <c r="T35" s="16">
        <v>187.86338764696799</v>
      </c>
      <c r="U35" s="16">
        <v>213.58910494104501</v>
      </c>
      <c r="V35" s="64">
        <v>248.07091406309499</v>
      </c>
      <c r="W35" s="61">
        <v>174.62702014556501</v>
      </c>
      <c r="X35" s="16">
        <v>183.75702115918801</v>
      </c>
      <c r="Y35" s="16">
        <v>194.54761653813799</v>
      </c>
      <c r="Z35" s="64">
        <v>177.34088161244699</v>
      </c>
      <c r="AA35" s="61">
        <v>182.55435069978901</v>
      </c>
      <c r="AB35" s="16">
        <v>196.717929719343</v>
      </c>
      <c r="AC35" s="16">
        <v>209.24896166353</v>
      </c>
      <c r="AD35" s="64">
        <v>198.080485724098</v>
      </c>
    </row>
    <row r="36" spans="14:30" x14ac:dyDescent="0.25">
      <c r="N36" s="25">
        <v>39355</v>
      </c>
      <c r="O36" s="61">
        <v>130.00537253502799</v>
      </c>
      <c r="P36" s="16">
        <v>124.363464252528</v>
      </c>
      <c r="Q36" s="16">
        <v>151.08581803254799</v>
      </c>
      <c r="R36" s="64">
        <v>156.12639019350999</v>
      </c>
      <c r="S36" s="61">
        <v>171.86582213844</v>
      </c>
      <c r="T36" s="16">
        <v>189.34347873124099</v>
      </c>
      <c r="U36" s="16">
        <v>209.02433559212</v>
      </c>
      <c r="V36" s="64">
        <v>244.72393489558701</v>
      </c>
      <c r="W36" s="61">
        <v>172.83464746681699</v>
      </c>
      <c r="X36" s="16">
        <v>185.204485603254</v>
      </c>
      <c r="Y36" s="16">
        <v>188.81315219134501</v>
      </c>
      <c r="Z36" s="64">
        <v>169.553123769443</v>
      </c>
      <c r="AA36" s="61">
        <v>182.667515893444</v>
      </c>
      <c r="AB36" s="16">
        <v>197.900772196524</v>
      </c>
      <c r="AC36" s="16">
        <v>207.689606543465</v>
      </c>
      <c r="AD36" s="64">
        <v>191.48963657260501</v>
      </c>
    </row>
    <row r="37" spans="14:30" x14ac:dyDescent="0.25">
      <c r="N37" s="25">
        <v>39447</v>
      </c>
      <c r="O37" s="61">
        <v>127.565136090434</v>
      </c>
      <c r="P37" s="16">
        <v>124.590865434224</v>
      </c>
      <c r="Q37" s="16">
        <v>147.40509567256501</v>
      </c>
      <c r="R37" s="64">
        <v>152.73470882677199</v>
      </c>
      <c r="S37" s="61">
        <v>166.88826277917499</v>
      </c>
      <c r="T37" s="16">
        <v>189.258451457023</v>
      </c>
      <c r="U37" s="16">
        <v>204.33186692045899</v>
      </c>
      <c r="V37" s="64">
        <v>237.296774855454</v>
      </c>
      <c r="W37" s="61">
        <v>170.45229972235401</v>
      </c>
      <c r="X37" s="16">
        <v>184.72433966363499</v>
      </c>
      <c r="Y37" s="16">
        <v>181.80925699012101</v>
      </c>
      <c r="Z37" s="64">
        <v>161.07646597542501</v>
      </c>
      <c r="AA37" s="61">
        <v>176.28986783037899</v>
      </c>
      <c r="AB37" s="16">
        <v>194.420733443877</v>
      </c>
      <c r="AC37" s="16">
        <v>202.405397425686</v>
      </c>
      <c r="AD37" s="64">
        <v>182.03070839748199</v>
      </c>
    </row>
    <row r="38" spans="14:30" x14ac:dyDescent="0.25">
      <c r="N38" s="25">
        <v>39538</v>
      </c>
      <c r="O38" s="61">
        <v>123.70267648860499</v>
      </c>
      <c r="P38" s="16">
        <v>124.973426111292</v>
      </c>
      <c r="Q38" s="16">
        <v>142.308905793349</v>
      </c>
      <c r="R38" s="64">
        <v>145.651682558532</v>
      </c>
      <c r="S38" s="61">
        <v>169.18429633265001</v>
      </c>
      <c r="T38" s="16">
        <v>184.64774898614999</v>
      </c>
      <c r="U38" s="16">
        <v>204.263582307745</v>
      </c>
      <c r="V38" s="64">
        <v>239.49212799039</v>
      </c>
      <c r="W38" s="61">
        <v>165.477757867463</v>
      </c>
      <c r="X38" s="16">
        <v>181.22205830054099</v>
      </c>
      <c r="Y38" s="16">
        <v>178.71298184714101</v>
      </c>
      <c r="Z38" s="64">
        <v>153.84448148392599</v>
      </c>
      <c r="AA38" s="61">
        <v>173.892191803549</v>
      </c>
      <c r="AB38" s="16">
        <v>190.37945296311</v>
      </c>
      <c r="AC38" s="16">
        <v>199.46532526042299</v>
      </c>
      <c r="AD38" s="64">
        <v>178.796463450056</v>
      </c>
    </row>
    <row r="39" spans="14:30" x14ac:dyDescent="0.25">
      <c r="N39" s="25">
        <v>39629</v>
      </c>
      <c r="O39" s="61">
        <v>118.263155447321</v>
      </c>
      <c r="P39" s="16">
        <v>125.11573708742</v>
      </c>
      <c r="Q39" s="16">
        <v>139.30745230309799</v>
      </c>
      <c r="R39" s="64">
        <v>138.157713903196</v>
      </c>
      <c r="S39" s="61">
        <v>172.14219843773299</v>
      </c>
      <c r="T39" s="16">
        <v>181.76797881834301</v>
      </c>
      <c r="U39" s="16">
        <v>202.633413864213</v>
      </c>
      <c r="V39" s="64">
        <v>238.652012314545</v>
      </c>
      <c r="W39" s="61">
        <v>157.398711882518</v>
      </c>
      <c r="X39" s="16">
        <v>177.30145089704001</v>
      </c>
      <c r="Y39" s="16">
        <v>171.84987353024499</v>
      </c>
      <c r="Z39" s="64">
        <v>147.315282475716</v>
      </c>
      <c r="AA39" s="61">
        <v>173.09152136937601</v>
      </c>
      <c r="AB39" s="16">
        <v>186.08547345037701</v>
      </c>
      <c r="AC39" s="16">
        <v>195.194527834247</v>
      </c>
      <c r="AD39" s="64">
        <v>178.56800943313601</v>
      </c>
    </row>
    <row r="40" spans="14:30" x14ac:dyDescent="0.25">
      <c r="N40" s="25">
        <v>39721</v>
      </c>
      <c r="O40" s="61">
        <v>112.183616671191</v>
      </c>
      <c r="P40" s="16">
        <v>118.848277084237</v>
      </c>
      <c r="Q40" s="16">
        <v>133.448071043748</v>
      </c>
      <c r="R40" s="64">
        <v>129.58680016476001</v>
      </c>
      <c r="S40" s="61">
        <v>164.29393009807799</v>
      </c>
      <c r="T40" s="16">
        <v>184.805005539869</v>
      </c>
      <c r="U40" s="16">
        <v>195.58624308589</v>
      </c>
      <c r="V40" s="64">
        <v>226.59411126627501</v>
      </c>
      <c r="W40" s="61">
        <v>149.35644186681</v>
      </c>
      <c r="X40" s="16">
        <v>171.09763714081799</v>
      </c>
      <c r="Y40" s="16">
        <v>159.20215810598401</v>
      </c>
      <c r="Z40" s="64">
        <v>138.00083596526801</v>
      </c>
      <c r="AA40" s="61">
        <v>164.22367163626299</v>
      </c>
      <c r="AB40" s="16">
        <v>175.65665984219899</v>
      </c>
      <c r="AC40" s="16">
        <v>179.53805280901901</v>
      </c>
      <c r="AD40" s="64">
        <v>175.65710886193699</v>
      </c>
    </row>
    <row r="41" spans="14:30" x14ac:dyDescent="0.25">
      <c r="N41" s="25">
        <v>39813</v>
      </c>
      <c r="O41" s="61">
        <v>105.797224724938</v>
      </c>
      <c r="P41" s="16">
        <v>110.138581954258</v>
      </c>
      <c r="Q41" s="16">
        <v>123.716584996888</v>
      </c>
      <c r="R41" s="64">
        <v>121.953599201437</v>
      </c>
      <c r="S41" s="61">
        <v>151.18306069016299</v>
      </c>
      <c r="T41" s="16">
        <v>182.44818144623599</v>
      </c>
      <c r="U41" s="16">
        <v>188.89836542259999</v>
      </c>
      <c r="V41" s="64">
        <v>216.88309493354799</v>
      </c>
      <c r="W41" s="61">
        <v>142.38381038529599</v>
      </c>
      <c r="X41" s="16">
        <v>162.408493843429</v>
      </c>
      <c r="Y41" s="16">
        <v>149.759068234572</v>
      </c>
      <c r="Z41" s="64">
        <v>128.96493949523401</v>
      </c>
      <c r="AA41" s="61">
        <v>151.329215260593</v>
      </c>
      <c r="AB41" s="16">
        <v>163.475141413617</v>
      </c>
      <c r="AC41" s="16">
        <v>164.94089541032</v>
      </c>
      <c r="AD41" s="64">
        <v>168.71344235566701</v>
      </c>
    </row>
    <row r="42" spans="14:30" x14ac:dyDescent="0.25">
      <c r="N42" s="25">
        <v>39903</v>
      </c>
      <c r="O42" s="61">
        <v>97.658129112788501</v>
      </c>
      <c r="P42" s="16">
        <v>105.522768070626</v>
      </c>
      <c r="Q42" s="16">
        <v>118.23257359418101</v>
      </c>
      <c r="R42" s="64">
        <v>118.17487888281801</v>
      </c>
      <c r="S42" s="61">
        <v>140.968207806517</v>
      </c>
      <c r="T42" s="16">
        <v>168.27594681305899</v>
      </c>
      <c r="U42" s="16">
        <v>185.81437848902999</v>
      </c>
      <c r="V42" s="64">
        <v>210.50656713290201</v>
      </c>
      <c r="W42" s="61">
        <v>135.166413031997</v>
      </c>
      <c r="X42" s="16">
        <v>152.71122019101301</v>
      </c>
      <c r="Y42" s="16">
        <v>145.567172774554</v>
      </c>
      <c r="Z42" s="64">
        <v>124.030721018134</v>
      </c>
      <c r="AA42" s="61">
        <v>139.537997964585</v>
      </c>
      <c r="AB42" s="16">
        <v>151.16402040431299</v>
      </c>
      <c r="AC42" s="16">
        <v>158.03358219978901</v>
      </c>
      <c r="AD42" s="64">
        <v>155.38901456243201</v>
      </c>
    </row>
    <row r="43" spans="14:30" x14ac:dyDescent="0.25">
      <c r="N43" s="25">
        <v>39994</v>
      </c>
      <c r="O43" s="61">
        <v>91.788987934501705</v>
      </c>
      <c r="P43" s="16">
        <v>104.11755500754199</v>
      </c>
      <c r="Q43" s="16">
        <v>117.953522739503</v>
      </c>
      <c r="R43" s="64">
        <v>113.202097811241</v>
      </c>
      <c r="S43" s="61">
        <v>133.430998159019</v>
      </c>
      <c r="T43" s="16">
        <v>158.38287323423199</v>
      </c>
      <c r="U43" s="16">
        <v>183.479574956438</v>
      </c>
      <c r="V43" s="64">
        <v>204.26267681210001</v>
      </c>
      <c r="W43" s="61">
        <v>130.581151711166</v>
      </c>
      <c r="X43" s="16">
        <v>146.25758562690299</v>
      </c>
      <c r="Y43" s="16">
        <v>141.861092069883</v>
      </c>
      <c r="Z43" s="64">
        <v>117.18940214645301</v>
      </c>
      <c r="AA43" s="61">
        <v>127.297345738705</v>
      </c>
      <c r="AB43" s="16">
        <v>139.33866606959199</v>
      </c>
      <c r="AC43" s="16">
        <v>151.29144410536699</v>
      </c>
      <c r="AD43" s="64">
        <v>140.00608855342699</v>
      </c>
    </row>
    <row r="44" spans="14:30" x14ac:dyDescent="0.25">
      <c r="N44" s="25">
        <v>40086</v>
      </c>
      <c r="O44" s="61">
        <v>92.292866211688406</v>
      </c>
      <c r="P44" s="16">
        <v>100.682892025762</v>
      </c>
      <c r="Q44" s="16">
        <v>117.412214809828</v>
      </c>
      <c r="R44" s="64">
        <v>103.50771710286401</v>
      </c>
      <c r="S44" s="61">
        <v>132.98570266026601</v>
      </c>
      <c r="T44" s="16">
        <v>156.50875622679899</v>
      </c>
      <c r="U44" s="16">
        <v>182.12052306646501</v>
      </c>
      <c r="V44" s="64">
        <v>201.61785571885301</v>
      </c>
      <c r="W44" s="61">
        <v>130.45273128295401</v>
      </c>
      <c r="X44" s="16">
        <v>145.07868115340199</v>
      </c>
      <c r="Y44" s="16">
        <v>137.247771190176</v>
      </c>
      <c r="Z44" s="64">
        <v>107.92938415690401</v>
      </c>
      <c r="AA44" s="61">
        <v>118.91554709898</v>
      </c>
      <c r="AB44" s="16">
        <v>133.550890961753</v>
      </c>
      <c r="AC44" s="16">
        <v>144.21215814803099</v>
      </c>
      <c r="AD44" s="64">
        <v>133.627280277837</v>
      </c>
    </row>
    <row r="45" spans="14:30" x14ac:dyDescent="0.25">
      <c r="N45" s="25">
        <v>40178</v>
      </c>
      <c r="O45" s="61">
        <v>92.545386230150598</v>
      </c>
      <c r="P45" s="16">
        <v>94.693297405991004</v>
      </c>
      <c r="Q45" s="16">
        <v>113.739759777464</v>
      </c>
      <c r="R45" s="64">
        <v>96.541634331796601</v>
      </c>
      <c r="S45" s="61">
        <v>135.71848421333101</v>
      </c>
      <c r="T45" s="16">
        <v>153.91639244611301</v>
      </c>
      <c r="U45" s="16">
        <v>179.191896048849</v>
      </c>
      <c r="V45" s="64">
        <v>199.569404010689</v>
      </c>
      <c r="W45" s="61">
        <v>129.42068474188301</v>
      </c>
      <c r="X45" s="16">
        <v>143.225033854808</v>
      </c>
      <c r="Y45" s="16">
        <v>133.81891400928299</v>
      </c>
      <c r="Z45" s="64">
        <v>103.758120323182</v>
      </c>
      <c r="AA45" s="61">
        <v>115.76909037260999</v>
      </c>
      <c r="AB45" s="16">
        <v>131.94345430297199</v>
      </c>
      <c r="AC45" s="16">
        <v>137.92976388724099</v>
      </c>
      <c r="AD45" s="64">
        <v>132.45541294039299</v>
      </c>
    </row>
    <row r="46" spans="14:30" x14ac:dyDescent="0.25">
      <c r="N46" s="25">
        <v>40268</v>
      </c>
      <c r="O46" s="61">
        <v>88.463731707500401</v>
      </c>
      <c r="P46" s="16">
        <v>92.081147337992505</v>
      </c>
      <c r="Q46" s="16">
        <v>109.687485433896</v>
      </c>
      <c r="R46" s="64">
        <v>95.539491882195804</v>
      </c>
      <c r="S46" s="61">
        <v>133.11022395738499</v>
      </c>
      <c r="T46" s="16">
        <v>151.57457302194899</v>
      </c>
      <c r="U46" s="16">
        <v>172.93170581942701</v>
      </c>
      <c r="V46" s="64">
        <v>199.821912333461</v>
      </c>
      <c r="W46" s="61">
        <v>125.861026087208</v>
      </c>
      <c r="X46" s="16">
        <v>138.38375662793101</v>
      </c>
      <c r="Y46" s="16">
        <v>132.56344177422301</v>
      </c>
      <c r="Z46" s="64">
        <v>106.471269164586</v>
      </c>
      <c r="AA46" s="61">
        <v>113.72205106213001</v>
      </c>
      <c r="AB46" s="16">
        <v>132.52336531450399</v>
      </c>
      <c r="AC46" s="16">
        <v>132.927999003384</v>
      </c>
      <c r="AD46" s="64">
        <v>129.92424529331399</v>
      </c>
    </row>
    <row r="47" spans="14:30" x14ac:dyDescent="0.25">
      <c r="N47" s="25">
        <v>40359</v>
      </c>
      <c r="O47" s="61">
        <v>84.575606341317197</v>
      </c>
      <c r="P47" s="16">
        <v>92.006950632652902</v>
      </c>
      <c r="Q47" s="16">
        <v>105.656522540902</v>
      </c>
      <c r="R47" s="64">
        <v>96.424057672695099</v>
      </c>
      <c r="S47" s="61">
        <v>126.577582460588</v>
      </c>
      <c r="T47" s="16">
        <v>152.891534752377</v>
      </c>
      <c r="U47" s="16">
        <v>165.636850580904</v>
      </c>
      <c r="V47" s="64">
        <v>198.94174488403399</v>
      </c>
      <c r="W47" s="61">
        <v>122.918133944641</v>
      </c>
      <c r="X47" s="16">
        <v>134.26491874690001</v>
      </c>
      <c r="Y47" s="16">
        <v>131.57047759371</v>
      </c>
      <c r="Z47" s="64">
        <v>109.144126392286</v>
      </c>
      <c r="AA47" s="61">
        <v>110.307627515533</v>
      </c>
      <c r="AB47" s="16">
        <v>133.81738791656801</v>
      </c>
      <c r="AC47" s="16">
        <v>128.504285921883</v>
      </c>
      <c r="AD47" s="64">
        <v>126.76333217441</v>
      </c>
    </row>
    <row r="48" spans="14:30" x14ac:dyDescent="0.25">
      <c r="N48" s="25">
        <v>40451</v>
      </c>
      <c r="O48" s="61">
        <v>81.551346926277006</v>
      </c>
      <c r="P48" s="16">
        <v>89.896497817718895</v>
      </c>
      <c r="Q48" s="16">
        <v>103.552187268682</v>
      </c>
      <c r="R48" s="64">
        <v>95.646285158578294</v>
      </c>
      <c r="S48" s="61">
        <v>125.92737237314</v>
      </c>
      <c r="T48" s="16">
        <v>152.81727987872901</v>
      </c>
      <c r="U48" s="16">
        <v>167.768064101671</v>
      </c>
      <c r="V48" s="64">
        <v>200.21947813678301</v>
      </c>
      <c r="W48" s="61">
        <v>121.213269561855</v>
      </c>
      <c r="X48" s="16">
        <v>132.52864356635899</v>
      </c>
      <c r="Y48" s="16">
        <v>131.84439346270699</v>
      </c>
      <c r="Z48" s="64">
        <v>110.296634907277</v>
      </c>
      <c r="AA48" s="61">
        <v>106.446377404334</v>
      </c>
      <c r="AB48" s="16">
        <v>128.09923422724799</v>
      </c>
      <c r="AC48" s="16">
        <v>128.38009237047899</v>
      </c>
      <c r="AD48" s="64">
        <v>127.407994214789</v>
      </c>
    </row>
    <row r="49" spans="14:30" x14ac:dyDescent="0.25">
      <c r="N49" s="25">
        <v>40543</v>
      </c>
      <c r="O49" s="61">
        <v>78.436837477390995</v>
      </c>
      <c r="P49" s="16">
        <v>86.245425193698793</v>
      </c>
      <c r="Q49" s="16">
        <v>103.095909295399</v>
      </c>
      <c r="R49" s="64">
        <v>93.373105459109595</v>
      </c>
      <c r="S49" s="61">
        <v>127.39475473462601</v>
      </c>
      <c r="T49" s="16">
        <v>150.155339873061</v>
      </c>
      <c r="U49" s="16">
        <v>173.75611474603599</v>
      </c>
      <c r="V49" s="64">
        <v>206.06391155160401</v>
      </c>
      <c r="W49" s="61">
        <v>118.570171227757</v>
      </c>
      <c r="X49" s="16">
        <v>130.46005035650401</v>
      </c>
      <c r="Y49" s="16">
        <v>131.276020826403</v>
      </c>
      <c r="Z49" s="64">
        <v>111.06142188028301</v>
      </c>
      <c r="AA49" s="61">
        <v>103.66482209866</v>
      </c>
      <c r="AB49" s="16">
        <v>120.87708090188301</v>
      </c>
      <c r="AC49" s="16">
        <v>129.06039643497499</v>
      </c>
      <c r="AD49" s="64">
        <v>131.78976154223699</v>
      </c>
    </row>
    <row r="50" spans="14:30" x14ac:dyDescent="0.25">
      <c r="N50" s="25">
        <v>40633</v>
      </c>
      <c r="O50" s="61">
        <v>77.301791241004807</v>
      </c>
      <c r="P50" s="16">
        <v>86.512551828329094</v>
      </c>
      <c r="Q50" s="16">
        <v>102.684188197005</v>
      </c>
      <c r="R50" s="64">
        <v>95.069546270312102</v>
      </c>
      <c r="S50" s="61">
        <v>126.89175658274</v>
      </c>
      <c r="T50" s="16">
        <v>150.49719874502199</v>
      </c>
      <c r="U50" s="16">
        <v>171.04185172907299</v>
      </c>
      <c r="V50" s="64">
        <v>209.70061481934499</v>
      </c>
      <c r="W50" s="61">
        <v>115.422614262873</v>
      </c>
      <c r="X50" s="16">
        <v>128.83364316263001</v>
      </c>
      <c r="Y50" s="16">
        <v>128.79515454603799</v>
      </c>
      <c r="Z50" s="64">
        <v>112.98704058182599</v>
      </c>
      <c r="AA50" s="61">
        <v>103.777979449643</v>
      </c>
      <c r="AB50" s="16">
        <v>120.89871474728</v>
      </c>
      <c r="AC50" s="16">
        <v>127.009135262939</v>
      </c>
      <c r="AD50" s="64">
        <v>137.14509182522099</v>
      </c>
    </row>
    <row r="51" spans="14:30" x14ac:dyDescent="0.25">
      <c r="N51" s="25">
        <v>40724</v>
      </c>
      <c r="O51" s="61">
        <v>78.781863602813999</v>
      </c>
      <c r="P51" s="16">
        <v>90.088803965949495</v>
      </c>
      <c r="Q51" s="16">
        <v>101.60939718609799</v>
      </c>
      <c r="R51" s="64">
        <v>99.358335291461003</v>
      </c>
      <c r="S51" s="61">
        <v>129.62615543880699</v>
      </c>
      <c r="T51" s="16">
        <v>151.35106510785701</v>
      </c>
      <c r="U51" s="16">
        <v>166.06347450078101</v>
      </c>
      <c r="V51" s="64">
        <v>213.35464064992399</v>
      </c>
      <c r="W51" s="61">
        <v>114.610613287551</v>
      </c>
      <c r="X51" s="16">
        <v>130.87540760358999</v>
      </c>
      <c r="Y51" s="16">
        <v>128.200602213873</v>
      </c>
      <c r="Z51" s="64">
        <v>116.707471291484</v>
      </c>
      <c r="AA51" s="61">
        <v>105.910533764375</v>
      </c>
      <c r="AB51" s="16">
        <v>123.034983398511</v>
      </c>
      <c r="AC51" s="16">
        <v>125.35410471321801</v>
      </c>
      <c r="AD51" s="64">
        <v>141.51913180583901</v>
      </c>
    </row>
    <row r="52" spans="14:30" x14ac:dyDescent="0.25">
      <c r="N52" s="25">
        <v>40816</v>
      </c>
      <c r="O52" s="61">
        <v>80.075536172104606</v>
      </c>
      <c r="P52" s="16">
        <v>89.366036257524698</v>
      </c>
      <c r="Q52" s="16">
        <v>100.361545271399</v>
      </c>
      <c r="R52" s="64">
        <v>104.991656756171</v>
      </c>
      <c r="S52" s="61">
        <v>133.12669111834401</v>
      </c>
      <c r="T52" s="16">
        <v>149.24529400307199</v>
      </c>
      <c r="U52" s="16">
        <v>167.90422987001</v>
      </c>
      <c r="V52" s="64">
        <v>220.35797329770301</v>
      </c>
      <c r="W52" s="61">
        <v>114.11171581606099</v>
      </c>
      <c r="X52" s="16">
        <v>131.560875839695</v>
      </c>
      <c r="Y52" s="16">
        <v>129.529485938264</v>
      </c>
      <c r="Z52" s="64">
        <v>119.615558794164</v>
      </c>
      <c r="AA52" s="61">
        <v>106.242001898258</v>
      </c>
      <c r="AB52" s="16">
        <v>121.87236699645401</v>
      </c>
      <c r="AC52" s="16">
        <v>125.615449114046</v>
      </c>
      <c r="AD52" s="64">
        <v>144.446108522255</v>
      </c>
    </row>
    <row r="53" spans="14:30" x14ac:dyDescent="0.25">
      <c r="N53" s="25">
        <v>40908</v>
      </c>
      <c r="O53" s="61">
        <v>79.598581669405107</v>
      </c>
      <c r="P53" s="16">
        <v>86.2125176408953</v>
      </c>
      <c r="Q53" s="16">
        <v>99.563435615868997</v>
      </c>
      <c r="R53" s="64">
        <v>107.65817964131701</v>
      </c>
      <c r="S53" s="61">
        <v>134.16827597606499</v>
      </c>
      <c r="T53" s="16">
        <v>147.76790728914401</v>
      </c>
      <c r="U53" s="16">
        <v>172.225606399914</v>
      </c>
      <c r="V53" s="64">
        <v>224.13551485051599</v>
      </c>
      <c r="W53" s="61">
        <v>112.046515563301</v>
      </c>
      <c r="X53" s="16">
        <v>128.41034863860199</v>
      </c>
      <c r="Y53" s="16">
        <v>129.22847468689599</v>
      </c>
      <c r="Z53" s="64">
        <v>120.58985554819201</v>
      </c>
      <c r="AA53" s="61">
        <v>104.554514698704</v>
      </c>
      <c r="AB53" s="16">
        <v>120.72200816485299</v>
      </c>
      <c r="AC53" s="16">
        <v>126.956682518428</v>
      </c>
      <c r="AD53" s="64">
        <v>148.33410864183799</v>
      </c>
    </row>
    <row r="54" spans="14:30" x14ac:dyDescent="0.25">
      <c r="N54" s="25">
        <v>40999</v>
      </c>
      <c r="O54" s="61">
        <v>77.776462333079607</v>
      </c>
      <c r="P54" s="16">
        <v>85.914539845048594</v>
      </c>
      <c r="Q54" s="16">
        <v>97.425423047322596</v>
      </c>
      <c r="R54" s="64">
        <v>102.956384594415</v>
      </c>
      <c r="S54" s="61">
        <v>133.79421379806399</v>
      </c>
      <c r="T54" s="16">
        <v>147.37790807310799</v>
      </c>
      <c r="U54" s="16">
        <v>173.23425856607801</v>
      </c>
      <c r="V54" s="64">
        <v>222.90516809987801</v>
      </c>
      <c r="W54" s="61">
        <v>111.198907107614</v>
      </c>
      <c r="X54" s="16">
        <v>125.159286489267</v>
      </c>
      <c r="Y54" s="16">
        <v>129.31824690125299</v>
      </c>
      <c r="Z54" s="64">
        <v>123.37571087169999</v>
      </c>
      <c r="AA54" s="61">
        <v>104.86960967962099</v>
      </c>
      <c r="AB54" s="16">
        <v>123.65767964024801</v>
      </c>
      <c r="AC54" s="16">
        <v>130.47750735647</v>
      </c>
      <c r="AD54" s="64">
        <v>154.77814601782501</v>
      </c>
    </row>
    <row r="55" spans="14:30" x14ac:dyDescent="0.25">
      <c r="N55" s="25">
        <v>41090</v>
      </c>
      <c r="O55" s="61">
        <v>75.094253793752003</v>
      </c>
      <c r="P55" s="16">
        <v>86.191369770624306</v>
      </c>
      <c r="Q55" s="16">
        <v>96.382343776046199</v>
      </c>
      <c r="R55" s="64">
        <v>99.114965992772795</v>
      </c>
      <c r="S55" s="61">
        <v>134.702645876899</v>
      </c>
      <c r="T55" s="16">
        <v>148.65702913535</v>
      </c>
      <c r="U55" s="16">
        <v>173.063124263063</v>
      </c>
      <c r="V55" s="64">
        <v>222.69001120761899</v>
      </c>
      <c r="W55" s="61">
        <v>112.66081242851401</v>
      </c>
      <c r="X55" s="16">
        <v>124.47022945379101</v>
      </c>
      <c r="Y55" s="16">
        <v>132.81005470896301</v>
      </c>
      <c r="Z55" s="64">
        <v>127.94250661631899</v>
      </c>
      <c r="AA55" s="61">
        <v>107.38100349044799</v>
      </c>
      <c r="AB55" s="16">
        <v>127.535127588835</v>
      </c>
      <c r="AC55" s="16">
        <v>134.74449121529099</v>
      </c>
      <c r="AD55" s="64">
        <v>163.969405629552</v>
      </c>
    </row>
    <row r="56" spans="14:30" x14ac:dyDescent="0.25">
      <c r="N56" s="25">
        <v>41182</v>
      </c>
      <c r="O56" s="61">
        <v>74.689141644801097</v>
      </c>
      <c r="P56" s="16">
        <v>87.175908246983994</v>
      </c>
      <c r="Q56" s="16">
        <v>100.175488938882</v>
      </c>
      <c r="R56" s="64">
        <v>105.702668450056</v>
      </c>
      <c r="S56" s="61">
        <v>136.50651447089399</v>
      </c>
      <c r="T56" s="16">
        <v>151.05752622662399</v>
      </c>
      <c r="U56" s="16">
        <v>173.623858083241</v>
      </c>
      <c r="V56" s="64">
        <v>231.227641639018</v>
      </c>
      <c r="W56" s="61">
        <v>115.783066199632</v>
      </c>
      <c r="X56" s="16">
        <v>130.00194362951601</v>
      </c>
      <c r="Y56" s="16">
        <v>135.61177786937199</v>
      </c>
      <c r="Z56" s="64">
        <v>131.67323263601801</v>
      </c>
      <c r="AA56" s="61">
        <v>110.300301908688</v>
      </c>
      <c r="AB56" s="16">
        <v>129.50218705576401</v>
      </c>
      <c r="AC56" s="16">
        <v>136.024825017528</v>
      </c>
      <c r="AD56" s="64">
        <v>168.642261214679</v>
      </c>
    </row>
    <row r="57" spans="14:30" x14ac:dyDescent="0.25">
      <c r="N57" s="25">
        <v>41274</v>
      </c>
      <c r="O57" s="61">
        <v>76.366026372098801</v>
      </c>
      <c r="P57" s="16">
        <v>87.763693716047499</v>
      </c>
      <c r="Q57" s="16">
        <v>103.04682615218</v>
      </c>
      <c r="R57" s="64">
        <v>114.841484675929</v>
      </c>
      <c r="S57" s="61">
        <v>137.197550483898</v>
      </c>
      <c r="T57" s="16">
        <v>152.286873530203</v>
      </c>
      <c r="U57" s="16">
        <v>175.91853335076101</v>
      </c>
      <c r="V57" s="64">
        <v>241.88143053712901</v>
      </c>
      <c r="W57" s="61">
        <v>118.078315786264</v>
      </c>
      <c r="X57" s="16">
        <v>134.345004726837</v>
      </c>
      <c r="Y57" s="16">
        <v>135.71609557066199</v>
      </c>
      <c r="Z57" s="64">
        <v>135.370668008699</v>
      </c>
      <c r="AA57" s="61">
        <v>112.45323651154</v>
      </c>
      <c r="AB57" s="16">
        <v>130.00658050144099</v>
      </c>
      <c r="AC57" s="16">
        <v>137.345392830755</v>
      </c>
      <c r="AD57" s="64">
        <v>168.15924236790801</v>
      </c>
    </row>
    <row r="58" spans="14:30" x14ac:dyDescent="0.25">
      <c r="N58" s="25">
        <v>41364</v>
      </c>
      <c r="O58" s="61">
        <v>78.185289287297493</v>
      </c>
      <c r="P58" s="16">
        <v>88.182325272838298</v>
      </c>
      <c r="Q58" s="16">
        <v>102.402574579267</v>
      </c>
      <c r="R58" s="64">
        <v>119.772691521279</v>
      </c>
      <c r="S58" s="61">
        <v>136.832229366847</v>
      </c>
      <c r="T58" s="16">
        <v>154.21905669141299</v>
      </c>
      <c r="U58" s="16">
        <v>180.108834483404</v>
      </c>
      <c r="V58" s="64">
        <v>246.034664918929</v>
      </c>
      <c r="W58" s="61">
        <v>119.50856071097</v>
      </c>
      <c r="X58" s="16">
        <v>133.378649979176</v>
      </c>
      <c r="Y58" s="16">
        <v>139.534820599406</v>
      </c>
      <c r="Z58" s="64">
        <v>139.49296190287001</v>
      </c>
      <c r="AA58" s="61">
        <v>115.373067882303</v>
      </c>
      <c r="AB58" s="16">
        <v>133.04176006914</v>
      </c>
      <c r="AC58" s="16">
        <v>143.98534591473901</v>
      </c>
      <c r="AD58" s="64">
        <v>171.273867941612</v>
      </c>
    </row>
    <row r="59" spans="14:30" x14ac:dyDescent="0.25">
      <c r="N59" s="25">
        <v>41455</v>
      </c>
      <c r="O59" s="61">
        <v>79.906051853802197</v>
      </c>
      <c r="P59" s="16">
        <v>90.369625480117605</v>
      </c>
      <c r="Q59" s="16">
        <v>103.758043364573</v>
      </c>
      <c r="R59" s="64">
        <v>126.61328169506299</v>
      </c>
      <c r="S59" s="61">
        <v>134.349366936889</v>
      </c>
      <c r="T59" s="16">
        <v>155.22317429104501</v>
      </c>
      <c r="U59" s="16">
        <v>187.58881523399401</v>
      </c>
      <c r="V59" s="64">
        <v>250.52351091823999</v>
      </c>
      <c r="W59" s="61">
        <v>120.842185909695</v>
      </c>
      <c r="X59" s="16">
        <v>135.06139551880801</v>
      </c>
      <c r="Y59" s="16">
        <v>147.588196711655</v>
      </c>
      <c r="Z59" s="64">
        <v>143.49751687238401</v>
      </c>
      <c r="AA59" s="61">
        <v>120.559797919766</v>
      </c>
      <c r="AB59" s="16">
        <v>139.77685504779799</v>
      </c>
      <c r="AC59" s="16">
        <v>154.966755105521</v>
      </c>
      <c r="AD59" s="64">
        <v>179.02645578510101</v>
      </c>
    </row>
    <row r="60" spans="14:30" x14ac:dyDescent="0.25">
      <c r="N60" s="25">
        <v>41547</v>
      </c>
      <c r="O60" s="61">
        <v>81.2459516569252</v>
      </c>
      <c r="P60" s="16">
        <v>92.0798223501656</v>
      </c>
      <c r="Q60" s="16">
        <v>107.05993435178399</v>
      </c>
      <c r="R60" s="64">
        <v>130.214925268141</v>
      </c>
      <c r="S60" s="61">
        <v>136.69954911390499</v>
      </c>
      <c r="T60" s="16">
        <v>156.46571952745899</v>
      </c>
      <c r="U60" s="16">
        <v>192.34400361829699</v>
      </c>
      <c r="V60" s="64">
        <v>258.917324108961</v>
      </c>
      <c r="W60" s="61">
        <v>121.27512486642</v>
      </c>
      <c r="X60" s="16">
        <v>139.80946064027799</v>
      </c>
      <c r="Y60" s="16">
        <v>147.71057403705299</v>
      </c>
      <c r="Z60" s="64">
        <v>149.30772743446099</v>
      </c>
      <c r="AA60" s="61">
        <v>125.49066697857199</v>
      </c>
      <c r="AB60" s="16">
        <v>145.86717305917099</v>
      </c>
      <c r="AC60" s="16">
        <v>160.43455894161301</v>
      </c>
      <c r="AD60" s="64">
        <v>185.901997831003</v>
      </c>
    </row>
    <row r="61" spans="14:30" x14ac:dyDescent="0.25">
      <c r="N61" s="25">
        <v>41639</v>
      </c>
      <c r="O61" s="61">
        <v>82.354477216722799</v>
      </c>
      <c r="P61" s="16">
        <v>93.164707898037193</v>
      </c>
      <c r="Q61" s="16">
        <v>108.850428122504</v>
      </c>
      <c r="R61" s="64">
        <v>130.39658977287601</v>
      </c>
      <c r="S61" s="61">
        <v>143.705000638527</v>
      </c>
      <c r="T61" s="16">
        <v>158.61141419700101</v>
      </c>
      <c r="U61" s="16">
        <v>193.03167904569801</v>
      </c>
      <c r="V61" s="64">
        <v>268.29277151884702</v>
      </c>
      <c r="W61" s="61">
        <v>122.424192399879</v>
      </c>
      <c r="X61" s="16">
        <v>142.763265530274</v>
      </c>
      <c r="Y61" s="16">
        <v>143.65635375199901</v>
      </c>
      <c r="Z61" s="64">
        <v>154.936069880627</v>
      </c>
      <c r="AA61" s="61">
        <v>128.04439522253799</v>
      </c>
      <c r="AB61" s="16">
        <v>149.02075004654</v>
      </c>
      <c r="AC61" s="16">
        <v>160.38559891987299</v>
      </c>
      <c r="AD61" s="64">
        <v>189.965599412964</v>
      </c>
    </row>
    <row r="62" spans="14:30" x14ac:dyDescent="0.25">
      <c r="N62" s="25">
        <v>41729</v>
      </c>
      <c r="O62" s="61">
        <v>83.670211869590403</v>
      </c>
      <c r="P62" s="16">
        <v>97.694695995579195</v>
      </c>
      <c r="Q62" s="16">
        <v>109.917701899595</v>
      </c>
      <c r="R62" s="64">
        <v>134.47910515145</v>
      </c>
      <c r="S62" s="61">
        <v>147.58264805855501</v>
      </c>
      <c r="T62" s="16">
        <v>159.61964835869401</v>
      </c>
      <c r="U62" s="16">
        <v>198.00944807106501</v>
      </c>
      <c r="V62" s="64">
        <v>278.98534839560199</v>
      </c>
      <c r="W62" s="61">
        <v>126.070105857689</v>
      </c>
      <c r="X62" s="16">
        <v>144.84940268763199</v>
      </c>
      <c r="Y62" s="16">
        <v>147.56699789157801</v>
      </c>
      <c r="Z62" s="64">
        <v>160.34293008540601</v>
      </c>
      <c r="AA62" s="61">
        <v>132.851580259689</v>
      </c>
      <c r="AB62" s="16">
        <v>154.60059638918699</v>
      </c>
      <c r="AC62" s="16">
        <v>162.609828631331</v>
      </c>
      <c r="AD62" s="64">
        <v>196.37773059783899</v>
      </c>
    </row>
    <row r="63" spans="14:30" x14ac:dyDescent="0.25">
      <c r="N63" s="25">
        <v>41820</v>
      </c>
      <c r="O63" s="61">
        <v>85.540530477050396</v>
      </c>
      <c r="P63" s="16">
        <v>103.49011337079899</v>
      </c>
      <c r="Q63" s="16">
        <v>113.14946335518501</v>
      </c>
      <c r="R63" s="64">
        <v>140.41029906332</v>
      </c>
      <c r="S63" s="61">
        <v>150.63865032518501</v>
      </c>
      <c r="T63" s="16">
        <v>160.82501316618101</v>
      </c>
      <c r="U63" s="16">
        <v>206.47960273145799</v>
      </c>
      <c r="V63" s="64">
        <v>294.37792080179099</v>
      </c>
      <c r="W63" s="61">
        <v>129.93869254974101</v>
      </c>
      <c r="X63" s="16">
        <v>148.514429183657</v>
      </c>
      <c r="Y63" s="16">
        <v>156.70346632376399</v>
      </c>
      <c r="Z63" s="64">
        <v>168.46327136972201</v>
      </c>
      <c r="AA63" s="61">
        <v>141.01070580955701</v>
      </c>
      <c r="AB63" s="16">
        <v>163.625284284385</v>
      </c>
      <c r="AC63" s="16">
        <v>165.430005371855</v>
      </c>
      <c r="AD63" s="64">
        <v>205.43600815559901</v>
      </c>
    </row>
    <row r="64" spans="14:30" x14ac:dyDescent="0.25">
      <c r="N64" s="25">
        <v>41912</v>
      </c>
      <c r="O64" s="61">
        <v>87.964890754501894</v>
      </c>
      <c r="P64" s="16">
        <v>104.369895107891</v>
      </c>
      <c r="Q64" s="16">
        <v>115.985490967201</v>
      </c>
      <c r="R64" s="64">
        <v>142.52718917558801</v>
      </c>
      <c r="S64" s="61">
        <v>153.369378693458</v>
      </c>
      <c r="T64" s="16">
        <v>168.30246066774399</v>
      </c>
      <c r="U64" s="16">
        <v>212.74026070480701</v>
      </c>
      <c r="V64" s="64">
        <v>309.86466808249901</v>
      </c>
      <c r="W64" s="61">
        <v>130.05292491253701</v>
      </c>
      <c r="X64" s="16">
        <v>154.17991352732801</v>
      </c>
      <c r="Y64" s="16">
        <v>161.81322897046701</v>
      </c>
      <c r="Z64" s="64">
        <v>173.29824223853001</v>
      </c>
      <c r="AA64" s="61">
        <v>145.287765739213</v>
      </c>
      <c r="AB64" s="16">
        <v>167.093664582645</v>
      </c>
      <c r="AC64" s="16">
        <v>168.16736026952</v>
      </c>
      <c r="AD64" s="64">
        <v>210.610433860336</v>
      </c>
    </row>
    <row r="65" spans="14:30" x14ac:dyDescent="0.25">
      <c r="N65" s="25">
        <v>42004</v>
      </c>
      <c r="O65" s="61">
        <v>89.880494939224207</v>
      </c>
      <c r="P65" s="16">
        <v>103.778554691229</v>
      </c>
      <c r="Q65" s="16">
        <v>116.53268775838799</v>
      </c>
      <c r="R65" s="64">
        <v>143.43245006235301</v>
      </c>
      <c r="S65" s="61">
        <v>155.368132391252</v>
      </c>
      <c r="T65" s="16">
        <v>177.72459317732199</v>
      </c>
      <c r="U65" s="16">
        <v>216.38767198848299</v>
      </c>
      <c r="V65" s="64">
        <v>319.66987007096901</v>
      </c>
      <c r="W65" s="61">
        <v>130.56319544028599</v>
      </c>
      <c r="X65" s="16">
        <v>159.321163288382</v>
      </c>
      <c r="Y65" s="16">
        <v>161.99379411788499</v>
      </c>
      <c r="Z65" s="64">
        <v>174.42978590966499</v>
      </c>
      <c r="AA65" s="61">
        <v>146.32302076026801</v>
      </c>
      <c r="AB65" s="16">
        <v>166.22484127233</v>
      </c>
      <c r="AC65" s="16">
        <v>172.302813029768</v>
      </c>
      <c r="AD65" s="64">
        <v>212.61251018060199</v>
      </c>
    </row>
    <row r="66" spans="14:30" x14ac:dyDescent="0.25">
      <c r="N66" s="25">
        <v>42094</v>
      </c>
      <c r="O66" s="61">
        <v>90.188451243195203</v>
      </c>
      <c r="P66" s="16">
        <v>106.447767560735</v>
      </c>
      <c r="Q66" s="16">
        <v>118.66646323342501</v>
      </c>
      <c r="R66" s="64">
        <v>147.58221331444901</v>
      </c>
      <c r="S66" s="61">
        <v>158.10725548922801</v>
      </c>
      <c r="T66" s="16">
        <v>182.62901529876299</v>
      </c>
      <c r="U66" s="16">
        <v>217.87930692839601</v>
      </c>
      <c r="V66" s="64">
        <v>329.76201508187501</v>
      </c>
      <c r="W66" s="61">
        <v>137.36276085264799</v>
      </c>
      <c r="X66" s="16">
        <v>162.23623744490499</v>
      </c>
      <c r="Y66" s="16">
        <v>164.03281881751599</v>
      </c>
      <c r="Z66" s="64">
        <v>178.86918121749801</v>
      </c>
      <c r="AA66" s="61">
        <v>149.24821685399701</v>
      </c>
      <c r="AB66" s="16">
        <v>170.18100964924301</v>
      </c>
      <c r="AC66" s="16">
        <v>177.56007680820699</v>
      </c>
      <c r="AD66" s="64">
        <v>218.897296949294</v>
      </c>
    </row>
    <row r="67" spans="14:30" x14ac:dyDescent="0.25">
      <c r="N67" s="25">
        <v>42185</v>
      </c>
      <c r="O67" s="61">
        <v>90.564449428700499</v>
      </c>
      <c r="P67" s="16">
        <v>110.969226565219</v>
      </c>
      <c r="Q67" s="16">
        <v>121.02580876479701</v>
      </c>
      <c r="R67" s="64">
        <v>156.552339473073</v>
      </c>
      <c r="S67" s="61">
        <v>159.23116582931601</v>
      </c>
      <c r="T67" s="16">
        <v>184.92046194207001</v>
      </c>
      <c r="U67" s="16">
        <v>218.97786103022599</v>
      </c>
      <c r="V67" s="64">
        <v>343.40917058373702</v>
      </c>
      <c r="W67" s="61">
        <v>145.242195646368</v>
      </c>
      <c r="X67" s="16">
        <v>164.817224077894</v>
      </c>
      <c r="Y67" s="16">
        <v>166.438112541761</v>
      </c>
      <c r="Z67" s="64">
        <v>186.35409344872701</v>
      </c>
      <c r="AA67" s="61">
        <v>152.86188570072099</v>
      </c>
      <c r="AB67" s="16">
        <v>178.78809485574499</v>
      </c>
      <c r="AC67" s="16">
        <v>182.38931744070101</v>
      </c>
      <c r="AD67" s="64">
        <v>229.73181066160799</v>
      </c>
    </row>
    <row r="68" spans="14:30" x14ac:dyDescent="0.25">
      <c r="N68" s="25">
        <v>42277</v>
      </c>
      <c r="O68" s="61">
        <v>91.590971288292096</v>
      </c>
      <c r="P68" s="16">
        <v>111.95471087734499</v>
      </c>
      <c r="Q68" s="16">
        <v>120.397467231281</v>
      </c>
      <c r="R68" s="64">
        <v>163.32615309527199</v>
      </c>
      <c r="S68" s="61">
        <v>155.629683101089</v>
      </c>
      <c r="T68" s="16">
        <v>182.710892696066</v>
      </c>
      <c r="U68" s="16">
        <v>223.26811093872701</v>
      </c>
      <c r="V68" s="64">
        <v>347.27603319535001</v>
      </c>
      <c r="W68" s="61">
        <v>146.02058112079899</v>
      </c>
      <c r="X68" s="16">
        <v>165.88698047412799</v>
      </c>
      <c r="Y68" s="16">
        <v>167.03126541180501</v>
      </c>
      <c r="Z68" s="64">
        <v>191.705596822958</v>
      </c>
      <c r="AA68" s="61">
        <v>154.825343098199</v>
      </c>
      <c r="AB68" s="16">
        <v>185.237214287917</v>
      </c>
      <c r="AC68" s="16">
        <v>185.446629247201</v>
      </c>
      <c r="AD68" s="64">
        <v>234.85647630838301</v>
      </c>
    </row>
    <row r="69" spans="14:30" x14ac:dyDescent="0.25">
      <c r="N69" s="25">
        <v>42369</v>
      </c>
      <c r="O69" s="61">
        <v>91.566279257599305</v>
      </c>
      <c r="P69" s="16">
        <v>110.971814153271</v>
      </c>
      <c r="Q69" s="16">
        <v>120.826993076978</v>
      </c>
      <c r="R69" s="64">
        <v>163.368808319148</v>
      </c>
      <c r="S69" s="61">
        <v>154.412790300377</v>
      </c>
      <c r="T69" s="16">
        <v>181.71997038747401</v>
      </c>
      <c r="U69" s="16">
        <v>226.55427426585501</v>
      </c>
      <c r="V69" s="64">
        <v>347.06965733789701</v>
      </c>
      <c r="W69" s="61">
        <v>144.26136845948699</v>
      </c>
      <c r="X69" s="16">
        <v>167.93624648736301</v>
      </c>
      <c r="Y69" s="16">
        <v>168.42660159699</v>
      </c>
      <c r="Z69" s="64">
        <v>195.62586590194499</v>
      </c>
      <c r="AA69" s="61">
        <v>156.56998730502499</v>
      </c>
      <c r="AB69" s="16">
        <v>187.170677057229</v>
      </c>
      <c r="AC69" s="16">
        <v>188.17981668995</v>
      </c>
      <c r="AD69" s="64">
        <v>235.50291440454799</v>
      </c>
    </row>
    <row r="70" spans="14:30" x14ac:dyDescent="0.25">
      <c r="N70" s="25">
        <v>42460</v>
      </c>
      <c r="O70" s="61">
        <v>91.523085480088895</v>
      </c>
      <c r="P70" s="16">
        <v>115.293746906487</v>
      </c>
      <c r="Q70" s="16">
        <v>124.120543309797</v>
      </c>
      <c r="R70" s="64">
        <v>163.41595481620999</v>
      </c>
      <c r="S70" s="61">
        <v>160.03127707146101</v>
      </c>
      <c r="T70" s="16">
        <v>186.16641640706399</v>
      </c>
      <c r="U70" s="16">
        <v>227.225050366229</v>
      </c>
      <c r="V70" s="64">
        <v>356.38676928099602</v>
      </c>
      <c r="W70" s="61">
        <v>144.81042117497699</v>
      </c>
      <c r="X70" s="16">
        <v>174.772237503371</v>
      </c>
      <c r="Y70" s="16">
        <v>172.26077649823301</v>
      </c>
      <c r="Z70" s="64">
        <v>202.33928803877399</v>
      </c>
      <c r="AA70" s="61">
        <v>160.85164269916399</v>
      </c>
      <c r="AB70" s="16">
        <v>191.367045731876</v>
      </c>
      <c r="AC70" s="16">
        <v>193.41386487917299</v>
      </c>
      <c r="AD70" s="64">
        <v>245.10343718255501</v>
      </c>
    </row>
    <row r="71" spans="14:30" x14ac:dyDescent="0.25">
      <c r="N71" s="25">
        <v>42551</v>
      </c>
      <c r="O71" s="61">
        <v>93.291138505356599</v>
      </c>
      <c r="P71" s="16">
        <v>121.382735580233</v>
      </c>
      <c r="Q71" s="16">
        <v>128.64709067231399</v>
      </c>
      <c r="R71" s="64">
        <v>166.36620965951201</v>
      </c>
      <c r="S71" s="61">
        <v>166.85004605910001</v>
      </c>
      <c r="T71" s="16">
        <v>192.88261254787301</v>
      </c>
      <c r="U71" s="16">
        <v>231.197297573458</v>
      </c>
      <c r="V71" s="64">
        <v>366.75863756638699</v>
      </c>
      <c r="W71" s="61">
        <v>146.31663256972701</v>
      </c>
      <c r="X71" s="16">
        <v>182.58339586062499</v>
      </c>
      <c r="Y71" s="16">
        <v>175.75699414408601</v>
      </c>
      <c r="Z71" s="64">
        <v>210.54957447530899</v>
      </c>
      <c r="AA71" s="61">
        <v>165.85690068635699</v>
      </c>
      <c r="AB71" s="16">
        <v>199.866472032617</v>
      </c>
      <c r="AC71" s="16">
        <v>199.847066563325</v>
      </c>
      <c r="AD71" s="64">
        <v>264.79387909725801</v>
      </c>
    </row>
    <row r="72" spans="14:30" x14ac:dyDescent="0.25">
      <c r="N72" s="25">
        <v>42643</v>
      </c>
      <c r="O72" s="61">
        <v>95.816050665460295</v>
      </c>
      <c r="P72" s="16">
        <v>121.352293269371</v>
      </c>
      <c r="Q72" s="16">
        <v>132.57817261041501</v>
      </c>
      <c r="R72" s="64">
        <v>173.63332711745699</v>
      </c>
      <c r="S72" s="61">
        <v>172.53342271185301</v>
      </c>
      <c r="T72" s="16">
        <v>199.59635102528199</v>
      </c>
      <c r="U72" s="16">
        <v>239.09962964092301</v>
      </c>
      <c r="V72" s="64">
        <v>368.72698662226702</v>
      </c>
      <c r="W72" s="61">
        <v>151.12002711936901</v>
      </c>
      <c r="X72" s="16">
        <v>183.982241041115</v>
      </c>
      <c r="Y72" s="16">
        <v>179.95679663035801</v>
      </c>
      <c r="Z72" s="64">
        <v>214.919937221889</v>
      </c>
      <c r="AA72" s="61">
        <v>169.68489221414299</v>
      </c>
      <c r="AB72" s="16">
        <v>205.51872192318299</v>
      </c>
      <c r="AC72" s="16">
        <v>203.631098326863</v>
      </c>
      <c r="AD72" s="64">
        <v>275.29577282801102</v>
      </c>
    </row>
    <row r="73" spans="14:30" x14ac:dyDescent="0.25">
      <c r="N73" s="25">
        <v>42735</v>
      </c>
      <c r="O73" s="61">
        <v>98.849698152079</v>
      </c>
      <c r="P73" s="16">
        <v>120.026469476362</v>
      </c>
      <c r="Q73" s="16">
        <v>135.15465087767399</v>
      </c>
      <c r="R73" s="64">
        <v>181.831280773077</v>
      </c>
      <c r="S73" s="61">
        <v>176.03343730815899</v>
      </c>
      <c r="T73" s="16">
        <v>206.51350504143599</v>
      </c>
      <c r="U73" s="16">
        <v>248.26697809691501</v>
      </c>
      <c r="V73" s="64">
        <v>373.36447705467799</v>
      </c>
      <c r="W73" s="61">
        <v>156.51325768452901</v>
      </c>
      <c r="X73" s="16">
        <v>184.46506422034699</v>
      </c>
      <c r="Y73" s="16">
        <v>186.30989593216</v>
      </c>
      <c r="Z73" s="64">
        <v>217.163748681085</v>
      </c>
      <c r="AA73" s="61">
        <v>173.32907204693501</v>
      </c>
      <c r="AB73" s="16">
        <v>208.319677012467</v>
      </c>
      <c r="AC73" s="16">
        <v>205.814346248833</v>
      </c>
      <c r="AD73" s="64">
        <v>274.84705945398503</v>
      </c>
    </row>
    <row r="74" spans="14:30" x14ac:dyDescent="0.25">
      <c r="N74" s="25">
        <v>42825</v>
      </c>
      <c r="O74" s="61">
        <v>105.066221865348</v>
      </c>
      <c r="P74" s="16">
        <v>125.49736275063501</v>
      </c>
      <c r="Q74" s="16">
        <v>137.93548463475699</v>
      </c>
      <c r="R74" s="64">
        <v>191.45317463367999</v>
      </c>
      <c r="S74" s="61">
        <v>177.63585035774</v>
      </c>
      <c r="T74" s="16">
        <v>215.22801542884</v>
      </c>
      <c r="U74" s="16">
        <v>262.44374026836601</v>
      </c>
      <c r="V74" s="64">
        <v>388.56176780687201</v>
      </c>
      <c r="W74" s="61">
        <v>161.12648112190899</v>
      </c>
      <c r="X74" s="16">
        <v>194.691681277366</v>
      </c>
      <c r="Y74" s="16">
        <v>194.06264559006701</v>
      </c>
      <c r="Z74" s="64">
        <v>224.659059434396</v>
      </c>
      <c r="AA74" s="61">
        <v>178.479188893073</v>
      </c>
      <c r="AB74" s="16">
        <v>218.72141278286199</v>
      </c>
      <c r="AC74" s="16">
        <v>211.156105604104</v>
      </c>
      <c r="AD74" s="64">
        <v>280.95042278067501</v>
      </c>
    </row>
    <row r="75" spans="14:30" x14ac:dyDescent="0.25">
      <c r="N75" s="25">
        <v>42916</v>
      </c>
      <c r="O75" s="61">
        <v>113.347201075801</v>
      </c>
      <c r="P75" s="16">
        <v>133.93705397904199</v>
      </c>
      <c r="Q75" s="16">
        <v>140.17511211276599</v>
      </c>
      <c r="R75" s="64">
        <v>201.81638776157999</v>
      </c>
      <c r="S75" s="61">
        <v>181.464824676739</v>
      </c>
      <c r="T75" s="16">
        <v>223.686899261522</v>
      </c>
      <c r="U75" s="16">
        <v>277.52091916739801</v>
      </c>
      <c r="V75" s="64">
        <v>400.439587617097</v>
      </c>
      <c r="W75" s="61">
        <v>163.34518593591301</v>
      </c>
      <c r="X75" s="16">
        <v>210.052657851943</v>
      </c>
      <c r="Y75" s="16">
        <v>200.57398581662201</v>
      </c>
      <c r="Z75" s="64">
        <v>234.68839998322301</v>
      </c>
      <c r="AA75" s="61">
        <v>183.21119457882901</v>
      </c>
      <c r="AB75" s="16">
        <v>233.92746784529101</v>
      </c>
      <c r="AC75" s="16">
        <v>220.398414491995</v>
      </c>
      <c r="AD75" s="64">
        <v>291.67604456803701</v>
      </c>
    </row>
    <row r="76" spans="14:30" x14ac:dyDescent="0.25">
      <c r="N76" s="25">
        <v>43008</v>
      </c>
      <c r="O76" s="61">
        <v>112.79368515565599</v>
      </c>
      <c r="P76" s="16">
        <v>138.400562656831</v>
      </c>
      <c r="Q76" s="16">
        <v>142.63056002019599</v>
      </c>
      <c r="R76" s="64">
        <v>200.59905219132</v>
      </c>
      <c r="S76" s="61">
        <v>186.35402796321901</v>
      </c>
      <c r="T76" s="16">
        <v>225.59392913857701</v>
      </c>
      <c r="U76" s="16">
        <v>281.31970862121801</v>
      </c>
      <c r="V76" s="64">
        <v>402.04971373902998</v>
      </c>
      <c r="W76" s="61">
        <v>163.265476587839</v>
      </c>
      <c r="X76" s="16">
        <v>216.56941078655299</v>
      </c>
      <c r="Y76" s="16">
        <v>198.712538922758</v>
      </c>
      <c r="Z76" s="64">
        <v>237.3041312174</v>
      </c>
      <c r="AA76" s="61">
        <v>184.96109437867801</v>
      </c>
      <c r="AB76" s="16">
        <v>239.17814712836301</v>
      </c>
      <c r="AC76" s="16">
        <v>226.87007609453499</v>
      </c>
      <c r="AD76" s="64">
        <v>299.17197037676198</v>
      </c>
    </row>
    <row r="77" spans="14:30" x14ac:dyDescent="0.25">
      <c r="N77" s="25">
        <v>43100</v>
      </c>
      <c r="O77" s="61">
        <v>107.290387932253</v>
      </c>
      <c r="P77" s="16">
        <v>139.10430350534699</v>
      </c>
      <c r="Q77" s="16">
        <v>144.79814601632299</v>
      </c>
      <c r="R77" s="64">
        <v>196.67680582079501</v>
      </c>
      <c r="S77" s="61">
        <v>188.66882030839801</v>
      </c>
      <c r="T77" s="16">
        <v>227.505608712325</v>
      </c>
      <c r="U77" s="16">
        <v>278.89685550480499</v>
      </c>
      <c r="V77" s="64">
        <v>400.84111813698797</v>
      </c>
      <c r="W77" s="61">
        <v>166.56282466005899</v>
      </c>
      <c r="X77" s="16">
        <v>215.904230167035</v>
      </c>
      <c r="Y77" s="16">
        <v>194.712397384696</v>
      </c>
      <c r="Z77" s="64">
        <v>238.77880980803999</v>
      </c>
      <c r="AA77" s="61">
        <v>187.21354615318799</v>
      </c>
      <c r="AB77" s="16">
        <v>237.60541929530399</v>
      </c>
      <c r="AC77" s="16">
        <v>228.191887355977</v>
      </c>
      <c r="AD77" s="64">
        <v>302.86406947829698</v>
      </c>
    </row>
    <row r="78" spans="14:30" x14ac:dyDescent="0.25">
      <c r="N78" s="25">
        <v>43190</v>
      </c>
      <c r="O78" s="61">
        <v>107.487030108166</v>
      </c>
      <c r="P78" s="16">
        <v>139.85728539984601</v>
      </c>
      <c r="Q78" s="16">
        <v>144.66408109893101</v>
      </c>
      <c r="R78" s="64">
        <v>200.53810935802201</v>
      </c>
      <c r="S78" s="61">
        <v>188.38428214744599</v>
      </c>
      <c r="T78" s="16">
        <v>236.39324045636701</v>
      </c>
      <c r="U78" s="16">
        <v>272.934097817056</v>
      </c>
      <c r="V78" s="64">
        <v>400.46467545381302</v>
      </c>
      <c r="W78" s="61">
        <v>171.19333700630099</v>
      </c>
      <c r="X78" s="16">
        <v>218.508815348148</v>
      </c>
      <c r="Y78" s="16">
        <v>197.086391452329</v>
      </c>
      <c r="Z78" s="64">
        <v>248.86033562842701</v>
      </c>
      <c r="AA78" s="61">
        <v>194.15398917168301</v>
      </c>
      <c r="AB78" s="16">
        <v>241.033362761863</v>
      </c>
      <c r="AC78" s="16">
        <v>228.90477171005099</v>
      </c>
      <c r="AD78" s="64">
        <v>313.229468320406</v>
      </c>
    </row>
    <row r="79" spans="14:30" x14ac:dyDescent="0.25">
      <c r="N79" s="25">
        <v>43281</v>
      </c>
      <c r="O79" s="61">
        <v>111.51601323425101</v>
      </c>
      <c r="P79" s="16">
        <v>141.376774381432</v>
      </c>
      <c r="Q79" s="16">
        <v>143.68262574916599</v>
      </c>
      <c r="R79" s="64">
        <v>206.44405773027199</v>
      </c>
      <c r="S79" s="61">
        <v>188.67350950756099</v>
      </c>
      <c r="T79" s="16">
        <v>246.235236003994</v>
      </c>
      <c r="U79" s="16">
        <v>262.57354686087803</v>
      </c>
      <c r="V79" s="64">
        <v>403.66723658282598</v>
      </c>
      <c r="W79" s="61">
        <v>174.56916950597801</v>
      </c>
      <c r="X79" s="16">
        <v>223.58564670823401</v>
      </c>
      <c r="Y79" s="16">
        <v>202.20514657321101</v>
      </c>
      <c r="Z79" s="64">
        <v>259.61816858553902</v>
      </c>
      <c r="AA79" s="61">
        <v>201.163123752454</v>
      </c>
      <c r="AB79" s="16">
        <v>249.469053896079</v>
      </c>
      <c r="AC79" s="16">
        <v>230.51076103749</v>
      </c>
      <c r="AD79" s="64">
        <v>330.66134300739202</v>
      </c>
    </row>
    <row r="80" spans="14:30" x14ac:dyDescent="0.25">
      <c r="N80" s="25">
        <v>43373</v>
      </c>
      <c r="O80" s="61">
        <v>113.389134842356</v>
      </c>
      <c r="P80" s="16">
        <v>144.691630205351</v>
      </c>
      <c r="Q80" s="16">
        <v>146.677859680757</v>
      </c>
      <c r="R80" s="64">
        <v>210.805970895261</v>
      </c>
      <c r="S80" s="61">
        <v>194.79592239564599</v>
      </c>
      <c r="T80" s="16">
        <v>257.09373491136199</v>
      </c>
      <c r="U80" s="16">
        <v>265.936431616059</v>
      </c>
      <c r="V80" s="64">
        <v>403.292792521575</v>
      </c>
      <c r="W80" s="61">
        <v>178.49883475124301</v>
      </c>
      <c r="X80" s="16">
        <v>229.25057177938601</v>
      </c>
      <c r="Y80" s="16">
        <v>203.62300771777501</v>
      </c>
      <c r="Z80" s="64">
        <v>264.33306238461199</v>
      </c>
      <c r="AA80" s="61">
        <v>199.84869448391001</v>
      </c>
      <c r="AB80" s="16">
        <v>255.92464123262701</v>
      </c>
      <c r="AC80" s="16">
        <v>228.92621961004099</v>
      </c>
      <c r="AD80" s="64">
        <v>334.27373003857502</v>
      </c>
    </row>
    <row r="81" spans="14:30" x14ac:dyDescent="0.25">
      <c r="N81" s="25">
        <v>43465</v>
      </c>
      <c r="O81" s="61">
        <v>112.716580590719</v>
      </c>
      <c r="P81" s="16">
        <v>148.03136411696099</v>
      </c>
      <c r="Q81" s="16">
        <v>150.03900849767001</v>
      </c>
      <c r="R81" s="64">
        <v>212.07272529264301</v>
      </c>
      <c r="S81" s="61">
        <v>198.47290143186501</v>
      </c>
      <c r="T81" s="16">
        <v>265.38335165934399</v>
      </c>
      <c r="U81" s="16">
        <v>278.574167784449</v>
      </c>
      <c r="V81" s="64">
        <v>403.98520707448199</v>
      </c>
      <c r="W81" s="61">
        <v>183.06466689670199</v>
      </c>
      <c r="X81" s="16">
        <v>234.20144807267101</v>
      </c>
      <c r="Y81" s="16">
        <v>201.090650643983</v>
      </c>
      <c r="Z81" s="64">
        <v>268.20317124347503</v>
      </c>
      <c r="AA81" s="61">
        <v>197.68141522554399</v>
      </c>
      <c r="AB81" s="16">
        <v>259.363918570647</v>
      </c>
      <c r="AC81" s="16">
        <v>227.75695913955099</v>
      </c>
      <c r="AD81" s="64">
        <v>330.16811836325297</v>
      </c>
    </row>
    <row r="82" spans="14:30" x14ac:dyDescent="0.25">
      <c r="N82" s="25">
        <v>43555</v>
      </c>
      <c r="O82" s="61">
        <v>114.642067440974</v>
      </c>
      <c r="P82" s="16">
        <v>149.74899938214801</v>
      </c>
      <c r="Q82" s="16">
        <v>148.49290683290701</v>
      </c>
      <c r="R82" s="64">
        <v>212.14222562305801</v>
      </c>
      <c r="S82" s="61">
        <v>194.25427674460599</v>
      </c>
      <c r="T82" s="16">
        <v>267.59699650809301</v>
      </c>
      <c r="U82" s="16">
        <v>280.519651774556</v>
      </c>
      <c r="V82" s="64">
        <v>415.87565322306898</v>
      </c>
      <c r="W82" s="61">
        <v>185.792979471102</v>
      </c>
      <c r="X82" s="16">
        <v>238.00863972677601</v>
      </c>
      <c r="Y82" s="16">
        <v>198.39134414671801</v>
      </c>
      <c r="Z82" s="64">
        <v>274.57568357346099</v>
      </c>
      <c r="AA82" s="61">
        <v>201.118907131431</v>
      </c>
      <c r="AB82" s="16">
        <v>264.45387618757002</v>
      </c>
      <c r="AC82" s="16">
        <v>233.08028997613101</v>
      </c>
      <c r="AD82" s="64">
        <v>336.93097841206202</v>
      </c>
    </row>
    <row r="83" spans="14:30" x14ac:dyDescent="0.25">
      <c r="N83" s="25">
        <v>43646</v>
      </c>
      <c r="O83" s="61">
        <v>117.036421585837</v>
      </c>
      <c r="P83" s="16">
        <v>151.63081935115699</v>
      </c>
      <c r="Q83" s="16">
        <v>146.811903920616</v>
      </c>
      <c r="R83" s="64">
        <v>215.23516432885901</v>
      </c>
      <c r="S83" s="61">
        <v>192.307165140195</v>
      </c>
      <c r="T83" s="16">
        <v>269.10751503213498</v>
      </c>
      <c r="U83" s="16">
        <v>277.11788960108601</v>
      </c>
      <c r="V83" s="64">
        <v>426.22026897822798</v>
      </c>
      <c r="W83" s="61">
        <v>185.319573128841</v>
      </c>
      <c r="X83" s="16">
        <v>241.750657883343</v>
      </c>
      <c r="Y83" s="16">
        <v>197.82727170079599</v>
      </c>
      <c r="Z83" s="64">
        <v>283.09235810614001</v>
      </c>
      <c r="AA83" s="61">
        <v>207.603654484195</v>
      </c>
      <c r="AB83" s="16">
        <v>269.59681069200298</v>
      </c>
      <c r="AC83" s="16">
        <v>239.10775843965899</v>
      </c>
      <c r="AD83" s="64">
        <v>350.57410750514202</v>
      </c>
    </row>
    <row r="84" spans="14:30" x14ac:dyDescent="0.25">
      <c r="N84" s="25">
        <v>43738</v>
      </c>
      <c r="O84" s="61">
        <v>116.55103646521199</v>
      </c>
      <c r="P84" s="16">
        <v>155.06496410013801</v>
      </c>
      <c r="Q84" s="16">
        <v>146.28245486838</v>
      </c>
      <c r="R84" s="64">
        <v>219.98351870164399</v>
      </c>
      <c r="S84" s="61">
        <v>197.327566107862</v>
      </c>
      <c r="T84" s="16">
        <v>271.31357040654802</v>
      </c>
      <c r="U84" s="16">
        <v>274.36537702770602</v>
      </c>
      <c r="V84" s="64">
        <v>419.12422612903998</v>
      </c>
      <c r="W84" s="61">
        <v>185.38194490631199</v>
      </c>
      <c r="X84" s="16">
        <v>248.458572901948</v>
      </c>
      <c r="Y84" s="16">
        <v>201.27270658005901</v>
      </c>
      <c r="Z84" s="64">
        <v>293.47518018434999</v>
      </c>
      <c r="AA84" s="61">
        <v>211.18161278559</v>
      </c>
      <c r="AB84" s="16">
        <v>272.55361760145598</v>
      </c>
      <c r="AC84" s="16">
        <v>241.964121238639</v>
      </c>
      <c r="AD84" s="64">
        <v>363.89660355108703</v>
      </c>
    </row>
    <row r="85" spans="14:30" x14ac:dyDescent="0.25">
      <c r="N85" s="25">
        <v>43830</v>
      </c>
      <c r="O85" s="61">
        <v>115.44411931161299</v>
      </c>
      <c r="P85" s="16">
        <v>158.30001355891099</v>
      </c>
      <c r="Q85" s="16">
        <v>146.32877739697</v>
      </c>
      <c r="R85" s="64">
        <v>223.02557791655499</v>
      </c>
      <c r="S85" s="61">
        <v>203.41672707444599</v>
      </c>
      <c r="T85" s="16">
        <v>278.19682215157798</v>
      </c>
      <c r="U85" s="16">
        <v>272.15700297113102</v>
      </c>
      <c r="V85" s="64">
        <v>414.885077785004</v>
      </c>
      <c r="W85" s="61">
        <v>187.73571106484101</v>
      </c>
      <c r="X85" s="16">
        <v>257.59270379648501</v>
      </c>
      <c r="Y85" s="16">
        <v>205.161009185409</v>
      </c>
      <c r="Z85" s="64">
        <v>299.26006164659202</v>
      </c>
      <c r="AA85" s="61">
        <v>209.51040644847299</v>
      </c>
      <c r="AB85" s="16">
        <v>273.32134884789798</v>
      </c>
      <c r="AC85" s="16">
        <v>243.166084121305</v>
      </c>
      <c r="AD85" s="64">
        <v>370.202627600651</v>
      </c>
    </row>
    <row r="86" spans="14:30" x14ac:dyDescent="0.25">
      <c r="N86" s="25">
        <v>43921</v>
      </c>
      <c r="O86" s="61">
        <v>115.20779373296</v>
      </c>
      <c r="P86" s="16">
        <v>160.403169096157</v>
      </c>
      <c r="Q86" s="16">
        <v>145.69990676192199</v>
      </c>
      <c r="R86" s="64">
        <v>224.14158918135399</v>
      </c>
      <c r="S86" s="61">
        <v>206.322023369748</v>
      </c>
      <c r="T86" s="16">
        <v>295.58507404481901</v>
      </c>
      <c r="U86" s="16">
        <v>271.37083746840801</v>
      </c>
      <c r="V86" s="64">
        <v>433.98369958587</v>
      </c>
      <c r="W86" s="61">
        <v>189.62526990605201</v>
      </c>
      <c r="X86" s="16">
        <v>263.52951141155802</v>
      </c>
      <c r="Y86" s="16">
        <v>206.93777973569101</v>
      </c>
      <c r="Z86" s="64">
        <v>297.77109109161103</v>
      </c>
      <c r="AA86" s="61">
        <v>207.12683217024099</v>
      </c>
      <c r="AB86" s="16">
        <v>274.90875755129201</v>
      </c>
      <c r="AC86" s="16">
        <v>239.86852201411401</v>
      </c>
      <c r="AD86" s="64">
        <v>373.05393184565099</v>
      </c>
    </row>
    <row r="87" spans="14:30" x14ac:dyDescent="0.25">
      <c r="N87" s="25">
        <v>44012</v>
      </c>
      <c r="O87" s="61">
        <v>112.186951669522</v>
      </c>
      <c r="P87" s="16">
        <v>163.26977656168299</v>
      </c>
      <c r="Q87" s="16">
        <v>144.248430203418</v>
      </c>
      <c r="R87" s="64">
        <v>223.35259369620999</v>
      </c>
      <c r="S87" s="61">
        <v>207.87464083988701</v>
      </c>
      <c r="T87" s="16">
        <v>309.610668888281</v>
      </c>
      <c r="U87" s="16">
        <v>273.97886629164799</v>
      </c>
      <c r="V87" s="64">
        <v>442.67986471805898</v>
      </c>
      <c r="W87" s="61">
        <v>191.100574015338</v>
      </c>
      <c r="X87" s="16">
        <v>263.49650663591501</v>
      </c>
      <c r="Y87" s="16">
        <v>205.46809952397999</v>
      </c>
      <c r="Z87" s="64">
        <v>298.18890428137502</v>
      </c>
      <c r="AA87" s="61">
        <v>206.86163475639501</v>
      </c>
      <c r="AB87" s="16">
        <v>281.58331116634901</v>
      </c>
      <c r="AC87" s="16">
        <v>233.33323559474701</v>
      </c>
      <c r="AD87" s="64">
        <v>377.49620795901097</v>
      </c>
    </row>
    <row r="88" spans="14:30" x14ac:dyDescent="0.25">
      <c r="N88" s="25">
        <v>44104</v>
      </c>
      <c r="O88" s="61">
        <v>113.545781468039</v>
      </c>
      <c r="P88" s="16">
        <v>165.529577809491</v>
      </c>
      <c r="Q88" s="16">
        <v>148.264739444892</v>
      </c>
      <c r="R88" s="64">
        <v>229.796943915301</v>
      </c>
      <c r="S88" s="61">
        <v>206.94865357554499</v>
      </c>
      <c r="T88" s="16">
        <v>313.25121393810099</v>
      </c>
      <c r="U88" s="16">
        <v>278.45988286317299</v>
      </c>
      <c r="V88" s="64">
        <v>437.05986360005699</v>
      </c>
      <c r="W88" s="61">
        <v>196.80565200104999</v>
      </c>
      <c r="X88" s="16">
        <v>272.33683354433703</v>
      </c>
      <c r="Y88" s="16">
        <v>205.29044602861299</v>
      </c>
      <c r="Z88" s="64">
        <v>313.67784178711702</v>
      </c>
      <c r="AA88" s="61">
        <v>213.194318771415</v>
      </c>
      <c r="AB88" s="16">
        <v>291.31322023035199</v>
      </c>
      <c r="AC88" s="16">
        <v>238.45220864125099</v>
      </c>
      <c r="AD88" s="64">
        <v>390.393060149245</v>
      </c>
    </row>
    <row r="89" spans="14:30" x14ac:dyDescent="0.25">
      <c r="N89" s="25">
        <v>44196</v>
      </c>
      <c r="O89" s="61">
        <v>119.665081798183</v>
      </c>
      <c r="P89" s="16">
        <v>168.581154765425</v>
      </c>
      <c r="Q89" s="16">
        <v>153.635204071304</v>
      </c>
      <c r="R89" s="64">
        <v>242.87834758663499</v>
      </c>
      <c r="S89" s="61">
        <v>204.345263258881</v>
      </c>
      <c r="T89" s="16">
        <v>318.56091008480701</v>
      </c>
      <c r="U89" s="16">
        <v>284.33799779551703</v>
      </c>
      <c r="V89" s="64">
        <v>441.28236748179899</v>
      </c>
      <c r="W89" s="61">
        <v>203.27549305337399</v>
      </c>
      <c r="X89" s="16">
        <v>289.42288215713802</v>
      </c>
      <c r="Y89" s="16">
        <v>211.73536594353499</v>
      </c>
      <c r="Z89" s="64">
        <v>332.88160743736</v>
      </c>
      <c r="AA89" s="61">
        <v>218.43735131288099</v>
      </c>
      <c r="AB89" s="16">
        <v>299.38486963807298</v>
      </c>
      <c r="AC89" s="16">
        <v>250.16057443748099</v>
      </c>
      <c r="AD89" s="64">
        <v>405.40346365827997</v>
      </c>
    </row>
    <row r="90" spans="14:30" x14ac:dyDescent="0.25">
      <c r="N90" s="25">
        <v>44286</v>
      </c>
      <c r="O90" s="61">
        <v>122.23097107807899</v>
      </c>
      <c r="P90" s="16">
        <v>176.55648696507799</v>
      </c>
      <c r="Q90" s="16">
        <v>156.071112897766</v>
      </c>
      <c r="R90" s="64">
        <v>256.59881191633002</v>
      </c>
      <c r="S90" s="61">
        <v>205.08520751197801</v>
      </c>
      <c r="T90" s="16">
        <v>325.505593106623</v>
      </c>
      <c r="U90" s="16">
        <v>293.23787374145002</v>
      </c>
      <c r="V90" s="64">
        <v>454.91816915535401</v>
      </c>
      <c r="W90" s="61">
        <v>207.57325826040699</v>
      </c>
      <c r="X90" s="16">
        <v>302.11015877939502</v>
      </c>
      <c r="Y90" s="16">
        <v>223.373127804592</v>
      </c>
      <c r="Z90" s="64">
        <v>347.55979349263299</v>
      </c>
      <c r="AA90" s="61">
        <v>217.37067407571899</v>
      </c>
      <c r="AB90" s="16">
        <v>311.978301008877</v>
      </c>
      <c r="AC90" s="16">
        <v>256.503563292585</v>
      </c>
      <c r="AD90" s="64">
        <v>419.869786246682</v>
      </c>
    </row>
    <row r="91" spans="14:30" x14ac:dyDescent="0.25">
      <c r="N91" s="25">
        <v>44377</v>
      </c>
      <c r="O91" s="61">
        <v>124.602890858813</v>
      </c>
      <c r="P91" s="16">
        <v>187.11417510902101</v>
      </c>
      <c r="Q91" s="16">
        <v>163.414014323283</v>
      </c>
      <c r="R91" s="64">
        <v>271.18329687748002</v>
      </c>
      <c r="S91" s="61">
        <v>213.62091611540399</v>
      </c>
      <c r="T91" s="16">
        <v>333.16102487205097</v>
      </c>
      <c r="U91" s="16">
        <v>303.686705607698</v>
      </c>
      <c r="V91" s="64">
        <v>482.83815316525499</v>
      </c>
      <c r="W91" s="61">
        <v>215.90971095649101</v>
      </c>
      <c r="X91" s="16">
        <v>317.63321522839499</v>
      </c>
      <c r="Y91" s="16">
        <v>235.42558600385399</v>
      </c>
      <c r="Z91" s="64">
        <v>367.62215200519603</v>
      </c>
      <c r="AA91" s="61">
        <v>220.49359626548701</v>
      </c>
      <c r="AB91" s="16">
        <v>333.43281096937898</v>
      </c>
      <c r="AC91" s="16">
        <v>265.301993056882</v>
      </c>
      <c r="AD91" s="64">
        <v>446.60401405472697</v>
      </c>
    </row>
    <row r="92" spans="14:30" x14ac:dyDescent="0.25">
      <c r="N92" s="25">
        <v>44469</v>
      </c>
      <c r="O92" s="61">
        <v>128.540088132834</v>
      </c>
      <c r="P92" s="16">
        <v>194.217221646692</v>
      </c>
      <c r="Q92" s="16">
        <v>171.787636868655</v>
      </c>
      <c r="R92" s="64">
        <v>280.578781000324</v>
      </c>
      <c r="S92" s="61">
        <v>223.00862081572501</v>
      </c>
      <c r="T92" s="16">
        <v>348.06282282823702</v>
      </c>
      <c r="U92" s="16">
        <v>312.72313366903302</v>
      </c>
      <c r="V92" s="64">
        <v>505.50212574272899</v>
      </c>
      <c r="W92" s="61">
        <v>223.899521538768</v>
      </c>
      <c r="X92" s="16">
        <v>335.45496886485302</v>
      </c>
      <c r="Y92" s="16">
        <v>242.74565018775701</v>
      </c>
      <c r="Z92" s="64">
        <v>389.373430127164</v>
      </c>
      <c r="AA92" s="61">
        <v>234.14069440234701</v>
      </c>
      <c r="AB92" s="16">
        <v>350.96179155232198</v>
      </c>
      <c r="AC92" s="16">
        <v>278.62265101944001</v>
      </c>
      <c r="AD92" s="64">
        <v>473.00852876211502</v>
      </c>
    </row>
    <row r="93" spans="14:30" x14ac:dyDescent="0.25">
      <c r="N93" s="25">
        <v>44561</v>
      </c>
      <c r="O93" s="61">
        <v>131.744399474441</v>
      </c>
      <c r="P93" s="16">
        <v>198.04260315448201</v>
      </c>
      <c r="Q93" s="16">
        <v>175.528373057203</v>
      </c>
      <c r="R93" s="64">
        <v>285.55749951446001</v>
      </c>
      <c r="S93" s="61">
        <v>223.54780885204801</v>
      </c>
      <c r="T93" s="16">
        <v>366.35121119604997</v>
      </c>
      <c r="U93" s="16">
        <v>316.272709554865</v>
      </c>
      <c r="V93" s="64">
        <v>503.84209454029798</v>
      </c>
      <c r="W93" s="61">
        <v>227.82303929164999</v>
      </c>
      <c r="X93" s="16">
        <v>349.71566517689502</v>
      </c>
      <c r="Y93" s="16">
        <v>247.919482705924</v>
      </c>
      <c r="Z93" s="64">
        <v>405.54157356155298</v>
      </c>
      <c r="AA93" s="61">
        <v>244.936514946953</v>
      </c>
      <c r="AB93" s="16">
        <v>361.45284730716702</v>
      </c>
      <c r="AC93" s="16">
        <v>285.164616148731</v>
      </c>
      <c r="AD93" s="64">
        <v>488.47226078645798</v>
      </c>
    </row>
    <row r="94" spans="14:30" x14ac:dyDescent="0.25">
      <c r="N94" s="25">
        <v>44651</v>
      </c>
      <c r="O94" s="61">
        <v>134.646228274246</v>
      </c>
      <c r="P94" s="16">
        <v>207.01729534307299</v>
      </c>
      <c r="Q94" s="16">
        <v>179.11673842138899</v>
      </c>
      <c r="R94" s="64">
        <v>297.01974788588899</v>
      </c>
      <c r="S94" s="61">
        <v>222.98365955487401</v>
      </c>
      <c r="T94" s="16">
        <v>389.86455921653499</v>
      </c>
      <c r="U94" s="16">
        <v>323.48535151794903</v>
      </c>
      <c r="V94" s="64">
        <v>506.21214407402698</v>
      </c>
      <c r="W94" s="61">
        <v>235.99043038375501</v>
      </c>
      <c r="X94" s="16">
        <v>373.32255889475903</v>
      </c>
      <c r="Y94" s="16">
        <v>255.376441859138</v>
      </c>
      <c r="Z94" s="64">
        <v>427.88367164668301</v>
      </c>
      <c r="AA94" s="61">
        <v>249.95825438256199</v>
      </c>
      <c r="AB94" s="16">
        <v>381.83198504362502</v>
      </c>
      <c r="AC94" s="16">
        <v>286.983441756508</v>
      </c>
      <c r="AD94" s="64">
        <v>515.298654377312</v>
      </c>
    </row>
    <row r="95" spans="14:30" x14ac:dyDescent="0.25">
      <c r="N95" s="25">
        <v>44742</v>
      </c>
      <c r="O95" s="61">
        <v>137.67482472403699</v>
      </c>
      <c r="P95" s="16">
        <v>223.65886490045699</v>
      </c>
      <c r="Q95" s="16">
        <v>180.81436703362101</v>
      </c>
      <c r="R95" s="64">
        <v>314.36072895446</v>
      </c>
      <c r="S95" s="61">
        <v>233.76873825852701</v>
      </c>
      <c r="T95" s="16">
        <v>413.91527992319101</v>
      </c>
      <c r="U95" s="16">
        <v>342.52831023409902</v>
      </c>
      <c r="V95" s="64">
        <v>527.10436655092803</v>
      </c>
      <c r="W95" s="61">
        <v>247.835883542765</v>
      </c>
      <c r="X95" s="16">
        <v>404.89122510802798</v>
      </c>
      <c r="Y95" s="16">
        <v>260.86415126303399</v>
      </c>
      <c r="Z95" s="64">
        <v>459.73342763331902</v>
      </c>
      <c r="AA95" s="61">
        <v>258.87254734997902</v>
      </c>
      <c r="AB95" s="16">
        <v>408.70290292936801</v>
      </c>
      <c r="AC95" s="16">
        <v>296.39767636841299</v>
      </c>
      <c r="AD95" s="64">
        <v>542.12406088853595</v>
      </c>
    </row>
    <row r="96" spans="14:30" x14ac:dyDescent="0.25">
      <c r="N96" s="25">
        <v>44834</v>
      </c>
      <c r="O96" s="61">
        <v>132.18718735994301</v>
      </c>
      <c r="P96" s="16">
        <v>228.879862956924</v>
      </c>
      <c r="Q96" s="16">
        <v>177.60874050356</v>
      </c>
      <c r="R96" s="64">
        <v>308.84209389506202</v>
      </c>
      <c r="S96" s="61">
        <v>246.25428910461201</v>
      </c>
      <c r="T96" s="16">
        <v>419.93235593092299</v>
      </c>
      <c r="U96" s="16">
        <v>346.06899574153698</v>
      </c>
      <c r="V96" s="64">
        <v>524.63145591357102</v>
      </c>
      <c r="W96" s="61">
        <v>246.82122973675499</v>
      </c>
      <c r="X96" s="16">
        <v>406.33299124648602</v>
      </c>
      <c r="Y96" s="16">
        <v>261.67557150162901</v>
      </c>
      <c r="Z96" s="64">
        <v>455.90538879235203</v>
      </c>
      <c r="AA96" s="61">
        <v>254.80383339655401</v>
      </c>
      <c r="AB96" s="16">
        <v>413.62597552995999</v>
      </c>
      <c r="AC96" s="16">
        <v>303.31822419331399</v>
      </c>
      <c r="AD96" s="64">
        <v>511.71775542063898</v>
      </c>
    </row>
    <row r="97" spans="14:30" x14ac:dyDescent="0.25">
      <c r="N97" s="25">
        <v>44926</v>
      </c>
      <c r="O97" s="61">
        <v>125.513290260814</v>
      </c>
      <c r="P97" s="16">
        <v>222.07526174642899</v>
      </c>
      <c r="Q97" s="16">
        <v>175.531070146719</v>
      </c>
      <c r="R97" s="64">
        <v>291.675894845816</v>
      </c>
      <c r="S97" s="61">
        <v>242.682805083332</v>
      </c>
      <c r="T97" s="16">
        <v>420.71407441092299</v>
      </c>
      <c r="U97" s="16">
        <v>335.60135639375198</v>
      </c>
      <c r="V97" s="64">
        <v>500.96132155803099</v>
      </c>
      <c r="W97" s="61">
        <v>240.33881468408401</v>
      </c>
      <c r="X97" s="16">
        <v>400.41391344463699</v>
      </c>
      <c r="Y97" s="16">
        <v>264.41099294959702</v>
      </c>
      <c r="Z97" s="64">
        <v>435.06166385986398</v>
      </c>
      <c r="AA97" s="61">
        <v>243.46428485266401</v>
      </c>
      <c r="AB97" s="16">
        <v>406.996245811687</v>
      </c>
      <c r="AC97" s="16">
        <v>301.39393641606</v>
      </c>
      <c r="AD97" s="64">
        <v>476.39532361417702</v>
      </c>
    </row>
    <row r="98" spans="14:30" x14ac:dyDescent="0.25">
      <c r="N98" s="25">
        <v>45016</v>
      </c>
      <c r="O98" s="61">
        <v>127.615536725499</v>
      </c>
      <c r="P98" s="16">
        <v>222.09664111654001</v>
      </c>
      <c r="Q98" s="16">
        <v>177.45017831393801</v>
      </c>
      <c r="R98" s="64">
        <v>288.68799486093502</v>
      </c>
      <c r="S98" s="61">
        <v>225.18148036794</v>
      </c>
      <c r="T98" s="16">
        <v>426.25742363495601</v>
      </c>
      <c r="U98" s="16">
        <v>334.71369772276802</v>
      </c>
      <c r="V98" s="64">
        <v>491.87829718404799</v>
      </c>
      <c r="W98" s="61">
        <v>241.749021087919</v>
      </c>
      <c r="X98" s="16">
        <v>421.75653276656101</v>
      </c>
      <c r="Y98" s="16">
        <v>270.82975651253201</v>
      </c>
      <c r="Z98" s="64">
        <v>429.29512696143098</v>
      </c>
      <c r="AA98" s="61">
        <v>242.432810780436</v>
      </c>
      <c r="AB98" s="16">
        <v>411.13005741823002</v>
      </c>
      <c r="AC98" s="16">
        <v>296.58327789268498</v>
      </c>
      <c r="AD98" s="64">
        <v>473.37159483817197</v>
      </c>
    </row>
    <row r="99" spans="14:30" x14ac:dyDescent="0.25">
      <c r="N99" s="25">
        <v>45107</v>
      </c>
      <c r="O99" s="61">
        <v>132.04782104150601</v>
      </c>
      <c r="P99" s="16">
        <v>229.54470602588401</v>
      </c>
      <c r="Q99" s="16">
        <v>185.15920876044501</v>
      </c>
      <c r="R99" s="64">
        <v>290.52756555998502</v>
      </c>
      <c r="S99" s="61">
        <v>219.74050989819401</v>
      </c>
      <c r="T99" s="16">
        <v>436.56557799521102</v>
      </c>
      <c r="U99" s="16">
        <v>340.15799887708602</v>
      </c>
      <c r="V99" s="64">
        <v>507.37907825341802</v>
      </c>
      <c r="W99" s="61">
        <v>246.18501783324501</v>
      </c>
      <c r="X99" s="16">
        <v>448.24754040664499</v>
      </c>
      <c r="Y99" s="16">
        <v>277.573796860019</v>
      </c>
      <c r="Z99" s="64">
        <v>427.300526526059</v>
      </c>
      <c r="AA99" s="61">
        <v>249.47579364286599</v>
      </c>
      <c r="AB99" s="16">
        <v>420.27544356112298</v>
      </c>
      <c r="AC99" s="16">
        <v>295.83021253916303</v>
      </c>
      <c r="AD99" s="64">
        <v>472.917813754213</v>
      </c>
    </row>
    <row r="100" spans="14:30" x14ac:dyDescent="0.25">
      <c r="N100" s="25">
        <v>45199</v>
      </c>
      <c r="O100" s="61">
        <v>129.54270768363099</v>
      </c>
      <c r="P100" s="16">
        <v>240.98590311149201</v>
      </c>
      <c r="Q100" s="16">
        <v>190.40825500724901</v>
      </c>
      <c r="R100" s="64">
        <v>289.03382046178899</v>
      </c>
      <c r="S100" s="61">
        <v>226.017902863816</v>
      </c>
      <c r="T100" s="16">
        <v>437.93816866313801</v>
      </c>
      <c r="U100" s="16">
        <v>343.66258377957098</v>
      </c>
      <c r="V100" s="64">
        <v>526.01603816169597</v>
      </c>
      <c r="W100" s="61">
        <v>243.769807198835</v>
      </c>
      <c r="X100" s="16">
        <v>457.13841432306299</v>
      </c>
      <c r="Y100" s="16">
        <v>279.196907552781</v>
      </c>
      <c r="Z100" s="64">
        <v>427.11289037495402</v>
      </c>
      <c r="AA100" s="61">
        <v>247.50190301437601</v>
      </c>
      <c r="AB100" s="16">
        <v>424.963677932552</v>
      </c>
      <c r="AC100" s="16">
        <v>302.40118241632899</v>
      </c>
      <c r="AD100" s="64">
        <v>464.16629758035498</v>
      </c>
    </row>
    <row r="101" spans="14:30" x14ac:dyDescent="0.25">
      <c r="N101" s="25">
        <v>45291</v>
      </c>
      <c r="O101" s="61">
        <v>123.541476696299</v>
      </c>
      <c r="P101" s="16">
        <v>251.14813404661399</v>
      </c>
      <c r="Q101" s="16">
        <v>186.83426418943299</v>
      </c>
      <c r="R101" s="64">
        <v>289.22747888090998</v>
      </c>
      <c r="S101" s="61">
        <v>223.62207375432999</v>
      </c>
      <c r="T101" s="16">
        <v>426.612494746099</v>
      </c>
      <c r="U101" s="16">
        <v>340.47952560270301</v>
      </c>
      <c r="V101" s="64">
        <v>525.74465990527494</v>
      </c>
      <c r="W101" s="61">
        <v>237.87277338869799</v>
      </c>
      <c r="X101" s="16">
        <v>457.035472284219</v>
      </c>
      <c r="Y101" s="16">
        <v>279.049369076971</v>
      </c>
      <c r="Z101" s="64">
        <v>424.01154467982701</v>
      </c>
      <c r="AA101" s="61">
        <v>238.09873022982899</v>
      </c>
      <c r="AB101" s="16">
        <v>422.30829276285402</v>
      </c>
      <c r="AC101" s="16">
        <v>307.63546361889399</v>
      </c>
      <c r="AD101" s="64">
        <v>448.52380420479</v>
      </c>
    </row>
    <row r="102" spans="14:30" x14ac:dyDescent="0.25">
      <c r="N102" s="25">
        <v>45382</v>
      </c>
      <c r="O102" s="61">
        <v>125.519522534247</v>
      </c>
      <c r="P102" s="16">
        <v>253.63578222694801</v>
      </c>
      <c r="Q102" s="16">
        <v>184.147826834765</v>
      </c>
      <c r="R102" s="64">
        <v>296.17127496212402</v>
      </c>
      <c r="S102" s="61">
        <v>221.78171279495899</v>
      </c>
      <c r="T102" s="16">
        <v>423.26381147299799</v>
      </c>
      <c r="U102" s="16">
        <v>338.531678899913</v>
      </c>
      <c r="V102" s="64">
        <v>527.71898124710901</v>
      </c>
      <c r="W102" s="61">
        <v>239.805430772449</v>
      </c>
      <c r="X102" s="16">
        <v>462.12639192409898</v>
      </c>
      <c r="Y102" s="16">
        <v>282.95485850425501</v>
      </c>
      <c r="Z102" s="64">
        <v>419.37732158045299</v>
      </c>
      <c r="AA102" s="61">
        <v>233.5591629841</v>
      </c>
      <c r="AB102" s="16">
        <v>415.23846041670203</v>
      </c>
      <c r="AC102" s="16">
        <v>307.87589132083798</v>
      </c>
      <c r="AD102" s="64">
        <v>429.94607816677802</v>
      </c>
    </row>
    <row r="103" spans="14:30" x14ac:dyDescent="0.25">
      <c r="N103" s="25">
        <v>45473</v>
      </c>
      <c r="O103" s="61">
        <v>132.20633091824499</v>
      </c>
      <c r="P103" s="16">
        <v>243.72820371893701</v>
      </c>
      <c r="Q103" s="16">
        <v>182.62877259317401</v>
      </c>
      <c r="R103" s="64">
        <v>299.90170411082198</v>
      </c>
      <c r="S103" s="61">
        <v>219.82996369613801</v>
      </c>
      <c r="T103" s="16">
        <v>450.081878188475</v>
      </c>
      <c r="U103" s="16">
        <v>346.22088838289801</v>
      </c>
      <c r="V103" s="64">
        <v>528.06802733080201</v>
      </c>
      <c r="W103" s="61">
        <v>244.65083972596199</v>
      </c>
      <c r="X103" s="16">
        <v>474.39181989368899</v>
      </c>
      <c r="Y103" s="16">
        <v>285.81149632095401</v>
      </c>
      <c r="Z103" s="64">
        <v>415.30823108600902</v>
      </c>
      <c r="AA103" s="61">
        <v>230.573316895988</v>
      </c>
      <c r="AB103" s="16">
        <v>411.83027318965401</v>
      </c>
      <c r="AC103" s="16">
        <v>305.49461951028599</v>
      </c>
      <c r="AD103" s="64">
        <v>411.65118254952301</v>
      </c>
    </row>
    <row r="104" spans="14:30" x14ac:dyDescent="0.25">
      <c r="N104" s="25">
        <v>45565</v>
      </c>
      <c r="O104" s="61">
        <v>128.336264368527</v>
      </c>
      <c r="P104" s="16">
        <v>239.401273309082</v>
      </c>
      <c r="Q104" s="16">
        <v>180.97412931041401</v>
      </c>
      <c r="R104" s="64">
        <v>299.15318773888498</v>
      </c>
      <c r="S104" s="61">
        <v>214.26118859256499</v>
      </c>
      <c r="T104" s="16">
        <v>467.66852837759097</v>
      </c>
      <c r="U104" s="16">
        <v>355.16482812839899</v>
      </c>
      <c r="V104" s="64">
        <v>515.35320737994698</v>
      </c>
      <c r="W104" s="61">
        <v>243.04084220628599</v>
      </c>
      <c r="X104" s="16">
        <v>486.96398886447702</v>
      </c>
      <c r="Y104" s="16">
        <v>285.02080543277401</v>
      </c>
      <c r="Z104" s="64">
        <v>409.62348790043097</v>
      </c>
      <c r="AA104" s="61">
        <v>232.16281018651199</v>
      </c>
      <c r="AB104" s="16">
        <v>417.63286695601198</v>
      </c>
      <c r="AC104" s="16">
        <v>301.61383592958902</v>
      </c>
      <c r="AD104" s="64">
        <v>409.89730139610202</v>
      </c>
    </row>
    <row r="105" spans="14:30" x14ac:dyDescent="0.25">
      <c r="N105" s="25">
        <v>45657</v>
      </c>
      <c r="O105" s="61">
        <v>125.992427766508</v>
      </c>
      <c r="P105" s="16">
        <v>243.83410504416699</v>
      </c>
      <c r="Q105" s="16">
        <v>183.28168565262601</v>
      </c>
      <c r="R105" s="64">
        <v>304.05275668769201</v>
      </c>
      <c r="S105" s="61">
        <v>212.01300018232399</v>
      </c>
      <c r="T105" s="16">
        <v>461.60909977367402</v>
      </c>
      <c r="U105" s="16">
        <v>361.34309486429902</v>
      </c>
      <c r="V105" s="64">
        <v>503.05606450893299</v>
      </c>
      <c r="W105" s="61">
        <v>237.194136702256</v>
      </c>
      <c r="X105" s="16">
        <v>493.75016478025799</v>
      </c>
      <c r="Y105" s="16">
        <v>283.45183232203198</v>
      </c>
      <c r="Z105" s="64">
        <v>404.666236538916</v>
      </c>
      <c r="AA105" s="61">
        <v>232.89767038268499</v>
      </c>
      <c r="AB105" s="16">
        <v>420.49071698121799</v>
      </c>
      <c r="AC105" s="16">
        <v>300.906139057904</v>
      </c>
      <c r="AD105" s="64">
        <v>419.54361009468801</v>
      </c>
    </row>
    <row r="106" spans="14:30" ht="30" x14ac:dyDescent="0.25">
      <c r="N106" s="177" t="s">
        <v>0</v>
      </c>
      <c r="O106" s="168" t="s">
        <v>21</v>
      </c>
      <c r="P106" s="169" t="s">
        <v>22</v>
      </c>
      <c r="Q106" s="169" t="s">
        <v>23</v>
      </c>
      <c r="R106" s="170" t="s">
        <v>24</v>
      </c>
      <c r="S106" s="168" t="s">
        <v>25</v>
      </c>
      <c r="T106" s="169" t="s">
        <v>26</v>
      </c>
      <c r="U106" s="169" t="s">
        <v>27</v>
      </c>
      <c r="V106" s="170" t="s">
        <v>28</v>
      </c>
      <c r="W106" s="168" t="s">
        <v>29</v>
      </c>
      <c r="X106" s="169" t="s">
        <v>30</v>
      </c>
      <c r="Y106" s="169" t="s">
        <v>31</v>
      </c>
      <c r="Z106" s="170" t="s">
        <v>32</v>
      </c>
      <c r="AA106" s="168" t="s">
        <v>33</v>
      </c>
      <c r="AB106" s="169" t="s">
        <v>34</v>
      </c>
      <c r="AC106" s="169" t="s">
        <v>35</v>
      </c>
      <c r="AD106" s="170" t="s">
        <v>36</v>
      </c>
    </row>
    <row r="107" spans="14:30" x14ac:dyDescent="0.25">
      <c r="N107" s="141" t="s">
        <v>134</v>
      </c>
      <c r="O107" s="178">
        <f>O101/O100-1</f>
        <v>-4.6326274127202804E-2</v>
      </c>
      <c r="P107" s="178">
        <f t="shared" ref="O107:AD111" si="0">P101/P100-1</f>
        <v>4.2169399968679633E-2</v>
      </c>
      <c r="Q107" s="178">
        <f t="shared" si="0"/>
        <v>-1.8770146376689167E-2</v>
      </c>
      <c r="R107" s="178">
        <f t="shared" si="0"/>
        <v>6.7001992642801156E-4</v>
      </c>
      <c r="S107" s="178">
        <f t="shared" si="0"/>
        <v>-1.0600174053157163E-2</v>
      </c>
      <c r="T107" s="178">
        <f t="shared" si="0"/>
        <v>-2.5861353787937857E-2</v>
      </c>
      <c r="U107" s="178">
        <f t="shared" si="0"/>
        <v>-9.2621609890171097E-3</v>
      </c>
      <c r="V107" s="178">
        <f t="shared" si="0"/>
        <v>-5.1591251356031265E-4</v>
      </c>
      <c r="W107" s="178">
        <f t="shared" si="0"/>
        <v>-2.4190993453619081E-2</v>
      </c>
      <c r="X107" s="178">
        <f t="shared" si="0"/>
        <v>-2.2518789849768073E-4</v>
      </c>
      <c r="Y107" s="178">
        <f t="shared" si="0"/>
        <v>-5.2843878932329336E-4</v>
      </c>
      <c r="Z107" s="178">
        <f t="shared" si="0"/>
        <v>-7.261184958394451E-3</v>
      </c>
      <c r="AA107" s="178">
        <f t="shared" si="0"/>
        <v>-3.7992325190327358E-2</v>
      </c>
      <c r="AB107" s="178">
        <f t="shared" si="0"/>
        <v>-6.2484991249520672E-3</v>
      </c>
      <c r="AC107" s="178">
        <f t="shared" si="0"/>
        <v>1.7309063280575243E-2</v>
      </c>
      <c r="AD107" s="179">
        <f t="shared" si="0"/>
        <v>-3.3700192058552014E-2</v>
      </c>
    </row>
    <row r="108" spans="14:30" x14ac:dyDescent="0.25">
      <c r="N108" s="141" t="s">
        <v>134</v>
      </c>
      <c r="O108" s="178">
        <f t="shared" si="0"/>
        <v>1.601118823284442E-2</v>
      </c>
      <c r="P108" s="178">
        <f t="shared" si="0"/>
        <v>9.9051031765671205E-3</v>
      </c>
      <c r="Q108" s="178">
        <f t="shared" si="0"/>
        <v>-1.4378718841123184E-2</v>
      </c>
      <c r="R108" s="178">
        <f t="shared" si="0"/>
        <v>2.400807872087829E-2</v>
      </c>
      <c r="S108" s="178">
        <f t="shared" si="0"/>
        <v>-8.2297821877495014E-3</v>
      </c>
      <c r="T108" s="178">
        <f t="shared" si="0"/>
        <v>-7.8494730331187812E-3</v>
      </c>
      <c r="U108" s="178">
        <f t="shared" si="0"/>
        <v>-5.7208923189786542E-3</v>
      </c>
      <c r="V108" s="178">
        <f t="shared" si="0"/>
        <v>3.75528558329008E-3</v>
      </c>
      <c r="W108" s="178">
        <f t="shared" si="0"/>
        <v>8.124752388508627E-3</v>
      </c>
      <c r="X108" s="178">
        <f t="shared" si="0"/>
        <v>1.1139003312885309E-2</v>
      </c>
      <c r="Y108" s="178">
        <f t="shared" si="0"/>
        <v>1.3995693450956193E-2</v>
      </c>
      <c r="Z108" s="178">
        <f t="shared" si="0"/>
        <v>-1.0929473872871465E-2</v>
      </c>
      <c r="AA108" s="178">
        <f t="shared" si="0"/>
        <v>-1.9065902793127476E-2</v>
      </c>
      <c r="AB108" s="178">
        <f t="shared" si="0"/>
        <v>-1.6740927107775416E-2</v>
      </c>
      <c r="AC108" s="178">
        <f t="shared" si="0"/>
        <v>7.8153441451678241E-4</v>
      </c>
      <c r="AD108" s="179">
        <f t="shared" si="0"/>
        <v>-4.1419710311583868E-2</v>
      </c>
    </row>
    <row r="109" spans="14:30" x14ac:dyDescent="0.25">
      <c r="N109" s="141" t="s">
        <v>134</v>
      </c>
      <c r="O109" s="178">
        <f t="shared" si="0"/>
        <v>5.3273054653100171E-2</v>
      </c>
      <c r="P109" s="178">
        <f t="shared" si="0"/>
        <v>-3.9062227028936691E-2</v>
      </c>
      <c r="Q109" s="178">
        <f t="shared" si="0"/>
        <v>-8.2491021898076777E-3</v>
      </c>
      <c r="R109" s="178">
        <f t="shared" si="0"/>
        <v>1.2595513015821735E-2</v>
      </c>
      <c r="S109" s="178">
        <f t="shared" si="0"/>
        <v>-8.8003157439108248E-3</v>
      </c>
      <c r="T109" s="178">
        <f t="shared" si="0"/>
        <v>6.3360169210185058E-2</v>
      </c>
      <c r="U109" s="178">
        <f t="shared" si="0"/>
        <v>2.2713411955926022E-2</v>
      </c>
      <c r="V109" s="178">
        <f t="shared" si="0"/>
        <v>6.6142415963166279E-4</v>
      </c>
      <c r="W109" s="178">
        <f t="shared" si="0"/>
        <v>2.020558474387002E-2</v>
      </c>
      <c r="X109" s="178">
        <f t="shared" si="0"/>
        <v>2.6541284341112803E-2</v>
      </c>
      <c r="Y109" s="178">
        <f t="shared" si="0"/>
        <v>1.0095736937685507E-2</v>
      </c>
      <c r="Z109" s="178">
        <f t="shared" si="0"/>
        <v>-9.7026956038283041E-3</v>
      </c>
      <c r="AA109" s="178">
        <f t="shared" si="0"/>
        <v>-1.2784110244115188E-2</v>
      </c>
      <c r="AB109" s="178">
        <f t="shared" si="0"/>
        <v>-8.2077831220831454E-3</v>
      </c>
      <c r="AC109" s="178">
        <f t="shared" si="0"/>
        <v>-7.7345186085728823E-3</v>
      </c>
      <c r="AD109" s="179">
        <f t="shared" si="0"/>
        <v>-4.2551604832079315E-2</v>
      </c>
    </row>
    <row r="110" spans="14:30" x14ac:dyDescent="0.25">
      <c r="N110" s="141" t="s">
        <v>134</v>
      </c>
      <c r="O110" s="178">
        <f t="shared" si="0"/>
        <v>-2.9272929086211485E-2</v>
      </c>
      <c r="P110" s="178">
        <f t="shared" si="0"/>
        <v>-1.7753096867052509E-2</v>
      </c>
      <c r="Q110" s="178">
        <f t="shared" si="0"/>
        <v>-9.0601456674402892E-3</v>
      </c>
      <c r="R110" s="178">
        <f t="shared" si="0"/>
        <v>-2.4958723530974503E-3</v>
      </c>
      <c r="S110" s="178">
        <f t="shared" si="0"/>
        <v>-2.5332193163942418E-2</v>
      </c>
      <c r="T110" s="178">
        <f t="shared" si="0"/>
        <v>3.9074335229625667E-2</v>
      </c>
      <c r="U110" s="178">
        <f t="shared" si="0"/>
        <v>2.5833044872814126E-2</v>
      </c>
      <c r="V110" s="178">
        <f t="shared" si="0"/>
        <v>-2.4077996191369411E-2</v>
      </c>
      <c r="W110" s="178">
        <f t="shared" si="0"/>
        <v>-6.5807970309007535E-3</v>
      </c>
      <c r="X110" s="178">
        <f t="shared" si="0"/>
        <v>2.6501656317778455E-2</v>
      </c>
      <c r="Y110" s="178">
        <f t="shared" si="0"/>
        <v>-2.7664768505045734E-3</v>
      </c>
      <c r="Z110" s="178">
        <f t="shared" si="0"/>
        <v>-1.3688009916665411E-2</v>
      </c>
      <c r="AA110" s="178">
        <f t="shared" si="0"/>
        <v>6.8936566985373648E-3</v>
      </c>
      <c r="AB110" s="178">
        <f t="shared" si="0"/>
        <v>1.4089769849643385E-2</v>
      </c>
      <c r="AC110" s="178">
        <f t="shared" si="0"/>
        <v>-1.2703279641775533E-2</v>
      </c>
      <c r="AD110" s="179">
        <f t="shared" si="0"/>
        <v>-4.2606003037778395E-3</v>
      </c>
    </row>
    <row r="111" spans="14:30" x14ac:dyDescent="0.25">
      <c r="N111" s="141" t="str">
        <f>"QTR "&amp;YEAR(N105)&amp;"Q"&amp;(MONTH(N105)/3)</f>
        <v>QTR 2024Q4</v>
      </c>
      <c r="O111" s="178">
        <f>O105/O104-1</f>
        <v>-1.826324471537133E-2</v>
      </c>
      <c r="P111" s="178">
        <f t="shared" si="0"/>
        <v>1.8516324804011886E-2</v>
      </c>
      <c r="Q111" s="178">
        <f t="shared" si="0"/>
        <v>1.2750752557864065E-2</v>
      </c>
      <c r="R111" s="178">
        <f t="shared" si="0"/>
        <v>1.6378127158998002E-2</v>
      </c>
      <c r="S111" s="178">
        <f t="shared" si="0"/>
        <v>-1.0492746843275058E-2</v>
      </c>
      <c r="T111" s="178">
        <f t="shared" si="0"/>
        <v>-1.2956673875272218E-2</v>
      </c>
      <c r="U111" s="178">
        <f t="shared" si="0"/>
        <v>1.7395491463660484E-2</v>
      </c>
      <c r="V111" s="178">
        <f t="shared" si="0"/>
        <v>-2.3861582105082046E-2</v>
      </c>
      <c r="W111" s="178">
        <f t="shared" si="0"/>
        <v>-2.4056473187611283E-2</v>
      </c>
      <c r="X111" s="178">
        <f t="shared" si="0"/>
        <v>1.3935683276304012E-2</v>
      </c>
      <c r="Y111" s="178">
        <f t="shared" si="0"/>
        <v>-5.5047669532746202E-3</v>
      </c>
      <c r="Z111" s="178">
        <f t="shared" si="0"/>
        <v>-1.2101970487395364E-2</v>
      </c>
      <c r="AA111" s="178">
        <f t="shared" si="0"/>
        <v>3.1652795535281886E-3</v>
      </c>
      <c r="AB111" s="178">
        <f t="shared" si="0"/>
        <v>6.8429720247735748E-3</v>
      </c>
      <c r="AC111" s="178">
        <f t="shared" si="0"/>
        <v>-2.3463673989088107E-3</v>
      </c>
      <c r="AD111" s="179">
        <f t="shared" si="0"/>
        <v>2.3533476960523547E-2</v>
      </c>
    </row>
    <row r="112" spans="14:30" x14ac:dyDescent="0.25">
      <c r="N112" s="141" t="s">
        <v>139</v>
      </c>
      <c r="O112" s="180">
        <f>RANK(O111,$O111:$AD111)</f>
        <v>14</v>
      </c>
      <c r="P112" s="180">
        <f t="shared" ref="P112:AD112" si="1">RANK(P111,$O111:$AD111)</f>
        <v>2</v>
      </c>
      <c r="Q112" s="180">
        <f t="shared" si="1"/>
        <v>6</v>
      </c>
      <c r="R112" s="180">
        <f t="shared" si="1"/>
        <v>4</v>
      </c>
      <c r="S112" s="180">
        <f t="shared" si="1"/>
        <v>11</v>
      </c>
      <c r="T112" s="180">
        <f t="shared" si="1"/>
        <v>13</v>
      </c>
      <c r="U112" s="180">
        <f t="shared" si="1"/>
        <v>3</v>
      </c>
      <c r="V112" s="180">
        <f t="shared" si="1"/>
        <v>15</v>
      </c>
      <c r="W112" s="180">
        <f t="shared" si="1"/>
        <v>16</v>
      </c>
      <c r="X112" s="180">
        <f t="shared" si="1"/>
        <v>5</v>
      </c>
      <c r="Y112" s="180">
        <f t="shared" si="1"/>
        <v>10</v>
      </c>
      <c r="Z112" s="180">
        <f t="shared" si="1"/>
        <v>12</v>
      </c>
      <c r="AA112" s="180">
        <f t="shared" si="1"/>
        <v>8</v>
      </c>
      <c r="AB112" s="180">
        <f t="shared" si="1"/>
        <v>7</v>
      </c>
      <c r="AC112" s="180">
        <f t="shared" si="1"/>
        <v>9</v>
      </c>
      <c r="AD112" s="181">
        <f t="shared" si="1"/>
        <v>1</v>
      </c>
    </row>
    <row r="113" spans="14:30" x14ac:dyDescent="0.25">
      <c r="N113" s="141">
        <v>42825</v>
      </c>
      <c r="O113" s="182" t="s">
        <v>77</v>
      </c>
      <c r="P113" s="183" t="s">
        <v>77</v>
      </c>
      <c r="Q113" s="183" t="s">
        <v>77</v>
      </c>
      <c r="R113" s="184" t="s">
        <v>77</v>
      </c>
      <c r="S113" s="173" t="s">
        <v>77</v>
      </c>
      <c r="T113" s="174" t="s">
        <v>77</v>
      </c>
      <c r="U113" s="174" t="s">
        <v>77</v>
      </c>
      <c r="V113" s="176" t="s">
        <v>77</v>
      </c>
      <c r="W113" s="173" t="s">
        <v>77</v>
      </c>
      <c r="X113" s="174" t="s">
        <v>77</v>
      </c>
      <c r="Y113" s="174" t="s">
        <v>77</v>
      </c>
      <c r="Z113" s="176" t="s">
        <v>77</v>
      </c>
      <c r="AA113" s="173" t="s">
        <v>77</v>
      </c>
      <c r="AB113" s="174" t="s">
        <v>77</v>
      </c>
      <c r="AC113" s="174" t="s">
        <v>77</v>
      </c>
      <c r="AD113" s="176" t="s">
        <v>77</v>
      </c>
    </row>
    <row r="114" spans="14:30" x14ac:dyDescent="0.25">
      <c r="N114" s="141" t="s">
        <v>136</v>
      </c>
      <c r="O114" s="178">
        <f t="shared" ref="O114:AD118" si="2">O101/O97-1</f>
        <v>-1.5709998203517817E-2</v>
      </c>
      <c r="P114" s="178">
        <f t="shared" si="2"/>
        <v>0.13091450200959853</v>
      </c>
      <c r="Q114" s="178">
        <f t="shared" si="2"/>
        <v>6.439426383754232E-2</v>
      </c>
      <c r="R114" s="178">
        <f t="shared" si="2"/>
        <v>-8.3943034312118359E-3</v>
      </c>
      <c r="S114" s="178">
        <f t="shared" si="2"/>
        <v>-7.8541746385603961E-2</v>
      </c>
      <c r="T114" s="178">
        <f t="shared" si="2"/>
        <v>1.4020021420569018E-2</v>
      </c>
      <c r="U114" s="178">
        <f t="shared" si="2"/>
        <v>1.4535606355617903E-2</v>
      </c>
      <c r="V114" s="178">
        <f t="shared" si="2"/>
        <v>4.9471560539176451E-2</v>
      </c>
      <c r="W114" s="178">
        <f t="shared" si="2"/>
        <v>-1.0260686766836002E-2</v>
      </c>
      <c r="X114" s="178">
        <f t="shared" si="2"/>
        <v>0.1414075708620719</v>
      </c>
      <c r="Y114" s="178">
        <f t="shared" si="2"/>
        <v>5.5362207009919562E-2</v>
      </c>
      <c r="Z114" s="178">
        <f t="shared" si="2"/>
        <v>-2.5398972370951678E-2</v>
      </c>
      <c r="AA114" s="178">
        <f t="shared" si="2"/>
        <v>-2.2038364378915265E-2</v>
      </c>
      <c r="AB114" s="178">
        <f t="shared" si="2"/>
        <v>3.7622084008734902E-2</v>
      </c>
      <c r="AC114" s="178">
        <f t="shared" si="2"/>
        <v>2.0708867859298374E-2</v>
      </c>
      <c r="AD114" s="179">
        <f t="shared" si="2"/>
        <v>-5.8505023092879083E-2</v>
      </c>
    </row>
    <row r="115" spans="14:30" x14ac:dyDescent="0.25">
      <c r="N115" s="141" t="s">
        <v>136</v>
      </c>
      <c r="O115" s="178">
        <f t="shared" si="2"/>
        <v>-1.6424443645608133E-2</v>
      </c>
      <c r="P115" s="178">
        <f t="shared" si="2"/>
        <v>0.14200638493158735</v>
      </c>
      <c r="Q115" s="178">
        <f t="shared" si="2"/>
        <v>3.7743825249799245E-2</v>
      </c>
      <c r="R115" s="178">
        <f t="shared" si="2"/>
        <v>2.5921687892819456E-2</v>
      </c>
      <c r="S115" s="178">
        <f t="shared" si="2"/>
        <v>-1.5097900446457202E-2</v>
      </c>
      <c r="T115" s="178">
        <f t="shared" si="2"/>
        <v>-7.0230147229570772E-3</v>
      </c>
      <c r="U115" s="178">
        <f t="shared" si="2"/>
        <v>1.1406707293787788E-2</v>
      </c>
      <c r="V115" s="178">
        <f t="shared" si="2"/>
        <v>7.286494295081769E-2</v>
      </c>
      <c r="W115" s="178">
        <f t="shared" si="2"/>
        <v>-8.0397029395339326E-3</v>
      </c>
      <c r="X115" s="178">
        <f t="shared" si="2"/>
        <v>9.5718396802835892E-2</v>
      </c>
      <c r="Y115" s="178">
        <f t="shared" si="2"/>
        <v>4.4770198621664203E-2</v>
      </c>
      <c r="Z115" s="178">
        <f t="shared" si="2"/>
        <v>-2.3102534266290498E-2</v>
      </c>
      <c r="AA115" s="178">
        <f>AA102/AA98-1</f>
        <v>-3.6602503463826097E-2</v>
      </c>
      <c r="AB115" s="178">
        <f t="shared" si="2"/>
        <v>9.992952167670488E-3</v>
      </c>
      <c r="AC115" s="178">
        <f t="shared" si="2"/>
        <v>3.8075691618187246E-2</v>
      </c>
      <c r="AD115" s="179">
        <f t="shared" si="2"/>
        <v>-9.173663385155062E-2</v>
      </c>
    </row>
    <row r="116" spans="14:30" x14ac:dyDescent="0.25">
      <c r="N116" s="141" t="s">
        <v>136</v>
      </c>
      <c r="O116" s="178">
        <f t="shared" si="2"/>
        <v>1.2003975187833138E-3</v>
      </c>
      <c r="P116" s="178">
        <f t="shared" si="2"/>
        <v>6.1789696389049631E-2</v>
      </c>
      <c r="Q116" s="178">
        <f t="shared" si="2"/>
        <v>-1.3666272308091476E-2</v>
      </c>
      <c r="R116" s="178">
        <f t="shared" si="2"/>
        <v>3.2265917806348465E-2</v>
      </c>
      <c r="S116" s="178">
        <f t="shared" si="2"/>
        <v>4.070883333502362E-4</v>
      </c>
      <c r="T116" s="178">
        <f t="shared" si="2"/>
        <v>3.0960526607098249E-2</v>
      </c>
      <c r="U116" s="178">
        <f t="shared" si="2"/>
        <v>1.7823745217888431E-2</v>
      </c>
      <c r="V116" s="178">
        <f t="shared" si="2"/>
        <v>4.0776117826148539E-2</v>
      </c>
      <c r="W116" s="178">
        <f t="shared" si="2"/>
        <v>-6.2318093959812249E-3</v>
      </c>
      <c r="X116" s="178">
        <f t="shared" si="2"/>
        <v>5.8325539194986398E-2</v>
      </c>
      <c r="Y116" s="178">
        <f t="shared" si="2"/>
        <v>2.9677511184851735E-2</v>
      </c>
      <c r="Z116" s="178">
        <f t="shared" si="2"/>
        <v>-2.8065248450656055E-2</v>
      </c>
      <c r="AA116" s="178">
        <f t="shared" si="2"/>
        <v>-7.5768780893979648E-2</v>
      </c>
      <c r="AB116" s="178">
        <f t="shared" si="2"/>
        <v>-2.009437025373273E-2</v>
      </c>
      <c r="AC116" s="178">
        <f t="shared" si="2"/>
        <v>3.2668762558670572E-2</v>
      </c>
      <c r="AD116" s="179">
        <f t="shared" si="2"/>
        <v>-0.12955027157537302</v>
      </c>
    </row>
    <row r="117" spans="14:30" x14ac:dyDescent="0.25">
      <c r="N117" s="141" t="s">
        <v>136</v>
      </c>
      <c r="O117" s="178">
        <f t="shared" si="2"/>
        <v>-9.3130932391066734E-3</v>
      </c>
      <c r="P117" s="178">
        <f t="shared" si="2"/>
        <v>-6.575612025226496E-3</v>
      </c>
      <c r="Q117" s="178">
        <f t="shared" si="2"/>
        <v>-4.9546831341297892E-2</v>
      </c>
      <c r="R117" s="178">
        <f t="shared" si="2"/>
        <v>3.5011014492796422E-2</v>
      </c>
      <c r="S117" s="178">
        <f t="shared" si="2"/>
        <v>-5.2016739038300286E-2</v>
      </c>
      <c r="T117" s="178">
        <f t="shared" si="2"/>
        <v>6.78871170448756E-2</v>
      </c>
      <c r="U117" s="178">
        <f t="shared" si="2"/>
        <v>3.3469585842972327E-2</v>
      </c>
      <c r="V117" s="178">
        <f t="shared" si="2"/>
        <v>-2.0270923333465474E-2</v>
      </c>
      <c r="W117" s="178">
        <f t="shared" si="2"/>
        <v>-2.9903826110606602E-3</v>
      </c>
      <c r="X117" s="178">
        <f t="shared" si="2"/>
        <v>6.5244078394899541E-2</v>
      </c>
      <c r="Y117" s="178">
        <f t="shared" si="2"/>
        <v>2.0859464136048889E-2</v>
      </c>
      <c r="Z117" s="178">
        <f t="shared" si="2"/>
        <v>-4.0947962163280671E-2</v>
      </c>
      <c r="AA117" s="178">
        <f t="shared" si="2"/>
        <v>-6.1975656110300981E-2</v>
      </c>
      <c r="AB117" s="178">
        <f t="shared" si="2"/>
        <v>-1.7250441289957785E-2</v>
      </c>
      <c r="AC117" s="178">
        <f t="shared" si="2"/>
        <v>-2.6036488364520327E-3</v>
      </c>
      <c r="AD117" s="179">
        <f t="shared" si="2"/>
        <v>-0.116917140402375</v>
      </c>
    </row>
    <row r="118" spans="14:30" x14ac:dyDescent="0.25">
      <c r="N118" s="141" t="str">
        <f>"Y/Y "&amp;RIGHT(N111,4)</f>
        <v>Y/Y 24Q4</v>
      </c>
      <c r="O118" s="178">
        <f>O105/O101-1</f>
        <v>1.9839094818610237E-2</v>
      </c>
      <c r="P118" s="178">
        <f t="shared" si="2"/>
        <v>-2.9122370469571113E-2</v>
      </c>
      <c r="Q118" s="178">
        <f t="shared" si="2"/>
        <v>-1.9014598592070775E-2</v>
      </c>
      <c r="R118" s="178">
        <f t="shared" si="2"/>
        <v>5.1258192562285476E-2</v>
      </c>
      <c r="S118" s="178">
        <f t="shared" si="2"/>
        <v>-5.1913808762723779E-2</v>
      </c>
      <c r="T118" s="178">
        <f t="shared" si="2"/>
        <v>8.2033708479174905E-2</v>
      </c>
      <c r="U118" s="178">
        <f t="shared" si="2"/>
        <v>6.1277015775512922E-2</v>
      </c>
      <c r="V118" s="178">
        <f t="shared" si="2"/>
        <v>-4.3155160911058643E-2</v>
      </c>
      <c r="W118" s="178">
        <f t="shared" si="2"/>
        <v>-2.8529397323378003E-3</v>
      </c>
      <c r="X118" s="178">
        <f t="shared" si="2"/>
        <v>8.0332260234730946E-2</v>
      </c>
      <c r="Y118" s="178">
        <f t="shared" si="2"/>
        <v>1.5776646475221368E-2</v>
      </c>
      <c r="Z118" s="178">
        <f t="shared" si="2"/>
        <v>-4.5624484483125949E-2</v>
      </c>
      <c r="AA118" s="178">
        <f t="shared" si="2"/>
        <v>-2.1844130970894216E-2</v>
      </c>
      <c r="AB118" s="178">
        <f t="shared" si="2"/>
        <v>-4.3039073889479251E-3</v>
      </c>
      <c r="AC118" s="178">
        <f t="shared" si="2"/>
        <v>-2.1874345960732455E-2</v>
      </c>
      <c r="AD118" s="179">
        <f t="shared" si="2"/>
        <v>-6.4612388101635831E-2</v>
      </c>
    </row>
    <row r="119" spans="14:30" x14ac:dyDescent="0.25">
      <c r="N119" s="141" t="s">
        <v>139</v>
      </c>
      <c r="O119" s="180">
        <f>RANK(O118,$O118:$AD118)</f>
        <v>5</v>
      </c>
      <c r="P119" s="180">
        <f t="shared" ref="P119:AD119" si="3">RANK(P118,$O118:$AD118)</f>
        <v>12</v>
      </c>
      <c r="Q119" s="180">
        <f t="shared" si="3"/>
        <v>9</v>
      </c>
      <c r="R119" s="180">
        <f t="shared" si="3"/>
        <v>4</v>
      </c>
      <c r="S119" s="180">
        <f t="shared" si="3"/>
        <v>15</v>
      </c>
      <c r="T119" s="180">
        <f t="shared" si="3"/>
        <v>1</v>
      </c>
      <c r="U119" s="180">
        <f t="shared" si="3"/>
        <v>3</v>
      </c>
      <c r="V119" s="180">
        <f t="shared" si="3"/>
        <v>13</v>
      </c>
      <c r="W119" s="180">
        <f t="shared" si="3"/>
        <v>7</v>
      </c>
      <c r="X119" s="180">
        <f t="shared" si="3"/>
        <v>2</v>
      </c>
      <c r="Y119" s="180">
        <f t="shared" si="3"/>
        <v>6</v>
      </c>
      <c r="Z119" s="180">
        <f t="shared" si="3"/>
        <v>14</v>
      </c>
      <c r="AA119" s="180">
        <f t="shared" si="3"/>
        <v>10</v>
      </c>
      <c r="AB119" s="180">
        <f t="shared" si="3"/>
        <v>8</v>
      </c>
      <c r="AC119" s="180">
        <f t="shared" si="3"/>
        <v>11</v>
      </c>
      <c r="AD119" s="181">
        <f t="shared" si="3"/>
        <v>16</v>
      </c>
    </row>
    <row r="120" spans="14:30" x14ac:dyDescent="0.25">
      <c r="N120" s="25">
        <v>47026</v>
      </c>
      <c r="O120" s="61" t="s">
        <v>77</v>
      </c>
      <c r="P120" s="16" t="s">
        <v>77</v>
      </c>
      <c r="Q120" s="16" t="s">
        <v>77</v>
      </c>
      <c r="R120" s="64" t="s">
        <v>77</v>
      </c>
      <c r="S120" s="61" t="s">
        <v>77</v>
      </c>
      <c r="T120" s="16" t="s">
        <v>77</v>
      </c>
      <c r="U120" s="16" t="s">
        <v>77</v>
      </c>
      <c r="V120" s="64" t="s">
        <v>77</v>
      </c>
      <c r="W120" s="61" t="s">
        <v>77</v>
      </c>
      <c r="X120" s="16" t="s">
        <v>77</v>
      </c>
      <c r="Y120" s="16" t="s">
        <v>77</v>
      </c>
      <c r="Z120" s="64" t="s">
        <v>77</v>
      </c>
      <c r="AA120" s="61" t="s">
        <v>77</v>
      </c>
      <c r="AB120" s="16" t="s">
        <v>77</v>
      </c>
      <c r="AC120" s="16" t="s">
        <v>77</v>
      </c>
      <c r="AD120" s="64" t="s">
        <v>77</v>
      </c>
    </row>
    <row r="121" spans="14:30" x14ac:dyDescent="0.25">
      <c r="N121" s="25">
        <v>47118</v>
      </c>
      <c r="O121" s="61" t="s">
        <v>77</v>
      </c>
      <c r="P121" s="16" t="s">
        <v>77</v>
      </c>
      <c r="Q121" s="16" t="s">
        <v>77</v>
      </c>
      <c r="R121" s="64" t="s">
        <v>77</v>
      </c>
      <c r="S121" s="61" t="s">
        <v>77</v>
      </c>
      <c r="T121" s="16" t="s">
        <v>77</v>
      </c>
      <c r="U121" s="16" t="s">
        <v>77</v>
      </c>
      <c r="V121" s="64" t="s">
        <v>77</v>
      </c>
      <c r="W121" s="61" t="s">
        <v>77</v>
      </c>
      <c r="X121" s="16" t="s">
        <v>77</v>
      </c>
      <c r="Y121" s="16" t="s">
        <v>77</v>
      </c>
      <c r="Z121" s="64" t="s">
        <v>77</v>
      </c>
      <c r="AA121" s="61" t="s">
        <v>77</v>
      </c>
      <c r="AB121" s="16" t="s">
        <v>77</v>
      </c>
      <c r="AC121" s="16" t="s">
        <v>77</v>
      </c>
      <c r="AD121" s="64" t="s">
        <v>77</v>
      </c>
    </row>
    <row r="122" spans="14:30" x14ac:dyDescent="0.25">
      <c r="N122" s="25">
        <v>47208</v>
      </c>
      <c r="O122" s="61" t="s">
        <v>77</v>
      </c>
      <c r="P122" s="16" t="s">
        <v>77</v>
      </c>
      <c r="Q122" s="16" t="s">
        <v>77</v>
      </c>
      <c r="R122" s="64" t="s">
        <v>77</v>
      </c>
      <c r="S122" s="61" t="s">
        <v>77</v>
      </c>
      <c r="T122" s="16" t="s">
        <v>77</v>
      </c>
      <c r="U122" s="16" t="s">
        <v>77</v>
      </c>
      <c r="V122" s="64" t="s">
        <v>77</v>
      </c>
      <c r="W122" s="61" t="s">
        <v>77</v>
      </c>
      <c r="X122" s="16" t="s">
        <v>77</v>
      </c>
      <c r="Y122" s="16" t="s">
        <v>77</v>
      </c>
      <c r="Z122" s="64" t="s">
        <v>77</v>
      </c>
      <c r="AA122" s="61" t="s">
        <v>77</v>
      </c>
      <c r="AB122" s="16" t="s">
        <v>77</v>
      </c>
      <c r="AC122" s="16" t="s">
        <v>77</v>
      </c>
      <c r="AD122" s="64" t="s">
        <v>77</v>
      </c>
    </row>
    <row r="123" spans="14:30" x14ac:dyDescent="0.25">
      <c r="N123" s="25">
        <v>47299</v>
      </c>
      <c r="O123" s="61" t="s">
        <v>77</v>
      </c>
      <c r="P123" s="16" t="s">
        <v>77</v>
      </c>
      <c r="Q123" s="16" t="s">
        <v>77</v>
      </c>
      <c r="R123" s="64" t="s">
        <v>77</v>
      </c>
      <c r="S123" s="61" t="s">
        <v>77</v>
      </c>
      <c r="T123" s="16" t="s">
        <v>77</v>
      </c>
      <c r="U123" s="16" t="s">
        <v>77</v>
      </c>
      <c r="V123" s="64" t="s">
        <v>77</v>
      </c>
      <c r="W123" s="61" t="s">
        <v>77</v>
      </c>
      <c r="X123" s="16" t="s">
        <v>77</v>
      </c>
      <c r="Y123" s="16" t="s">
        <v>77</v>
      </c>
      <c r="Z123" s="64" t="s">
        <v>77</v>
      </c>
      <c r="AA123" s="61" t="s">
        <v>77</v>
      </c>
      <c r="AB123" s="16" t="s">
        <v>77</v>
      </c>
      <c r="AC123" s="16" t="s">
        <v>77</v>
      </c>
      <c r="AD123" s="64" t="s">
        <v>77</v>
      </c>
    </row>
    <row r="124" spans="14:30" x14ac:dyDescent="0.25">
      <c r="N124" s="25">
        <v>47391</v>
      </c>
      <c r="O124" s="61" t="s">
        <v>77</v>
      </c>
      <c r="P124" s="16" t="s">
        <v>77</v>
      </c>
      <c r="Q124" s="16" t="s">
        <v>77</v>
      </c>
      <c r="R124" s="64" t="s">
        <v>77</v>
      </c>
      <c r="S124" s="61" t="s">
        <v>77</v>
      </c>
      <c r="T124" s="16" t="s">
        <v>77</v>
      </c>
      <c r="U124" s="16" t="s">
        <v>77</v>
      </c>
      <c r="V124" s="64" t="s">
        <v>77</v>
      </c>
      <c r="W124" s="61" t="s">
        <v>77</v>
      </c>
      <c r="X124" s="16" t="s">
        <v>77</v>
      </c>
      <c r="Y124" s="16" t="s">
        <v>77</v>
      </c>
      <c r="Z124" s="64" t="s">
        <v>77</v>
      </c>
      <c r="AA124" s="61" t="s">
        <v>77</v>
      </c>
      <c r="AB124" s="16" t="s">
        <v>77</v>
      </c>
      <c r="AC124" s="16" t="s">
        <v>77</v>
      </c>
      <c r="AD124" s="64" t="s">
        <v>77</v>
      </c>
    </row>
    <row r="125" spans="14:30" x14ac:dyDescent="0.25">
      <c r="N125" s="25">
        <v>47483</v>
      </c>
      <c r="O125" s="61" t="s">
        <v>77</v>
      </c>
      <c r="P125" s="16" t="s">
        <v>77</v>
      </c>
      <c r="Q125" s="16" t="s">
        <v>77</v>
      </c>
      <c r="R125" s="64" t="s">
        <v>77</v>
      </c>
      <c r="S125" s="61" t="s">
        <v>77</v>
      </c>
      <c r="T125" s="16" t="s">
        <v>77</v>
      </c>
      <c r="U125" s="16" t="s">
        <v>77</v>
      </c>
      <c r="V125" s="64" t="s">
        <v>77</v>
      </c>
      <c r="W125" s="61" t="s">
        <v>77</v>
      </c>
      <c r="X125" s="16" t="s">
        <v>77</v>
      </c>
      <c r="Y125" s="16" t="s">
        <v>77</v>
      </c>
      <c r="Z125" s="64" t="s">
        <v>77</v>
      </c>
      <c r="AA125" s="61" t="s">
        <v>77</v>
      </c>
      <c r="AB125" s="16" t="s">
        <v>77</v>
      </c>
      <c r="AC125" s="16" t="s">
        <v>77</v>
      </c>
      <c r="AD125" s="64" t="s">
        <v>77</v>
      </c>
    </row>
    <row r="126" spans="14:30" x14ac:dyDescent="0.25">
      <c r="N126" s="25">
        <v>47573</v>
      </c>
      <c r="O126" s="61" t="s">
        <v>77</v>
      </c>
      <c r="P126" s="16" t="s">
        <v>77</v>
      </c>
      <c r="Q126" s="16" t="s">
        <v>77</v>
      </c>
      <c r="R126" s="64" t="s">
        <v>77</v>
      </c>
      <c r="S126" s="61" t="s">
        <v>77</v>
      </c>
      <c r="T126" s="16" t="s">
        <v>77</v>
      </c>
      <c r="U126" s="16" t="s">
        <v>77</v>
      </c>
      <c r="V126" s="64" t="s">
        <v>77</v>
      </c>
      <c r="W126" s="61" t="s">
        <v>77</v>
      </c>
      <c r="X126" s="16" t="s">
        <v>77</v>
      </c>
      <c r="Y126" s="16" t="s">
        <v>77</v>
      </c>
      <c r="Z126" s="64" t="s">
        <v>77</v>
      </c>
      <c r="AA126" s="61" t="s">
        <v>77</v>
      </c>
      <c r="AB126" s="16" t="s">
        <v>77</v>
      </c>
      <c r="AC126" s="16" t="s">
        <v>77</v>
      </c>
      <c r="AD126" s="64" t="s">
        <v>77</v>
      </c>
    </row>
    <row r="127" spans="14:30" x14ac:dyDescent="0.25">
      <c r="N127" s="25">
        <v>47664</v>
      </c>
      <c r="O127" s="61" t="s">
        <v>77</v>
      </c>
      <c r="P127" s="16" t="s">
        <v>77</v>
      </c>
      <c r="Q127" s="16" t="s">
        <v>77</v>
      </c>
      <c r="R127" s="64" t="s">
        <v>77</v>
      </c>
      <c r="S127" s="61" t="s">
        <v>77</v>
      </c>
      <c r="T127" s="16" t="s">
        <v>77</v>
      </c>
      <c r="U127" s="16" t="s">
        <v>77</v>
      </c>
      <c r="V127" s="64" t="s">
        <v>77</v>
      </c>
      <c r="W127" s="61" t="s">
        <v>77</v>
      </c>
      <c r="X127" s="16" t="s">
        <v>77</v>
      </c>
      <c r="Y127" s="16" t="s">
        <v>77</v>
      </c>
      <c r="Z127" s="64" t="s">
        <v>77</v>
      </c>
      <c r="AA127" s="61" t="s">
        <v>77</v>
      </c>
      <c r="AB127" s="16" t="s">
        <v>77</v>
      </c>
      <c r="AC127" s="16" t="s">
        <v>77</v>
      </c>
      <c r="AD127" s="64" t="s">
        <v>77</v>
      </c>
    </row>
    <row r="128" spans="14:30" x14ac:dyDescent="0.25">
      <c r="N128" s="25">
        <v>47756</v>
      </c>
      <c r="O128" s="61" t="s">
        <v>77</v>
      </c>
      <c r="P128" s="16" t="s">
        <v>77</v>
      </c>
      <c r="Q128" s="16" t="s">
        <v>77</v>
      </c>
      <c r="R128" s="64" t="s">
        <v>77</v>
      </c>
      <c r="S128" s="61" t="s">
        <v>77</v>
      </c>
      <c r="T128" s="16" t="s">
        <v>77</v>
      </c>
      <c r="U128" s="16" t="s">
        <v>77</v>
      </c>
      <c r="V128" s="64" t="s">
        <v>77</v>
      </c>
      <c r="W128" s="61" t="s">
        <v>77</v>
      </c>
      <c r="X128" s="16" t="s">
        <v>77</v>
      </c>
      <c r="Y128" s="16" t="s">
        <v>77</v>
      </c>
      <c r="Z128" s="64" t="s">
        <v>77</v>
      </c>
      <c r="AA128" s="61" t="s">
        <v>77</v>
      </c>
      <c r="AB128" s="16" t="s">
        <v>77</v>
      </c>
      <c r="AC128" s="16" t="s">
        <v>77</v>
      </c>
      <c r="AD128" s="64" t="s">
        <v>77</v>
      </c>
    </row>
    <row r="129" spans="14:30" x14ac:dyDescent="0.25">
      <c r="N129" s="25">
        <v>47848</v>
      </c>
      <c r="O129" s="61" t="s">
        <v>77</v>
      </c>
      <c r="P129" s="16" t="s">
        <v>77</v>
      </c>
      <c r="Q129" s="16" t="s">
        <v>77</v>
      </c>
      <c r="R129" s="64" t="s">
        <v>77</v>
      </c>
      <c r="S129" s="61" t="s">
        <v>77</v>
      </c>
      <c r="T129" s="16" t="s">
        <v>77</v>
      </c>
      <c r="U129" s="16" t="s">
        <v>77</v>
      </c>
      <c r="V129" s="64" t="s">
        <v>77</v>
      </c>
      <c r="W129" s="61" t="s">
        <v>77</v>
      </c>
      <c r="X129" s="16" t="s">
        <v>77</v>
      </c>
      <c r="Y129" s="16" t="s">
        <v>77</v>
      </c>
      <c r="Z129" s="64" t="s">
        <v>77</v>
      </c>
      <c r="AA129" s="61" t="s">
        <v>77</v>
      </c>
      <c r="AB129" s="16" t="s">
        <v>77</v>
      </c>
      <c r="AC129" s="16" t="s">
        <v>77</v>
      </c>
      <c r="AD129" s="64" t="s">
        <v>77</v>
      </c>
    </row>
    <row r="130" spans="14:30" x14ac:dyDescent="0.25">
      <c r="N130" s="25">
        <v>47938</v>
      </c>
      <c r="O130" s="61" t="s">
        <v>77</v>
      </c>
      <c r="P130" s="16" t="s">
        <v>77</v>
      </c>
      <c r="Q130" s="16" t="s">
        <v>77</v>
      </c>
      <c r="R130" s="64" t="s">
        <v>77</v>
      </c>
      <c r="S130" s="61" t="s">
        <v>77</v>
      </c>
      <c r="T130" s="16" t="s">
        <v>77</v>
      </c>
      <c r="U130" s="16" t="s">
        <v>77</v>
      </c>
      <c r="V130" s="64" t="s">
        <v>77</v>
      </c>
      <c r="W130" s="61" t="s">
        <v>77</v>
      </c>
      <c r="X130" s="16" t="s">
        <v>77</v>
      </c>
      <c r="Y130" s="16" t="s">
        <v>77</v>
      </c>
      <c r="Z130" s="64" t="s">
        <v>77</v>
      </c>
      <c r="AA130" s="61" t="s">
        <v>77</v>
      </c>
      <c r="AB130" s="16" t="s">
        <v>77</v>
      </c>
      <c r="AC130" s="16" t="s">
        <v>77</v>
      </c>
      <c r="AD130" s="64" t="s">
        <v>77</v>
      </c>
    </row>
    <row r="131" spans="14:30" x14ac:dyDescent="0.25">
      <c r="N131" s="25">
        <v>48029</v>
      </c>
      <c r="O131" s="61" t="s">
        <v>77</v>
      </c>
      <c r="P131" s="16" t="s">
        <v>77</v>
      </c>
      <c r="Q131" s="16" t="s">
        <v>77</v>
      </c>
      <c r="R131" s="64" t="s">
        <v>77</v>
      </c>
      <c r="S131" s="61" t="s">
        <v>77</v>
      </c>
      <c r="T131" s="16" t="s">
        <v>77</v>
      </c>
      <c r="U131" s="16" t="s">
        <v>77</v>
      </c>
      <c r="V131" s="64" t="s">
        <v>77</v>
      </c>
      <c r="W131" s="61" t="s">
        <v>77</v>
      </c>
      <c r="X131" s="16" t="s">
        <v>77</v>
      </c>
      <c r="Y131" s="16" t="s">
        <v>77</v>
      </c>
      <c r="Z131" s="64" t="s">
        <v>77</v>
      </c>
      <c r="AA131" s="61" t="s">
        <v>77</v>
      </c>
      <c r="AB131" s="16" t="s">
        <v>77</v>
      </c>
      <c r="AC131" s="16" t="s">
        <v>77</v>
      </c>
      <c r="AD131" s="64" t="s">
        <v>77</v>
      </c>
    </row>
    <row r="132" spans="14:30" x14ac:dyDescent="0.25">
      <c r="N132" s="25">
        <v>48121</v>
      </c>
      <c r="O132" s="61" t="s">
        <v>77</v>
      </c>
      <c r="P132" s="16" t="s">
        <v>77</v>
      </c>
      <c r="Q132" s="16" t="s">
        <v>77</v>
      </c>
      <c r="R132" s="64" t="s">
        <v>77</v>
      </c>
      <c r="S132" s="61" t="s">
        <v>77</v>
      </c>
      <c r="T132" s="16" t="s">
        <v>77</v>
      </c>
      <c r="U132" s="16" t="s">
        <v>77</v>
      </c>
      <c r="V132" s="64" t="s">
        <v>77</v>
      </c>
      <c r="W132" s="61" t="s">
        <v>77</v>
      </c>
      <c r="X132" s="16" t="s">
        <v>77</v>
      </c>
      <c r="Y132" s="16" t="s">
        <v>77</v>
      </c>
      <c r="Z132" s="64" t="s">
        <v>77</v>
      </c>
      <c r="AA132" s="61" t="s">
        <v>77</v>
      </c>
      <c r="AB132" s="16" t="s">
        <v>77</v>
      </c>
      <c r="AC132" s="16" t="s">
        <v>77</v>
      </c>
      <c r="AD132" s="64" t="s">
        <v>77</v>
      </c>
    </row>
    <row r="133" spans="14:30" x14ac:dyDescent="0.25">
      <c r="N133" s="25">
        <v>48213</v>
      </c>
      <c r="O133" s="61" t="s">
        <v>77</v>
      </c>
      <c r="P133" s="16" t="s">
        <v>77</v>
      </c>
      <c r="Q133" s="16" t="s">
        <v>77</v>
      </c>
      <c r="R133" s="64" t="s">
        <v>77</v>
      </c>
      <c r="S133" s="61" t="s">
        <v>77</v>
      </c>
      <c r="T133" s="16" t="s">
        <v>77</v>
      </c>
      <c r="U133" s="16" t="s">
        <v>77</v>
      </c>
      <c r="V133" s="64" t="s">
        <v>77</v>
      </c>
      <c r="W133" s="61" t="s">
        <v>77</v>
      </c>
      <c r="X133" s="16" t="s">
        <v>77</v>
      </c>
      <c r="Y133" s="16" t="s">
        <v>77</v>
      </c>
      <c r="Z133" s="64" t="s">
        <v>77</v>
      </c>
      <c r="AA133" s="61" t="s">
        <v>77</v>
      </c>
      <c r="AB133" s="16" t="s">
        <v>77</v>
      </c>
      <c r="AC133" s="16" t="s">
        <v>77</v>
      </c>
      <c r="AD133" s="64" t="s">
        <v>77</v>
      </c>
    </row>
    <row r="134" spans="14:30" x14ac:dyDescent="0.25">
      <c r="N134" s="25">
        <v>48304</v>
      </c>
      <c r="O134" s="61" t="s">
        <v>77</v>
      </c>
      <c r="P134" s="16" t="s">
        <v>77</v>
      </c>
      <c r="Q134" s="16" t="s">
        <v>77</v>
      </c>
      <c r="R134" s="64" t="s">
        <v>77</v>
      </c>
      <c r="S134" s="61" t="s">
        <v>77</v>
      </c>
      <c r="T134" s="16" t="s">
        <v>77</v>
      </c>
      <c r="U134" s="16" t="s">
        <v>77</v>
      </c>
      <c r="V134" s="64" t="s">
        <v>77</v>
      </c>
      <c r="W134" s="61" t="s">
        <v>77</v>
      </c>
      <c r="X134" s="16" t="s">
        <v>77</v>
      </c>
      <c r="Y134" s="16" t="s">
        <v>77</v>
      </c>
      <c r="Z134" s="64" t="s">
        <v>77</v>
      </c>
      <c r="AA134" s="61" t="s">
        <v>77</v>
      </c>
      <c r="AB134" s="16" t="s">
        <v>77</v>
      </c>
      <c r="AC134" s="16" t="s">
        <v>77</v>
      </c>
      <c r="AD134" s="64" t="s">
        <v>77</v>
      </c>
    </row>
    <row r="135" spans="14:30" x14ac:dyDescent="0.25">
      <c r="N135" s="25">
        <v>48395</v>
      </c>
      <c r="O135" s="61" t="s">
        <v>77</v>
      </c>
      <c r="P135" s="16" t="s">
        <v>77</v>
      </c>
      <c r="Q135" s="16" t="s">
        <v>77</v>
      </c>
      <c r="R135" s="64" t="s">
        <v>77</v>
      </c>
      <c r="S135" s="61" t="s">
        <v>77</v>
      </c>
      <c r="T135" s="16" t="s">
        <v>77</v>
      </c>
      <c r="U135" s="16" t="s">
        <v>77</v>
      </c>
      <c r="V135" s="64" t="s">
        <v>77</v>
      </c>
      <c r="W135" s="61" t="s">
        <v>77</v>
      </c>
      <c r="X135" s="16" t="s">
        <v>77</v>
      </c>
      <c r="Y135" s="16" t="s">
        <v>77</v>
      </c>
      <c r="Z135" s="64" t="s">
        <v>77</v>
      </c>
      <c r="AA135" s="61" t="s">
        <v>77</v>
      </c>
      <c r="AB135" s="16" t="s">
        <v>77</v>
      </c>
      <c r="AC135" s="16" t="s">
        <v>77</v>
      </c>
      <c r="AD135" s="64" t="s">
        <v>77</v>
      </c>
    </row>
    <row r="136" spans="14:30" x14ac:dyDescent="0.25">
      <c r="N136" s="25">
        <v>48487</v>
      </c>
      <c r="O136" s="61" t="s">
        <v>77</v>
      </c>
      <c r="P136" s="16" t="s">
        <v>77</v>
      </c>
      <c r="Q136" s="16" t="s">
        <v>77</v>
      </c>
      <c r="R136" s="64" t="s">
        <v>77</v>
      </c>
      <c r="S136" s="61" t="s">
        <v>77</v>
      </c>
      <c r="T136" s="16" t="s">
        <v>77</v>
      </c>
      <c r="U136" s="16" t="s">
        <v>77</v>
      </c>
      <c r="V136" s="64" t="s">
        <v>77</v>
      </c>
      <c r="W136" s="61" t="s">
        <v>77</v>
      </c>
      <c r="X136" s="16" t="s">
        <v>77</v>
      </c>
      <c r="Y136" s="16" t="s">
        <v>77</v>
      </c>
      <c r="Z136" s="64" t="s">
        <v>77</v>
      </c>
      <c r="AA136" s="61" t="s">
        <v>77</v>
      </c>
      <c r="AB136" s="16" t="s">
        <v>77</v>
      </c>
      <c r="AC136" s="16" t="s">
        <v>77</v>
      </c>
      <c r="AD136" s="64" t="s">
        <v>77</v>
      </c>
    </row>
    <row r="137" spans="14:30" x14ac:dyDescent="0.25">
      <c r="N137" s="25">
        <v>48579</v>
      </c>
      <c r="O137" s="61" t="s">
        <v>77</v>
      </c>
      <c r="P137" s="16" t="s">
        <v>77</v>
      </c>
      <c r="Q137" s="16" t="s">
        <v>77</v>
      </c>
      <c r="R137" s="64" t="s">
        <v>77</v>
      </c>
      <c r="S137" s="61" t="s">
        <v>77</v>
      </c>
      <c r="T137" s="16" t="s">
        <v>77</v>
      </c>
      <c r="U137" s="16" t="s">
        <v>77</v>
      </c>
      <c r="V137" s="64" t="s">
        <v>77</v>
      </c>
      <c r="W137" s="61" t="s">
        <v>77</v>
      </c>
      <c r="X137" s="16" t="s">
        <v>77</v>
      </c>
      <c r="Y137" s="16" t="s">
        <v>77</v>
      </c>
      <c r="Z137" s="64" t="s">
        <v>77</v>
      </c>
      <c r="AA137" s="61" t="s">
        <v>77</v>
      </c>
      <c r="AB137" s="16" t="s">
        <v>77</v>
      </c>
      <c r="AC137" s="16" t="s">
        <v>77</v>
      </c>
      <c r="AD137" s="64" t="s">
        <v>77</v>
      </c>
    </row>
    <row r="138" spans="14:30" x14ac:dyDescent="0.25">
      <c r="N138" s="25">
        <v>48669</v>
      </c>
      <c r="O138" s="61" t="s">
        <v>77</v>
      </c>
      <c r="P138" s="16" t="s">
        <v>77</v>
      </c>
      <c r="Q138" s="16" t="s">
        <v>77</v>
      </c>
      <c r="R138" s="64" t="s">
        <v>77</v>
      </c>
      <c r="S138" s="61" t="s">
        <v>77</v>
      </c>
      <c r="T138" s="16" t="s">
        <v>77</v>
      </c>
      <c r="U138" s="16" t="s">
        <v>77</v>
      </c>
      <c r="V138" s="64" t="s">
        <v>77</v>
      </c>
      <c r="W138" s="61" t="s">
        <v>77</v>
      </c>
      <c r="X138" s="16" t="s">
        <v>77</v>
      </c>
      <c r="Y138" s="16" t="s">
        <v>77</v>
      </c>
      <c r="Z138" s="64" t="s">
        <v>77</v>
      </c>
      <c r="AA138" s="61" t="s">
        <v>77</v>
      </c>
      <c r="AB138" s="16" t="s">
        <v>77</v>
      </c>
      <c r="AC138" s="16" t="s">
        <v>77</v>
      </c>
      <c r="AD138" s="64" t="s">
        <v>77</v>
      </c>
    </row>
    <row r="139" spans="14:30" x14ac:dyDescent="0.25">
      <c r="N139" s="25">
        <v>48760</v>
      </c>
      <c r="O139" s="61" t="s">
        <v>77</v>
      </c>
      <c r="P139" s="16" t="s">
        <v>77</v>
      </c>
      <c r="Q139" s="16" t="s">
        <v>77</v>
      </c>
      <c r="R139" s="64" t="s">
        <v>77</v>
      </c>
      <c r="S139" s="61" t="s">
        <v>77</v>
      </c>
      <c r="T139" s="16" t="s">
        <v>77</v>
      </c>
      <c r="U139" s="16" t="s">
        <v>77</v>
      </c>
      <c r="V139" s="64" t="s">
        <v>77</v>
      </c>
      <c r="W139" s="61" t="s">
        <v>77</v>
      </c>
      <c r="X139" s="16" t="s">
        <v>77</v>
      </c>
      <c r="Y139" s="16" t="s">
        <v>77</v>
      </c>
      <c r="Z139" s="64" t="s">
        <v>77</v>
      </c>
      <c r="AA139" s="61" t="s">
        <v>77</v>
      </c>
      <c r="AB139" s="16" t="s">
        <v>77</v>
      </c>
      <c r="AC139" s="16" t="s">
        <v>77</v>
      </c>
      <c r="AD139" s="64" t="s">
        <v>77</v>
      </c>
    </row>
    <row r="140" spans="14:30" x14ac:dyDescent="0.25">
      <c r="N140" s="25">
        <v>48852</v>
      </c>
      <c r="O140" s="61" t="s">
        <v>77</v>
      </c>
      <c r="P140" s="16" t="s">
        <v>77</v>
      </c>
      <c r="Q140" s="16" t="s">
        <v>77</v>
      </c>
      <c r="R140" s="64" t="s">
        <v>77</v>
      </c>
      <c r="S140" s="61" t="s">
        <v>77</v>
      </c>
      <c r="T140" s="16" t="s">
        <v>77</v>
      </c>
      <c r="U140" s="16" t="s">
        <v>77</v>
      </c>
      <c r="V140" s="64" t="s">
        <v>77</v>
      </c>
      <c r="W140" s="61" t="s">
        <v>77</v>
      </c>
      <c r="X140" s="16" t="s">
        <v>77</v>
      </c>
      <c r="Y140" s="16" t="s">
        <v>77</v>
      </c>
      <c r="Z140" s="64" t="s">
        <v>77</v>
      </c>
      <c r="AA140" s="61" t="s">
        <v>77</v>
      </c>
      <c r="AB140" s="16" t="s">
        <v>77</v>
      </c>
      <c r="AC140" s="16" t="s">
        <v>77</v>
      </c>
      <c r="AD140" s="64" t="s">
        <v>77</v>
      </c>
    </row>
    <row r="141" spans="14:30" x14ac:dyDescent="0.25">
      <c r="N141" s="25">
        <v>48944</v>
      </c>
      <c r="O141" s="61" t="s">
        <v>77</v>
      </c>
      <c r="P141" s="16" t="s">
        <v>77</v>
      </c>
      <c r="Q141" s="16" t="s">
        <v>77</v>
      </c>
      <c r="R141" s="64" t="s">
        <v>77</v>
      </c>
      <c r="S141" s="61" t="s">
        <v>77</v>
      </c>
      <c r="T141" s="16" t="s">
        <v>77</v>
      </c>
      <c r="U141" s="16" t="s">
        <v>77</v>
      </c>
      <c r="V141" s="64" t="s">
        <v>77</v>
      </c>
      <c r="W141" s="61" t="s">
        <v>77</v>
      </c>
      <c r="X141" s="16" t="s">
        <v>77</v>
      </c>
      <c r="Y141" s="16" t="s">
        <v>77</v>
      </c>
      <c r="Z141" s="64" t="s">
        <v>77</v>
      </c>
      <c r="AA141" s="61" t="s">
        <v>77</v>
      </c>
      <c r="AB141" s="16" t="s">
        <v>77</v>
      </c>
      <c r="AC141" s="16" t="s">
        <v>77</v>
      </c>
      <c r="AD141" s="64" t="s">
        <v>77</v>
      </c>
    </row>
    <row r="142" spans="14:30" x14ac:dyDescent="0.25">
      <c r="N142" s="25">
        <v>49034</v>
      </c>
      <c r="O142" s="61" t="s">
        <v>77</v>
      </c>
      <c r="P142" s="16" t="s">
        <v>77</v>
      </c>
      <c r="Q142" s="16" t="s">
        <v>77</v>
      </c>
      <c r="R142" s="64" t="s">
        <v>77</v>
      </c>
      <c r="S142" s="61" t="s">
        <v>77</v>
      </c>
      <c r="T142" s="16" t="s">
        <v>77</v>
      </c>
      <c r="U142" s="16" t="s">
        <v>77</v>
      </c>
      <c r="V142" s="64" t="s">
        <v>77</v>
      </c>
      <c r="W142" s="61" t="s">
        <v>77</v>
      </c>
      <c r="X142" s="16" t="s">
        <v>77</v>
      </c>
      <c r="Y142" s="16" t="s">
        <v>77</v>
      </c>
      <c r="Z142" s="64" t="s">
        <v>77</v>
      </c>
      <c r="AA142" s="61" t="s">
        <v>77</v>
      </c>
      <c r="AB142" s="16" t="s">
        <v>77</v>
      </c>
      <c r="AC142" s="16" t="s">
        <v>77</v>
      </c>
      <c r="AD142" s="64" t="s">
        <v>77</v>
      </c>
    </row>
    <row r="143" spans="14:30" x14ac:dyDescent="0.25">
      <c r="N143" s="25">
        <v>49125</v>
      </c>
      <c r="O143" s="61" t="s">
        <v>77</v>
      </c>
      <c r="P143" s="16" t="s">
        <v>77</v>
      </c>
      <c r="Q143" s="16" t="s">
        <v>77</v>
      </c>
      <c r="R143" s="64" t="s">
        <v>77</v>
      </c>
      <c r="S143" s="61" t="s">
        <v>77</v>
      </c>
      <c r="T143" s="16" t="s">
        <v>77</v>
      </c>
      <c r="U143" s="16" t="s">
        <v>77</v>
      </c>
      <c r="V143" s="64" t="s">
        <v>77</v>
      </c>
      <c r="W143" s="61" t="s">
        <v>77</v>
      </c>
      <c r="X143" s="16" t="s">
        <v>77</v>
      </c>
      <c r="Y143" s="16" t="s">
        <v>77</v>
      </c>
      <c r="Z143" s="64" t="s">
        <v>77</v>
      </c>
      <c r="AA143" s="61" t="s">
        <v>77</v>
      </c>
      <c r="AB143" s="16" t="s">
        <v>77</v>
      </c>
      <c r="AC143" s="16" t="s">
        <v>77</v>
      </c>
      <c r="AD143" s="64" t="s">
        <v>77</v>
      </c>
    </row>
    <row r="144" spans="14:30" x14ac:dyDescent="0.25">
      <c r="N144" s="25">
        <v>49217</v>
      </c>
      <c r="O144" s="61" t="s">
        <v>77</v>
      </c>
      <c r="P144" s="16" t="s">
        <v>77</v>
      </c>
      <c r="Q144" s="16" t="s">
        <v>77</v>
      </c>
      <c r="R144" s="64" t="s">
        <v>77</v>
      </c>
      <c r="S144" s="61" t="s">
        <v>77</v>
      </c>
      <c r="T144" s="16" t="s">
        <v>77</v>
      </c>
      <c r="U144" s="16" t="s">
        <v>77</v>
      </c>
      <c r="V144" s="64" t="s">
        <v>77</v>
      </c>
      <c r="W144" s="61" t="s">
        <v>77</v>
      </c>
      <c r="X144" s="16" t="s">
        <v>77</v>
      </c>
      <c r="Y144" s="16" t="s">
        <v>77</v>
      </c>
      <c r="Z144" s="64" t="s">
        <v>77</v>
      </c>
      <c r="AA144" s="61" t="s">
        <v>77</v>
      </c>
      <c r="AB144" s="16" t="s">
        <v>77</v>
      </c>
      <c r="AC144" s="16" t="s">
        <v>77</v>
      </c>
      <c r="AD144" s="64" t="s">
        <v>77</v>
      </c>
    </row>
    <row r="145" spans="14:30" x14ac:dyDescent="0.25">
      <c r="N145" s="25">
        <v>49309</v>
      </c>
      <c r="O145" s="61" t="s">
        <v>77</v>
      </c>
      <c r="P145" s="16" t="s">
        <v>77</v>
      </c>
      <c r="Q145" s="16" t="s">
        <v>77</v>
      </c>
      <c r="R145" s="64" t="s">
        <v>77</v>
      </c>
      <c r="S145" s="61" t="s">
        <v>77</v>
      </c>
      <c r="T145" s="16" t="s">
        <v>77</v>
      </c>
      <c r="U145" s="16" t="s">
        <v>77</v>
      </c>
      <c r="V145" s="64" t="s">
        <v>77</v>
      </c>
      <c r="W145" s="61" t="s">
        <v>77</v>
      </c>
      <c r="X145" s="16" t="s">
        <v>77</v>
      </c>
      <c r="Y145" s="16" t="s">
        <v>77</v>
      </c>
      <c r="Z145" s="64" t="s">
        <v>77</v>
      </c>
      <c r="AA145" s="61" t="s">
        <v>77</v>
      </c>
      <c r="AB145" s="16" t="s">
        <v>77</v>
      </c>
      <c r="AC145" s="16" t="s">
        <v>77</v>
      </c>
      <c r="AD145" s="64" t="s">
        <v>77</v>
      </c>
    </row>
    <row r="146" spans="14:30" x14ac:dyDescent="0.25">
      <c r="N146" s="25">
        <v>49399</v>
      </c>
      <c r="O146" s="61" t="s">
        <v>77</v>
      </c>
      <c r="P146" s="16" t="s">
        <v>77</v>
      </c>
      <c r="Q146" s="16" t="s">
        <v>77</v>
      </c>
      <c r="R146" s="64" t="s">
        <v>77</v>
      </c>
      <c r="S146" s="61" t="s">
        <v>77</v>
      </c>
      <c r="T146" s="16" t="s">
        <v>77</v>
      </c>
      <c r="U146" s="16" t="s">
        <v>77</v>
      </c>
      <c r="V146" s="64" t="s">
        <v>77</v>
      </c>
      <c r="W146" s="61" t="s">
        <v>77</v>
      </c>
      <c r="X146" s="16" t="s">
        <v>77</v>
      </c>
      <c r="Y146" s="16" t="s">
        <v>77</v>
      </c>
      <c r="Z146" s="64" t="s">
        <v>77</v>
      </c>
      <c r="AA146" s="61" t="s">
        <v>77</v>
      </c>
      <c r="AB146" s="16" t="s">
        <v>77</v>
      </c>
      <c r="AC146" s="16" t="s">
        <v>77</v>
      </c>
      <c r="AD146" s="64" t="s">
        <v>77</v>
      </c>
    </row>
    <row r="147" spans="14:30" x14ac:dyDescent="0.25">
      <c r="N147" s="25">
        <v>49490</v>
      </c>
      <c r="O147" s="61" t="s">
        <v>77</v>
      </c>
      <c r="P147" s="16" t="s">
        <v>77</v>
      </c>
      <c r="Q147" s="16" t="s">
        <v>77</v>
      </c>
      <c r="R147" s="64" t="s">
        <v>77</v>
      </c>
      <c r="S147" s="61" t="s">
        <v>77</v>
      </c>
      <c r="T147" s="16" t="s">
        <v>77</v>
      </c>
      <c r="U147" s="16" t="s">
        <v>77</v>
      </c>
      <c r="V147" s="64" t="s">
        <v>77</v>
      </c>
      <c r="W147" s="61" t="s">
        <v>77</v>
      </c>
      <c r="X147" s="16" t="s">
        <v>77</v>
      </c>
      <c r="Y147" s="16" t="s">
        <v>77</v>
      </c>
      <c r="Z147" s="64" t="s">
        <v>77</v>
      </c>
      <c r="AA147" s="61" t="s">
        <v>77</v>
      </c>
      <c r="AB147" s="16" t="s">
        <v>77</v>
      </c>
      <c r="AC147" s="16" t="s">
        <v>77</v>
      </c>
      <c r="AD147" s="64" t="s">
        <v>77</v>
      </c>
    </row>
    <row r="148" spans="14:30" x14ac:dyDescent="0.25">
      <c r="N148" s="25">
        <v>49582</v>
      </c>
      <c r="O148" s="61" t="s">
        <v>77</v>
      </c>
      <c r="P148" s="16" t="s">
        <v>77</v>
      </c>
      <c r="Q148" s="16" t="s">
        <v>77</v>
      </c>
      <c r="R148" s="64" t="s">
        <v>77</v>
      </c>
      <c r="S148" s="61" t="s">
        <v>77</v>
      </c>
      <c r="T148" s="16" t="s">
        <v>77</v>
      </c>
      <c r="U148" s="16" t="s">
        <v>77</v>
      </c>
      <c r="V148" s="64" t="s">
        <v>77</v>
      </c>
      <c r="W148" s="61" t="s">
        <v>77</v>
      </c>
      <c r="X148" s="16" t="s">
        <v>77</v>
      </c>
      <c r="Y148" s="16" t="s">
        <v>77</v>
      </c>
      <c r="Z148" s="64" t="s">
        <v>77</v>
      </c>
      <c r="AA148" s="61" t="s">
        <v>77</v>
      </c>
      <c r="AB148" s="16" t="s">
        <v>77</v>
      </c>
      <c r="AC148" s="16" t="s">
        <v>77</v>
      </c>
      <c r="AD148" s="64" t="s">
        <v>77</v>
      </c>
    </row>
    <row r="149" spans="14:30" x14ac:dyDescent="0.25">
      <c r="N149" s="25">
        <v>49674</v>
      </c>
      <c r="O149" s="61" t="s">
        <v>77</v>
      </c>
      <c r="P149" s="16" t="s">
        <v>77</v>
      </c>
      <c r="Q149" s="16" t="s">
        <v>77</v>
      </c>
      <c r="R149" s="64" t="s">
        <v>77</v>
      </c>
      <c r="S149" s="61" t="s">
        <v>77</v>
      </c>
      <c r="T149" s="16" t="s">
        <v>77</v>
      </c>
      <c r="U149" s="16" t="s">
        <v>77</v>
      </c>
      <c r="V149" s="64" t="s">
        <v>77</v>
      </c>
      <c r="W149" s="61" t="s">
        <v>77</v>
      </c>
      <c r="X149" s="16" t="s">
        <v>77</v>
      </c>
      <c r="Y149" s="16" t="s">
        <v>77</v>
      </c>
      <c r="Z149" s="64" t="s">
        <v>77</v>
      </c>
      <c r="AA149" s="61" t="s">
        <v>77</v>
      </c>
      <c r="AB149" s="16" t="s">
        <v>77</v>
      </c>
      <c r="AC149" s="16" t="s">
        <v>77</v>
      </c>
      <c r="AD149" s="64" t="s">
        <v>77</v>
      </c>
    </row>
    <row r="150" spans="14:30" x14ac:dyDescent="0.25">
      <c r="N150" s="25">
        <v>49765</v>
      </c>
      <c r="O150" s="61" t="s">
        <v>77</v>
      </c>
      <c r="P150" s="16" t="s">
        <v>77</v>
      </c>
      <c r="Q150" s="16" t="s">
        <v>77</v>
      </c>
      <c r="R150" s="64" t="s">
        <v>77</v>
      </c>
      <c r="S150" s="61" t="s">
        <v>77</v>
      </c>
      <c r="T150" s="16" t="s">
        <v>77</v>
      </c>
      <c r="U150" s="16" t="s">
        <v>77</v>
      </c>
      <c r="V150" s="64" t="s">
        <v>77</v>
      </c>
      <c r="W150" s="61" t="s">
        <v>77</v>
      </c>
      <c r="X150" s="16" t="s">
        <v>77</v>
      </c>
      <c r="Y150" s="16" t="s">
        <v>77</v>
      </c>
      <c r="Z150" s="64" t="s">
        <v>77</v>
      </c>
      <c r="AA150" s="61" t="s">
        <v>77</v>
      </c>
      <c r="AB150" s="16" t="s">
        <v>77</v>
      </c>
      <c r="AC150" s="16" t="s">
        <v>77</v>
      </c>
      <c r="AD150" s="64" t="s">
        <v>77</v>
      </c>
    </row>
    <row r="151" spans="14:30" x14ac:dyDescent="0.25">
      <c r="N151" s="25">
        <v>49856</v>
      </c>
      <c r="O151" s="61" t="s">
        <v>77</v>
      </c>
      <c r="P151" s="16" t="s">
        <v>77</v>
      </c>
      <c r="Q151" s="16" t="s">
        <v>77</v>
      </c>
      <c r="R151" s="64" t="s">
        <v>77</v>
      </c>
      <c r="S151" s="61" t="s">
        <v>77</v>
      </c>
      <c r="T151" s="16" t="s">
        <v>77</v>
      </c>
      <c r="U151" s="16" t="s">
        <v>77</v>
      </c>
      <c r="V151" s="64" t="s">
        <v>77</v>
      </c>
      <c r="W151" s="61" t="s">
        <v>77</v>
      </c>
      <c r="X151" s="16" t="s">
        <v>77</v>
      </c>
      <c r="Y151" s="16" t="s">
        <v>77</v>
      </c>
      <c r="Z151" s="64" t="s">
        <v>77</v>
      </c>
      <c r="AA151" s="61" t="s">
        <v>77</v>
      </c>
      <c r="AB151" s="16" t="s">
        <v>77</v>
      </c>
      <c r="AC151" s="16" t="s">
        <v>77</v>
      </c>
      <c r="AD151" s="64" t="s">
        <v>77</v>
      </c>
    </row>
    <row r="152" spans="14:30" x14ac:dyDescent="0.25">
      <c r="N152" s="25">
        <v>49948</v>
      </c>
      <c r="O152" s="61" t="s">
        <v>77</v>
      </c>
      <c r="P152" s="16" t="s">
        <v>77</v>
      </c>
      <c r="Q152" s="16" t="s">
        <v>77</v>
      </c>
      <c r="R152" s="64" t="s">
        <v>77</v>
      </c>
      <c r="S152" s="61" t="s">
        <v>77</v>
      </c>
      <c r="T152" s="16" t="s">
        <v>77</v>
      </c>
      <c r="U152" s="16" t="s">
        <v>77</v>
      </c>
      <c r="V152" s="64" t="s">
        <v>77</v>
      </c>
      <c r="W152" s="61" t="s">
        <v>77</v>
      </c>
      <c r="X152" s="16" t="s">
        <v>77</v>
      </c>
      <c r="Y152" s="16" t="s">
        <v>77</v>
      </c>
      <c r="Z152" s="64" t="s">
        <v>77</v>
      </c>
      <c r="AA152" s="61" t="s">
        <v>77</v>
      </c>
      <c r="AB152" s="16" t="s">
        <v>77</v>
      </c>
      <c r="AC152" s="16" t="s">
        <v>77</v>
      </c>
      <c r="AD152" s="64" t="s">
        <v>77</v>
      </c>
    </row>
    <row r="153" spans="14:30" x14ac:dyDescent="0.25">
      <c r="N153" s="25">
        <v>50040</v>
      </c>
      <c r="O153" s="61" t="s">
        <v>77</v>
      </c>
      <c r="P153" s="16" t="s">
        <v>77</v>
      </c>
      <c r="Q153" s="16" t="s">
        <v>77</v>
      </c>
      <c r="R153" s="64" t="s">
        <v>77</v>
      </c>
      <c r="S153" s="61" t="s">
        <v>77</v>
      </c>
      <c r="T153" s="16" t="s">
        <v>77</v>
      </c>
      <c r="U153" s="16" t="s">
        <v>77</v>
      </c>
      <c r="V153" s="64" t="s">
        <v>77</v>
      </c>
      <c r="W153" s="61" t="s">
        <v>77</v>
      </c>
      <c r="X153" s="16" t="s">
        <v>77</v>
      </c>
      <c r="Y153" s="16" t="s">
        <v>77</v>
      </c>
      <c r="Z153" s="64" t="s">
        <v>77</v>
      </c>
      <c r="AA153" s="61" t="s">
        <v>77</v>
      </c>
      <c r="AB153" s="16" t="s">
        <v>77</v>
      </c>
      <c r="AC153" s="16" t="s">
        <v>77</v>
      </c>
      <c r="AD153" s="64" t="s">
        <v>77</v>
      </c>
    </row>
    <row r="154" spans="14:30" x14ac:dyDescent="0.25">
      <c r="N154" s="25">
        <v>50130</v>
      </c>
      <c r="O154" s="61" t="s">
        <v>77</v>
      </c>
      <c r="P154" s="16" t="s">
        <v>77</v>
      </c>
      <c r="Q154" s="16" t="s">
        <v>77</v>
      </c>
      <c r="R154" s="64" t="s">
        <v>77</v>
      </c>
      <c r="S154" s="61" t="s">
        <v>77</v>
      </c>
      <c r="T154" s="16" t="s">
        <v>77</v>
      </c>
      <c r="U154" s="16" t="s">
        <v>77</v>
      </c>
      <c r="V154" s="64" t="s">
        <v>77</v>
      </c>
      <c r="W154" s="61" t="s">
        <v>77</v>
      </c>
      <c r="X154" s="16" t="s">
        <v>77</v>
      </c>
      <c r="Y154" s="16" t="s">
        <v>77</v>
      </c>
      <c r="Z154" s="64" t="s">
        <v>77</v>
      </c>
      <c r="AA154" s="61" t="s">
        <v>77</v>
      </c>
      <c r="AB154" s="16" t="s">
        <v>77</v>
      </c>
      <c r="AC154" s="16" t="s">
        <v>77</v>
      </c>
      <c r="AD154" s="64" t="s">
        <v>77</v>
      </c>
    </row>
    <row r="155" spans="14:30" x14ac:dyDescent="0.25">
      <c r="N155" s="25">
        <v>50221</v>
      </c>
      <c r="O155" s="61" t="s">
        <v>77</v>
      </c>
      <c r="P155" s="16" t="s">
        <v>77</v>
      </c>
      <c r="Q155" s="16" t="s">
        <v>77</v>
      </c>
      <c r="R155" s="64" t="s">
        <v>77</v>
      </c>
      <c r="S155" s="61" t="s">
        <v>77</v>
      </c>
      <c r="T155" s="16" t="s">
        <v>77</v>
      </c>
      <c r="U155" s="16" t="s">
        <v>77</v>
      </c>
      <c r="V155" s="64" t="s">
        <v>77</v>
      </c>
      <c r="W155" s="61" t="s">
        <v>77</v>
      </c>
      <c r="X155" s="16" t="s">
        <v>77</v>
      </c>
      <c r="Y155" s="16" t="s">
        <v>77</v>
      </c>
      <c r="Z155" s="64" t="s">
        <v>77</v>
      </c>
      <c r="AA155" s="61" t="s">
        <v>77</v>
      </c>
      <c r="AB155" s="16" t="s">
        <v>77</v>
      </c>
      <c r="AC155" s="16" t="s">
        <v>77</v>
      </c>
      <c r="AD155" s="64" t="s">
        <v>77</v>
      </c>
    </row>
    <row r="156" spans="14:30" x14ac:dyDescent="0.25">
      <c r="N156" s="25">
        <v>50313</v>
      </c>
      <c r="O156" s="61" t="s">
        <v>77</v>
      </c>
      <c r="P156" s="16" t="s">
        <v>77</v>
      </c>
      <c r="Q156" s="16" t="s">
        <v>77</v>
      </c>
      <c r="R156" s="64" t="s">
        <v>77</v>
      </c>
      <c r="S156" s="61" t="s">
        <v>77</v>
      </c>
      <c r="T156" s="16" t="s">
        <v>77</v>
      </c>
      <c r="U156" s="16" t="s">
        <v>77</v>
      </c>
      <c r="V156" s="64" t="s">
        <v>77</v>
      </c>
      <c r="W156" s="61" t="s">
        <v>77</v>
      </c>
      <c r="X156" s="16" t="s">
        <v>77</v>
      </c>
      <c r="Y156" s="16" t="s">
        <v>77</v>
      </c>
      <c r="Z156" s="64" t="s">
        <v>77</v>
      </c>
      <c r="AA156" s="61" t="s">
        <v>77</v>
      </c>
      <c r="AB156" s="16" t="s">
        <v>77</v>
      </c>
      <c r="AC156" s="16" t="s">
        <v>77</v>
      </c>
      <c r="AD156" s="64" t="s">
        <v>77</v>
      </c>
    </row>
    <row r="157" spans="14:30" x14ac:dyDescent="0.25">
      <c r="N157" s="25">
        <v>50405</v>
      </c>
      <c r="O157" s="61" t="s">
        <v>77</v>
      </c>
      <c r="P157" s="16" t="s">
        <v>77</v>
      </c>
      <c r="Q157" s="16" t="s">
        <v>77</v>
      </c>
      <c r="R157" s="64" t="s">
        <v>77</v>
      </c>
      <c r="S157" s="61" t="s">
        <v>77</v>
      </c>
      <c r="T157" s="16" t="s">
        <v>77</v>
      </c>
      <c r="U157" s="16" t="s">
        <v>77</v>
      </c>
      <c r="V157" s="64" t="s">
        <v>77</v>
      </c>
      <c r="W157" s="61" t="s">
        <v>77</v>
      </c>
      <c r="X157" s="16" t="s">
        <v>77</v>
      </c>
      <c r="Y157" s="16" t="s">
        <v>77</v>
      </c>
      <c r="Z157" s="64" t="s">
        <v>77</v>
      </c>
      <c r="AA157" s="61" t="s">
        <v>77</v>
      </c>
      <c r="AB157" s="16" t="s">
        <v>77</v>
      </c>
      <c r="AC157" s="16" t="s">
        <v>77</v>
      </c>
      <c r="AD157" s="64" t="s">
        <v>77</v>
      </c>
    </row>
    <row r="158" spans="14:30" x14ac:dyDescent="0.25">
      <c r="N158" s="25">
        <v>50495</v>
      </c>
      <c r="O158" s="61" t="s">
        <v>77</v>
      </c>
      <c r="P158" s="16" t="s">
        <v>77</v>
      </c>
      <c r="Q158" s="16" t="s">
        <v>77</v>
      </c>
      <c r="R158" s="64" t="s">
        <v>77</v>
      </c>
      <c r="S158" s="61" t="s">
        <v>77</v>
      </c>
      <c r="T158" s="16" t="s">
        <v>77</v>
      </c>
      <c r="U158" s="16" t="s">
        <v>77</v>
      </c>
      <c r="V158" s="64" t="s">
        <v>77</v>
      </c>
      <c r="W158" s="61" t="s">
        <v>77</v>
      </c>
      <c r="X158" s="16" t="s">
        <v>77</v>
      </c>
      <c r="Y158" s="16" t="s">
        <v>77</v>
      </c>
      <c r="Z158" s="64" t="s">
        <v>77</v>
      </c>
      <c r="AA158" s="61" t="s">
        <v>77</v>
      </c>
      <c r="AB158" s="16" t="s">
        <v>77</v>
      </c>
      <c r="AC158" s="16" t="s">
        <v>77</v>
      </c>
      <c r="AD158" s="64" t="s">
        <v>77</v>
      </c>
    </row>
    <row r="159" spans="14:30" x14ac:dyDescent="0.25">
      <c r="N159" s="25">
        <v>50586</v>
      </c>
      <c r="O159" s="61" t="s">
        <v>77</v>
      </c>
      <c r="P159" s="16" t="s">
        <v>77</v>
      </c>
      <c r="Q159" s="16" t="s">
        <v>77</v>
      </c>
      <c r="R159" s="64" t="s">
        <v>77</v>
      </c>
      <c r="S159" s="61" t="s">
        <v>77</v>
      </c>
      <c r="T159" s="16" t="s">
        <v>77</v>
      </c>
      <c r="U159" s="16" t="s">
        <v>77</v>
      </c>
      <c r="V159" s="64" t="s">
        <v>77</v>
      </c>
      <c r="W159" s="61" t="s">
        <v>77</v>
      </c>
      <c r="X159" s="16" t="s">
        <v>77</v>
      </c>
      <c r="Y159" s="16" t="s">
        <v>77</v>
      </c>
      <c r="Z159" s="64" t="s">
        <v>77</v>
      </c>
      <c r="AA159" s="61" t="s">
        <v>77</v>
      </c>
      <c r="AB159" s="16" t="s">
        <v>77</v>
      </c>
      <c r="AC159" s="16" t="s">
        <v>77</v>
      </c>
      <c r="AD159" s="64" t="s">
        <v>77</v>
      </c>
    </row>
    <row r="160" spans="14:30" x14ac:dyDescent="0.25">
      <c r="N160" s="25">
        <v>50678</v>
      </c>
      <c r="O160" s="61" t="s">
        <v>77</v>
      </c>
      <c r="P160" s="16" t="s">
        <v>77</v>
      </c>
      <c r="Q160" s="16" t="s">
        <v>77</v>
      </c>
      <c r="R160" s="64" t="s">
        <v>77</v>
      </c>
      <c r="S160" s="61" t="s">
        <v>77</v>
      </c>
      <c r="T160" s="16" t="s">
        <v>77</v>
      </c>
      <c r="U160" s="16" t="s">
        <v>77</v>
      </c>
      <c r="V160" s="64" t="s">
        <v>77</v>
      </c>
      <c r="W160" s="61" t="s">
        <v>77</v>
      </c>
      <c r="X160" s="16" t="s">
        <v>77</v>
      </c>
      <c r="Y160" s="16" t="s">
        <v>77</v>
      </c>
      <c r="Z160" s="64" t="s">
        <v>77</v>
      </c>
      <c r="AA160" s="61" t="s">
        <v>77</v>
      </c>
      <c r="AB160" s="16" t="s">
        <v>77</v>
      </c>
      <c r="AC160" s="16" t="s">
        <v>77</v>
      </c>
      <c r="AD160" s="64" t="s">
        <v>77</v>
      </c>
    </row>
    <row r="161" spans="14:30" x14ac:dyDescent="0.25">
      <c r="N161" s="25">
        <v>50770</v>
      </c>
      <c r="O161" s="61" t="s">
        <v>77</v>
      </c>
      <c r="P161" s="16" t="s">
        <v>77</v>
      </c>
      <c r="Q161" s="16" t="s">
        <v>77</v>
      </c>
      <c r="R161" s="64" t="s">
        <v>77</v>
      </c>
      <c r="S161" s="61" t="s">
        <v>77</v>
      </c>
      <c r="T161" s="16" t="s">
        <v>77</v>
      </c>
      <c r="U161" s="16" t="s">
        <v>77</v>
      </c>
      <c r="V161" s="64" t="s">
        <v>77</v>
      </c>
      <c r="W161" s="61" t="s">
        <v>77</v>
      </c>
      <c r="X161" s="16" t="s">
        <v>77</v>
      </c>
      <c r="Y161" s="16" t="s">
        <v>77</v>
      </c>
      <c r="Z161" s="64" t="s">
        <v>77</v>
      </c>
      <c r="AA161" s="61" t="s">
        <v>77</v>
      </c>
      <c r="AB161" s="16" t="s">
        <v>77</v>
      </c>
      <c r="AC161" s="16" t="s">
        <v>77</v>
      </c>
      <c r="AD161" s="64" t="s">
        <v>77</v>
      </c>
    </row>
    <row r="162" spans="14:30" x14ac:dyDescent="0.25">
      <c r="N162" s="25">
        <v>50860</v>
      </c>
      <c r="O162" s="61" t="s">
        <v>77</v>
      </c>
      <c r="P162" s="16" t="s">
        <v>77</v>
      </c>
      <c r="Q162" s="16" t="s">
        <v>77</v>
      </c>
      <c r="R162" s="64" t="s">
        <v>77</v>
      </c>
      <c r="S162" s="61" t="s">
        <v>77</v>
      </c>
      <c r="T162" s="16" t="s">
        <v>77</v>
      </c>
      <c r="U162" s="16" t="s">
        <v>77</v>
      </c>
      <c r="V162" s="64" t="s">
        <v>77</v>
      </c>
      <c r="W162" s="61" t="s">
        <v>77</v>
      </c>
      <c r="X162" s="16" t="s">
        <v>77</v>
      </c>
      <c r="Y162" s="16" t="s">
        <v>77</v>
      </c>
      <c r="Z162" s="64" t="s">
        <v>77</v>
      </c>
      <c r="AA162" s="61" t="s">
        <v>77</v>
      </c>
      <c r="AB162" s="16" t="s">
        <v>77</v>
      </c>
      <c r="AC162" s="16" t="s">
        <v>77</v>
      </c>
      <c r="AD162" s="64" t="s">
        <v>77</v>
      </c>
    </row>
    <row r="163" spans="14:30" x14ac:dyDescent="0.25">
      <c r="N163" s="25">
        <v>50951</v>
      </c>
      <c r="O163" s="61" t="s">
        <v>77</v>
      </c>
      <c r="P163" s="16" t="s">
        <v>77</v>
      </c>
      <c r="Q163" s="16" t="s">
        <v>77</v>
      </c>
      <c r="R163" s="64" t="s">
        <v>77</v>
      </c>
      <c r="S163" s="61" t="s">
        <v>77</v>
      </c>
      <c r="T163" s="16" t="s">
        <v>77</v>
      </c>
      <c r="U163" s="16" t="s">
        <v>77</v>
      </c>
      <c r="V163" s="64" t="s">
        <v>77</v>
      </c>
      <c r="W163" s="61" t="s">
        <v>77</v>
      </c>
      <c r="X163" s="16" t="s">
        <v>77</v>
      </c>
      <c r="Y163" s="16" t="s">
        <v>77</v>
      </c>
      <c r="Z163" s="64" t="s">
        <v>77</v>
      </c>
      <c r="AA163" s="61" t="s">
        <v>77</v>
      </c>
      <c r="AB163" s="16" t="s">
        <v>77</v>
      </c>
      <c r="AC163" s="16" t="s">
        <v>77</v>
      </c>
      <c r="AD163" s="64" t="s">
        <v>77</v>
      </c>
    </row>
    <row r="164" spans="14:30" x14ac:dyDescent="0.25">
      <c r="N164" s="25">
        <v>51043</v>
      </c>
      <c r="O164" s="61" t="s">
        <v>77</v>
      </c>
      <c r="P164" s="16" t="s">
        <v>77</v>
      </c>
      <c r="Q164" s="16" t="s">
        <v>77</v>
      </c>
      <c r="R164" s="64" t="s">
        <v>77</v>
      </c>
      <c r="S164" s="61" t="s">
        <v>77</v>
      </c>
      <c r="T164" s="16" t="s">
        <v>77</v>
      </c>
      <c r="U164" s="16" t="s">
        <v>77</v>
      </c>
      <c r="V164" s="64" t="s">
        <v>77</v>
      </c>
      <c r="W164" s="61" t="s">
        <v>77</v>
      </c>
      <c r="X164" s="16" t="s">
        <v>77</v>
      </c>
      <c r="Y164" s="16" t="s">
        <v>77</v>
      </c>
      <c r="Z164" s="64" t="s">
        <v>77</v>
      </c>
      <c r="AA164" s="61" t="s">
        <v>77</v>
      </c>
      <c r="AB164" s="16" t="s">
        <v>77</v>
      </c>
      <c r="AC164" s="16" t="s">
        <v>77</v>
      </c>
      <c r="AD164" s="64" t="s">
        <v>77</v>
      </c>
    </row>
    <row r="165" spans="14:30" x14ac:dyDescent="0.25">
      <c r="N165" s="25">
        <v>51135</v>
      </c>
      <c r="O165" s="61" t="s">
        <v>77</v>
      </c>
      <c r="P165" s="16" t="s">
        <v>77</v>
      </c>
      <c r="Q165" s="16" t="s">
        <v>77</v>
      </c>
      <c r="R165" s="64" t="s">
        <v>77</v>
      </c>
      <c r="S165" s="61" t="s">
        <v>77</v>
      </c>
      <c r="T165" s="16" t="s">
        <v>77</v>
      </c>
      <c r="U165" s="16" t="s">
        <v>77</v>
      </c>
      <c r="V165" s="64" t="s">
        <v>77</v>
      </c>
      <c r="W165" s="61" t="s">
        <v>77</v>
      </c>
      <c r="X165" s="16" t="s">
        <v>77</v>
      </c>
      <c r="Y165" s="16" t="s">
        <v>77</v>
      </c>
      <c r="Z165" s="64" t="s">
        <v>77</v>
      </c>
      <c r="AA165" s="61" t="s">
        <v>77</v>
      </c>
      <c r="AB165" s="16" t="s">
        <v>77</v>
      </c>
      <c r="AC165" s="16" t="s">
        <v>77</v>
      </c>
      <c r="AD165" s="64" t="s">
        <v>77</v>
      </c>
    </row>
    <row r="166" spans="14:30" x14ac:dyDescent="0.25">
      <c r="N166" s="25">
        <v>51226</v>
      </c>
      <c r="O166" s="61" t="s">
        <v>77</v>
      </c>
      <c r="P166" s="16" t="s">
        <v>77</v>
      </c>
      <c r="Q166" s="16" t="s">
        <v>77</v>
      </c>
      <c r="R166" s="64" t="s">
        <v>77</v>
      </c>
      <c r="S166" s="61" t="s">
        <v>77</v>
      </c>
      <c r="T166" s="16" t="s">
        <v>77</v>
      </c>
      <c r="U166" s="16" t="s">
        <v>77</v>
      </c>
      <c r="V166" s="64" t="s">
        <v>77</v>
      </c>
      <c r="W166" s="61" t="s">
        <v>77</v>
      </c>
      <c r="X166" s="16" t="s">
        <v>77</v>
      </c>
      <c r="Y166" s="16" t="s">
        <v>77</v>
      </c>
      <c r="Z166" s="64" t="s">
        <v>77</v>
      </c>
      <c r="AA166" s="61" t="s">
        <v>77</v>
      </c>
      <c r="AB166" s="16" t="s">
        <v>77</v>
      </c>
      <c r="AC166" s="16" t="s">
        <v>77</v>
      </c>
      <c r="AD166" s="64" t="s">
        <v>77</v>
      </c>
    </row>
    <row r="167" spans="14:30" x14ac:dyDescent="0.25">
      <c r="N167" s="25">
        <v>51317</v>
      </c>
      <c r="O167" s="61" t="s">
        <v>77</v>
      </c>
      <c r="P167" s="16" t="s">
        <v>77</v>
      </c>
      <c r="Q167" s="16" t="s">
        <v>77</v>
      </c>
      <c r="R167" s="64" t="s">
        <v>77</v>
      </c>
      <c r="S167" s="61" t="s">
        <v>77</v>
      </c>
      <c r="T167" s="16" t="s">
        <v>77</v>
      </c>
      <c r="U167" s="16" t="s">
        <v>77</v>
      </c>
      <c r="V167" s="64" t="s">
        <v>77</v>
      </c>
      <c r="W167" s="61" t="s">
        <v>77</v>
      </c>
      <c r="X167" s="16" t="s">
        <v>77</v>
      </c>
      <c r="Y167" s="16" t="s">
        <v>77</v>
      </c>
      <c r="Z167" s="64" t="s">
        <v>77</v>
      </c>
      <c r="AA167" s="61" t="s">
        <v>77</v>
      </c>
      <c r="AB167" s="16" t="s">
        <v>77</v>
      </c>
      <c r="AC167" s="16" t="s">
        <v>77</v>
      </c>
      <c r="AD167" s="64" t="s">
        <v>77</v>
      </c>
    </row>
    <row r="168" spans="14:30" x14ac:dyDescent="0.25">
      <c r="N168" s="25">
        <v>51409</v>
      </c>
      <c r="O168" s="61" t="s">
        <v>77</v>
      </c>
      <c r="P168" s="16" t="s">
        <v>77</v>
      </c>
      <c r="Q168" s="16" t="s">
        <v>77</v>
      </c>
      <c r="R168" s="64" t="s">
        <v>77</v>
      </c>
      <c r="S168" s="61" t="s">
        <v>77</v>
      </c>
      <c r="T168" s="16" t="s">
        <v>77</v>
      </c>
      <c r="U168" s="16" t="s">
        <v>77</v>
      </c>
      <c r="V168" s="64" t="s">
        <v>77</v>
      </c>
      <c r="W168" s="61" t="s">
        <v>77</v>
      </c>
      <c r="X168" s="16" t="s">
        <v>77</v>
      </c>
      <c r="Y168" s="16" t="s">
        <v>77</v>
      </c>
      <c r="Z168" s="64" t="s">
        <v>77</v>
      </c>
      <c r="AA168" s="61" t="s">
        <v>77</v>
      </c>
      <c r="AB168" s="16" t="s">
        <v>77</v>
      </c>
      <c r="AC168" s="16" t="s">
        <v>77</v>
      </c>
      <c r="AD168" s="64" t="s">
        <v>77</v>
      </c>
    </row>
    <row r="169" spans="14:30" x14ac:dyDescent="0.25">
      <c r="N169" s="25">
        <v>51501</v>
      </c>
      <c r="O169" s="61" t="s">
        <v>77</v>
      </c>
      <c r="P169" s="16" t="s">
        <v>77</v>
      </c>
      <c r="Q169" s="16" t="s">
        <v>77</v>
      </c>
      <c r="R169" s="64" t="s">
        <v>77</v>
      </c>
      <c r="S169" s="61" t="s">
        <v>77</v>
      </c>
      <c r="T169" s="16" t="s">
        <v>77</v>
      </c>
      <c r="U169" s="16" t="s">
        <v>77</v>
      </c>
      <c r="V169" s="64" t="s">
        <v>77</v>
      </c>
      <c r="W169" s="61" t="s">
        <v>77</v>
      </c>
      <c r="X169" s="16" t="s">
        <v>77</v>
      </c>
      <c r="Y169" s="16" t="s">
        <v>77</v>
      </c>
      <c r="Z169" s="64" t="s">
        <v>77</v>
      </c>
      <c r="AA169" s="61" t="s">
        <v>77</v>
      </c>
      <c r="AB169" s="16" t="s">
        <v>77</v>
      </c>
      <c r="AC169" s="16" t="s">
        <v>77</v>
      </c>
      <c r="AD169" s="64" t="s">
        <v>77</v>
      </c>
    </row>
    <row r="170" spans="14:30" x14ac:dyDescent="0.25">
      <c r="N170" s="25">
        <v>51591</v>
      </c>
      <c r="O170" s="61" t="s">
        <v>77</v>
      </c>
      <c r="P170" s="16" t="s">
        <v>77</v>
      </c>
      <c r="Q170" s="16" t="s">
        <v>77</v>
      </c>
      <c r="R170" s="64" t="s">
        <v>77</v>
      </c>
      <c r="S170" s="61" t="s">
        <v>77</v>
      </c>
      <c r="T170" s="16" t="s">
        <v>77</v>
      </c>
      <c r="U170" s="16" t="s">
        <v>77</v>
      </c>
      <c r="V170" s="64" t="s">
        <v>77</v>
      </c>
      <c r="W170" s="61" t="s">
        <v>77</v>
      </c>
      <c r="X170" s="16" t="s">
        <v>77</v>
      </c>
      <c r="Y170" s="16" t="s">
        <v>77</v>
      </c>
      <c r="Z170" s="64" t="s">
        <v>77</v>
      </c>
      <c r="AA170" s="61" t="s">
        <v>77</v>
      </c>
      <c r="AB170" s="16" t="s">
        <v>77</v>
      </c>
      <c r="AC170" s="16" t="s">
        <v>77</v>
      </c>
      <c r="AD170" s="64" t="s">
        <v>77</v>
      </c>
    </row>
    <row r="171" spans="14:30" x14ac:dyDescent="0.25">
      <c r="N171" s="25">
        <v>51682</v>
      </c>
      <c r="O171" s="61" t="s">
        <v>77</v>
      </c>
      <c r="P171" s="16" t="s">
        <v>77</v>
      </c>
      <c r="Q171" s="16" t="s">
        <v>77</v>
      </c>
      <c r="R171" s="64" t="s">
        <v>77</v>
      </c>
      <c r="S171" s="61" t="s">
        <v>77</v>
      </c>
      <c r="T171" s="16" t="s">
        <v>77</v>
      </c>
      <c r="U171" s="16" t="s">
        <v>77</v>
      </c>
      <c r="V171" s="64" t="s">
        <v>77</v>
      </c>
      <c r="W171" s="61" t="s">
        <v>77</v>
      </c>
      <c r="X171" s="16" t="s">
        <v>77</v>
      </c>
      <c r="Y171" s="16" t="s">
        <v>77</v>
      </c>
      <c r="Z171" s="64" t="s">
        <v>77</v>
      </c>
      <c r="AA171" s="61" t="s">
        <v>77</v>
      </c>
      <c r="AB171" s="16" t="s">
        <v>77</v>
      </c>
      <c r="AC171" s="16" t="s">
        <v>77</v>
      </c>
      <c r="AD171" s="64" t="s">
        <v>77</v>
      </c>
    </row>
    <row r="172" spans="14:30" x14ac:dyDescent="0.25">
      <c r="N172" s="25">
        <v>51774</v>
      </c>
      <c r="O172" s="61" t="s">
        <v>77</v>
      </c>
      <c r="P172" s="16" t="s">
        <v>77</v>
      </c>
      <c r="Q172" s="16" t="s">
        <v>77</v>
      </c>
      <c r="R172" s="64" t="s">
        <v>77</v>
      </c>
      <c r="S172" s="61" t="s">
        <v>77</v>
      </c>
      <c r="T172" s="16" t="s">
        <v>77</v>
      </c>
      <c r="U172" s="16" t="s">
        <v>77</v>
      </c>
      <c r="V172" s="64" t="s">
        <v>77</v>
      </c>
      <c r="W172" s="61" t="s">
        <v>77</v>
      </c>
      <c r="X172" s="16" t="s">
        <v>77</v>
      </c>
      <c r="Y172" s="16" t="s">
        <v>77</v>
      </c>
      <c r="Z172" s="64" t="s">
        <v>77</v>
      </c>
      <c r="AA172" s="61" t="s">
        <v>77</v>
      </c>
      <c r="AB172" s="16" t="s">
        <v>77</v>
      </c>
      <c r="AC172" s="16" t="s">
        <v>77</v>
      </c>
      <c r="AD172" s="64" t="s">
        <v>77</v>
      </c>
    </row>
    <row r="173" spans="14:30" x14ac:dyDescent="0.25">
      <c r="N173" s="25">
        <v>51866</v>
      </c>
      <c r="O173" s="61" t="s">
        <v>77</v>
      </c>
      <c r="P173" s="16" t="s">
        <v>77</v>
      </c>
      <c r="Q173" s="16" t="s">
        <v>77</v>
      </c>
      <c r="R173" s="64" t="s">
        <v>77</v>
      </c>
      <c r="S173" s="61" t="s">
        <v>77</v>
      </c>
      <c r="T173" s="16" t="s">
        <v>77</v>
      </c>
      <c r="U173" s="16" t="s">
        <v>77</v>
      </c>
      <c r="V173" s="64" t="s">
        <v>77</v>
      </c>
      <c r="W173" s="61" t="s">
        <v>77</v>
      </c>
      <c r="X173" s="16" t="s">
        <v>77</v>
      </c>
      <c r="Y173" s="16" t="s">
        <v>77</v>
      </c>
      <c r="Z173" s="64" t="s">
        <v>77</v>
      </c>
      <c r="AA173" s="61" t="s">
        <v>77</v>
      </c>
      <c r="AB173" s="16" t="s">
        <v>77</v>
      </c>
      <c r="AC173" s="16" t="s">
        <v>77</v>
      </c>
      <c r="AD173" s="64" t="s">
        <v>77</v>
      </c>
    </row>
    <row r="174" spans="14:30" x14ac:dyDescent="0.25">
      <c r="N174" s="25">
        <v>51956</v>
      </c>
      <c r="O174" s="61" t="s">
        <v>77</v>
      </c>
      <c r="P174" s="16" t="s">
        <v>77</v>
      </c>
      <c r="Q174" s="16" t="s">
        <v>77</v>
      </c>
      <c r="R174" s="64" t="s">
        <v>77</v>
      </c>
      <c r="S174" s="61" t="s">
        <v>77</v>
      </c>
      <c r="T174" s="16" t="s">
        <v>77</v>
      </c>
      <c r="U174" s="16" t="s">
        <v>77</v>
      </c>
      <c r="V174" s="64" t="s">
        <v>77</v>
      </c>
      <c r="W174" s="61" t="s">
        <v>77</v>
      </c>
      <c r="X174" s="16" t="s">
        <v>77</v>
      </c>
      <c r="Y174" s="16" t="s">
        <v>77</v>
      </c>
      <c r="Z174" s="64" t="s">
        <v>77</v>
      </c>
      <c r="AA174" s="61" t="s">
        <v>77</v>
      </c>
      <c r="AB174" s="16" t="s">
        <v>77</v>
      </c>
      <c r="AC174" s="16" t="s">
        <v>77</v>
      </c>
      <c r="AD174" s="64" t="s">
        <v>77</v>
      </c>
    </row>
    <row r="175" spans="14:30" x14ac:dyDescent="0.25">
      <c r="N175" s="25">
        <v>52047</v>
      </c>
      <c r="O175" s="61" t="s">
        <v>77</v>
      </c>
      <c r="P175" s="16" t="s">
        <v>77</v>
      </c>
      <c r="Q175" s="16" t="s">
        <v>77</v>
      </c>
      <c r="R175" s="64" t="s">
        <v>77</v>
      </c>
      <c r="S175" s="61" t="s">
        <v>77</v>
      </c>
      <c r="T175" s="16" t="s">
        <v>77</v>
      </c>
      <c r="U175" s="16" t="s">
        <v>77</v>
      </c>
      <c r="V175" s="64" t="s">
        <v>77</v>
      </c>
      <c r="W175" s="61" t="s">
        <v>77</v>
      </c>
      <c r="X175" s="16" t="s">
        <v>77</v>
      </c>
      <c r="Y175" s="16" t="s">
        <v>77</v>
      </c>
      <c r="Z175" s="64" t="s">
        <v>77</v>
      </c>
      <c r="AA175" s="61" t="s">
        <v>77</v>
      </c>
      <c r="AB175" s="16" t="s">
        <v>77</v>
      </c>
      <c r="AC175" s="16" t="s">
        <v>77</v>
      </c>
      <c r="AD175" s="64" t="s">
        <v>77</v>
      </c>
    </row>
    <row r="176" spans="14:30" x14ac:dyDescent="0.25">
      <c r="N176" s="25">
        <v>52139</v>
      </c>
      <c r="O176" s="61" t="s">
        <v>77</v>
      </c>
      <c r="P176" s="16" t="s">
        <v>77</v>
      </c>
      <c r="Q176" s="16" t="s">
        <v>77</v>
      </c>
      <c r="R176" s="64" t="s">
        <v>77</v>
      </c>
      <c r="S176" s="61" t="s">
        <v>77</v>
      </c>
      <c r="T176" s="16" t="s">
        <v>77</v>
      </c>
      <c r="U176" s="16" t="s">
        <v>77</v>
      </c>
      <c r="V176" s="64" t="s">
        <v>77</v>
      </c>
      <c r="W176" s="61" t="s">
        <v>77</v>
      </c>
      <c r="X176" s="16" t="s">
        <v>77</v>
      </c>
      <c r="Y176" s="16" t="s">
        <v>77</v>
      </c>
      <c r="Z176" s="64" t="s">
        <v>77</v>
      </c>
      <c r="AA176" s="61" t="s">
        <v>77</v>
      </c>
      <c r="AB176" s="16" t="s">
        <v>77</v>
      </c>
      <c r="AC176" s="16" t="s">
        <v>77</v>
      </c>
      <c r="AD176" s="64" t="s">
        <v>77</v>
      </c>
    </row>
    <row r="177" spans="14:30" x14ac:dyDescent="0.25">
      <c r="N177" s="25">
        <v>52231</v>
      </c>
      <c r="O177" s="61" t="s">
        <v>77</v>
      </c>
      <c r="P177" s="16" t="s">
        <v>77</v>
      </c>
      <c r="Q177" s="16" t="s">
        <v>77</v>
      </c>
      <c r="R177" s="64" t="s">
        <v>77</v>
      </c>
      <c r="S177" s="61" t="s">
        <v>77</v>
      </c>
      <c r="T177" s="16" t="s">
        <v>77</v>
      </c>
      <c r="U177" s="16" t="s">
        <v>77</v>
      </c>
      <c r="V177" s="64" t="s">
        <v>77</v>
      </c>
      <c r="W177" s="61" t="s">
        <v>77</v>
      </c>
      <c r="X177" s="16" t="s">
        <v>77</v>
      </c>
      <c r="Y177" s="16" t="s">
        <v>77</v>
      </c>
      <c r="Z177" s="64" t="s">
        <v>77</v>
      </c>
      <c r="AA177" s="61" t="s">
        <v>77</v>
      </c>
      <c r="AB177" s="16" t="s">
        <v>77</v>
      </c>
      <c r="AC177" s="16" t="s">
        <v>77</v>
      </c>
      <c r="AD177" s="64" t="s">
        <v>77</v>
      </c>
    </row>
    <row r="178" spans="14:30" x14ac:dyDescent="0.25">
      <c r="N178" s="25">
        <v>52321</v>
      </c>
      <c r="O178" s="61" t="s">
        <v>77</v>
      </c>
      <c r="P178" s="16" t="s">
        <v>77</v>
      </c>
      <c r="Q178" s="16" t="s">
        <v>77</v>
      </c>
      <c r="R178" s="64" t="s">
        <v>77</v>
      </c>
      <c r="S178" s="61" t="s">
        <v>77</v>
      </c>
      <c r="T178" s="16" t="s">
        <v>77</v>
      </c>
      <c r="U178" s="16" t="s">
        <v>77</v>
      </c>
      <c r="V178" s="64" t="s">
        <v>77</v>
      </c>
      <c r="W178" s="61" t="s">
        <v>77</v>
      </c>
      <c r="X178" s="16" t="s">
        <v>77</v>
      </c>
      <c r="Y178" s="16" t="s">
        <v>77</v>
      </c>
      <c r="Z178" s="64" t="s">
        <v>77</v>
      </c>
      <c r="AA178" s="61" t="s">
        <v>77</v>
      </c>
      <c r="AB178" s="16" t="s">
        <v>77</v>
      </c>
      <c r="AC178" s="16" t="s">
        <v>77</v>
      </c>
      <c r="AD178" s="64" t="s">
        <v>77</v>
      </c>
    </row>
    <row r="179" spans="14:30" x14ac:dyDescent="0.25">
      <c r="N179" s="25">
        <v>52412</v>
      </c>
      <c r="O179" s="61" t="s">
        <v>77</v>
      </c>
      <c r="P179" s="16" t="s">
        <v>77</v>
      </c>
      <c r="Q179" s="16" t="s">
        <v>77</v>
      </c>
      <c r="R179" s="64" t="s">
        <v>77</v>
      </c>
      <c r="S179" s="61" t="s">
        <v>77</v>
      </c>
      <c r="T179" s="16" t="s">
        <v>77</v>
      </c>
      <c r="U179" s="16" t="s">
        <v>77</v>
      </c>
      <c r="V179" s="64" t="s">
        <v>77</v>
      </c>
      <c r="W179" s="61" t="s">
        <v>77</v>
      </c>
      <c r="X179" s="16" t="s">
        <v>77</v>
      </c>
      <c r="Y179" s="16" t="s">
        <v>77</v>
      </c>
      <c r="Z179" s="64" t="s">
        <v>77</v>
      </c>
      <c r="AA179" s="61" t="s">
        <v>77</v>
      </c>
      <c r="AB179" s="16" t="s">
        <v>77</v>
      </c>
      <c r="AC179" s="16" t="s">
        <v>77</v>
      </c>
      <c r="AD179" s="64" t="s">
        <v>77</v>
      </c>
    </row>
    <row r="180" spans="14:30" x14ac:dyDescent="0.25">
      <c r="N180" s="25">
        <v>52504</v>
      </c>
      <c r="O180" s="61" t="s">
        <v>77</v>
      </c>
      <c r="P180" s="16" t="s">
        <v>77</v>
      </c>
      <c r="Q180" s="16" t="s">
        <v>77</v>
      </c>
      <c r="R180" s="64" t="s">
        <v>77</v>
      </c>
      <c r="S180" s="61" t="s">
        <v>77</v>
      </c>
      <c r="T180" s="16" t="s">
        <v>77</v>
      </c>
      <c r="U180" s="16" t="s">
        <v>77</v>
      </c>
      <c r="V180" s="64" t="s">
        <v>77</v>
      </c>
      <c r="W180" s="61" t="s">
        <v>77</v>
      </c>
      <c r="X180" s="16" t="s">
        <v>77</v>
      </c>
      <c r="Y180" s="16" t="s">
        <v>77</v>
      </c>
      <c r="Z180" s="64" t="s">
        <v>77</v>
      </c>
      <c r="AA180" s="61" t="s">
        <v>77</v>
      </c>
      <c r="AB180" s="16" t="s">
        <v>77</v>
      </c>
      <c r="AC180" s="16" t="s">
        <v>77</v>
      </c>
      <c r="AD180" s="64" t="s">
        <v>77</v>
      </c>
    </row>
    <row r="181" spans="14:30" x14ac:dyDescent="0.25">
      <c r="N181" s="25">
        <v>52596</v>
      </c>
      <c r="O181" s="61" t="s">
        <v>77</v>
      </c>
      <c r="P181" s="16" t="s">
        <v>77</v>
      </c>
      <c r="Q181" s="16" t="s">
        <v>77</v>
      </c>
      <c r="R181" s="64" t="s">
        <v>77</v>
      </c>
      <c r="S181" s="61" t="s">
        <v>77</v>
      </c>
      <c r="T181" s="16" t="s">
        <v>77</v>
      </c>
      <c r="U181" s="16" t="s">
        <v>77</v>
      </c>
      <c r="V181" s="64" t="s">
        <v>77</v>
      </c>
      <c r="W181" s="61" t="s">
        <v>77</v>
      </c>
      <c r="X181" s="16" t="s">
        <v>77</v>
      </c>
      <c r="Y181" s="16" t="s">
        <v>77</v>
      </c>
      <c r="Z181" s="64" t="s">
        <v>77</v>
      </c>
      <c r="AA181" s="61" t="s">
        <v>77</v>
      </c>
      <c r="AB181" s="16" t="s">
        <v>77</v>
      </c>
      <c r="AC181" s="16" t="s">
        <v>77</v>
      </c>
      <c r="AD181" s="64" t="s">
        <v>77</v>
      </c>
    </row>
    <row r="182" spans="14:30" x14ac:dyDescent="0.25">
      <c r="N182" s="25">
        <v>52687</v>
      </c>
      <c r="O182" s="61" t="s">
        <v>77</v>
      </c>
      <c r="P182" s="16" t="s">
        <v>77</v>
      </c>
      <c r="Q182" s="16" t="s">
        <v>77</v>
      </c>
      <c r="R182" s="64" t="s">
        <v>77</v>
      </c>
      <c r="S182" s="61" t="s">
        <v>77</v>
      </c>
      <c r="T182" s="16" t="s">
        <v>77</v>
      </c>
      <c r="U182" s="16" t="s">
        <v>77</v>
      </c>
      <c r="V182" s="64" t="s">
        <v>77</v>
      </c>
      <c r="W182" s="61" t="s">
        <v>77</v>
      </c>
      <c r="X182" s="16" t="s">
        <v>77</v>
      </c>
      <c r="Y182" s="16" t="s">
        <v>77</v>
      </c>
      <c r="Z182" s="64" t="s">
        <v>77</v>
      </c>
      <c r="AA182" s="61" t="s">
        <v>77</v>
      </c>
      <c r="AB182" s="16" t="s">
        <v>77</v>
      </c>
      <c r="AC182" s="16" t="s">
        <v>77</v>
      </c>
      <c r="AD182" s="64" t="s">
        <v>77</v>
      </c>
    </row>
    <row r="183" spans="14:30" x14ac:dyDescent="0.25">
      <c r="N183" s="25">
        <v>52778</v>
      </c>
      <c r="O183" s="61" t="s">
        <v>77</v>
      </c>
      <c r="P183" s="16" t="s">
        <v>77</v>
      </c>
      <c r="Q183" s="16" t="s">
        <v>77</v>
      </c>
      <c r="R183" s="64" t="s">
        <v>77</v>
      </c>
      <c r="S183" s="61" t="s">
        <v>77</v>
      </c>
      <c r="T183" s="16" t="s">
        <v>77</v>
      </c>
      <c r="U183" s="16" t="s">
        <v>77</v>
      </c>
      <c r="V183" s="64" t="s">
        <v>77</v>
      </c>
      <c r="W183" s="61" t="s">
        <v>77</v>
      </c>
      <c r="X183" s="16" t="s">
        <v>77</v>
      </c>
      <c r="Y183" s="16" t="s">
        <v>77</v>
      </c>
      <c r="Z183" s="64" t="s">
        <v>77</v>
      </c>
      <c r="AA183" s="61" t="s">
        <v>77</v>
      </c>
      <c r="AB183" s="16" t="s">
        <v>77</v>
      </c>
      <c r="AC183" s="16" t="s">
        <v>77</v>
      </c>
      <c r="AD183" s="64" t="s">
        <v>77</v>
      </c>
    </row>
    <row r="184" spans="14:30" x14ac:dyDescent="0.25">
      <c r="N184" s="25">
        <v>52870</v>
      </c>
      <c r="O184" s="61" t="s">
        <v>77</v>
      </c>
      <c r="P184" s="16" t="s">
        <v>77</v>
      </c>
      <c r="Q184" s="16" t="s">
        <v>77</v>
      </c>
      <c r="R184" s="64" t="s">
        <v>77</v>
      </c>
      <c r="S184" s="61" t="s">
        <v>77</v>
      </c>
      <c r="T184" s="16" t="s">
        <v>77</v>
      </c>
      <c r="U184" s="16" t="s">
        <v>77</v>
      </c>
      <c r="V184" s="64" t="s">
        <v>77</v>
      </c>
      <c r="W184" s="61" t="s">
        <v>77</v>
      </c>
      <c r="X184" s="16" t="s">
        <v>77</v>
      </c>
      <c r="Y184" s="16" t="s">
        <v>77</v>
      </c>
      <c r="Z184" s="64" t="s">
        <v>77</v>
      </c>
      <c r="AA184" s="61" t="s">
        <v>77</v>
      </c>
      <c r="AB184" s="16" t="s">
        <v>77</v>
      </c>
      <c r="AC184" s="16" t="s">
        <v>77</v>
      </c>
      <c r="AD184" s="64" t="s">
        <v>77</v>
      </c>
    </row>
    <row r="185" spans="14:30" x14ac:dyDescent="0.25">
      <c r="N185" s="25">
        <v>52962</v>
      </c>
      <c r="O185" s="61" t="s">
        <v>77</v>
      </c>
      <c r="P185" s="16" t="s">
        <v>77</v>
      </c>
      <c r="Q185" s="16" t="s">
        <v>77</v>
      </c>
      <c r="R185" s="64" t="s">
        <v>77</v>
      </c>
      <c r="S185" s="61" t="s">
        <v>77</v>
      </c>
      <c r="T185" s="16" t="s">
        <v>77</v>
      </c>
      <c r="U185" s="16" t="s">
        <v>77</v>
      </c>
      <c r="V185" s="64" t="s">
        <v>77</v>
      </c>
      <c r="W185" s="61" t="s">
        <v>77</v>
      </c>
      <c r="X185" s="16" t="s">
        <v>77</v>
      </c>
      <c r="Y185" s="16" t="s">
        <v>77</v>
      </c>
      <c r="Z185" s="64" t="s">
        <v>77</v>
      </c>
      <c r="AA185" s="61" t="s">
        <v>77</v>
      </c>
      <c r="AB185" s="16" t="s">
        <v>77</v>
      </c>
      <c r="AC185" s="16" t="s">
        <v>77</v>
      </c>
      <c r="AD185" s="64" t="s">
        <v>77</v>
      </c>
    </row>
    <row r="186" spans="14:30" x14ac:dyDescent="0.25">
      <c r="N186" s="25">
        <v>53052</v>
      </c>
      <c r="O186" s="61" t="s">
        <v>77</v>
      </c>
      <c r="P186" s="16" t="s">
        <v>77</v>
      </c>
      <c r="Q186" s="16" t="s">
        <v>77</v>
      </c>
      <c r="R186" s="64" t="s">
        <v>77</v>
      </c>
      <c r="S186" s="61" t="s">
        <v>77</v>
      </c>
      <c r="T186" s="16" t="s">
        <v>77</v>
      </c>
      <c r="U186" s="16" t="s">
        <v>77</v>
      </c>
      <c r="V186" s="64" t="s">
        <v>77</v>
      </c>
      <c r="W186" s="61" t="s">
        <v>77</v>
      </c>
      <c r="X186" s="16" t="s">
        <v>77</v>
      </c>
      <c r="Y186" s="16" t="s">
        <v>77</v>
      </c>
      <c r="Z186" s="64" t="s">
        <v>77</v>
      </c>
      <c r="AA186" s="61" t="s">
        <v>77</v>
      </c>
      <c r="AB186" s="16" t="s">
        <v>77</v>
      </c>
      <c r="AC186" s="16" t="s">
        <v>77</v>
      </c>
      <c r="AD186" s="64" t="s">
        <v>77</v>
      </c>
    </row>
    <row r="187" spans="14:30" x14ac:dyDescent="0.25">
      <c r="N187" s="25">
        <v>53143</v>
      </c>
      <c r="O187" s="61" t="s">
        <v>77</v>
      </c>
      <c r="P187" s="16" t="s">
        <v>77</v>
      </c>
      <c r="Q187" s="16" t="s">
        <v>77</v>
      </c>
      <c r="R187" s="64" t="s">
        <v>77</v>
      </c>
      <c r="S187" s="61" t="s">
        <v>77</v>
      </c>
      <c r="T187" s="16" t="s">
        <v>77</v>
      </c>
      <c r="U187" s="16" t="s">
        <v>77</v>
      </c>
      <c r="V187" s="64" t="s">
        <v>77</v>
      </c>
      <c r="W187" s="61" t="s">
        <v>77</v>
      </c>
      <c r="X187" s="16" t="s">
        <v>77</v>
      </c>
      <c r="Y187" s="16" t="s">
        <v>77</v>
      </c>
      <c r="Z187" s="64" t="s">
        <v>77</v>
      </c>
      <c r="AA187" s="61" t="s">
        <v>77</v>
      </c>
      <c r="AB187" s="16" t="s">
        <v>77</v>
      </c>
      <c r="AC187" s="16" t="s">
        <v>77</v>
      </c>
      <c r="AD187" s="64" t="s">
        <v>77</v>
      </c>
    </row>
    <row r="188" spans="14:30" x14ac:dyDescent="0.25">
      <c r="N188" s="25">
        <v>53235</v>
      </c>
      <c r="O188" s="61" t="s">
        <v>77</v>
      </c>
      <c r="P188" s="16" t="s">
        <v>77</v>
      </c>
      <c r="Q188" s="16" t="s">
        <v>77</v>
      </c>
      <c r="R188" s="64" t="s">
        <v>77</v>
      </c>
      <c r="S188" s="61" t="s">
        <v>77</v>
      </c>
      <c r="T188" s="16" t="s">
        <v>77</v>
      </c>
      <c r="U188" s="16" t="s">
        <v>77</v>
      </c>
      <c r="V188" s="64" t="s">
        <v>77</v>
      </c>
      <c r="W188" s="61" t="s">
        <v>77</v>
      </c>
      <c r="X188" s="16" t="s">
        <v>77</v>
      </c>
      <c r="Y188" s="16" t="s">
        <v>77</v>
      </c>
      <c r="Z188" s="64" t="s">
        <v>77</v>
      </c>
      <c r="AA188" s="61" t="s">
        <v>77</v>
      </c>
      <c r="AB188" s="16" t="s">
        <v>77</v>
      </c>
      <c r="AC188" s="16" t="s">
        <v>77</v>
      </c>
      <c r="AD188" s="64" t="s">
        <v>77</v>
      </c>
    </row>
    <row r="189" spans="14:30" x14ac:dyDescent="0.25">
      <c r="N189" s="25">
        <v>53327</v>
      </c>
      <c r="O189" s="61" t="s">
        <v>77</v>
      </c>
      <c r="P189" s="16" t="s">
        <v>77</v>
      </c>
      <c r="Q189" s="16" t="s">
        <v>77</v>
      </c>
      <c r="R189" s="64" t="s">
        <v>77</v>
      </c>
      <c r="S189" s="61" t="s">
        <v>77</v>
      </c>
      <c r="T189" s="16" t="s">
        <v>77</v>
      </c>
      <c r="U189" s="16" t="s">
        <v>77</v>
      </c>
      <c r="V189" s="64" t="s">
        <v>77</v>
      </c>
      <c r="W189" s="61" t="s">
        <v>77</v>
      </c>
      <c r="X189" s="16" t="s">
        <v>77</v>
      </c>
      <c r="Y189" s="16" t="s">
        <v>77</v>
      </c>
      <c r="Z189" s="64" t="s">
        <v>77</v>
      </c>
      <c r="AA189" s="61" t="s">
        <v>77</v>
      </c>
      <c r="AB189" s="16" t="s">
        <v>77</v>
      </c>
      <c r="AC189" s="16" t="s">
        <v>77</v>
      </c>
      <c r="AD189" s="64" t="s">
        <v>77</v>
      </c>
    </row>
    <row r="190" spans="14:30" x14ac:dyDescent="0.25">
      <c r="N190" s="25">
        <v>53417</v>
      </c>
      <c r="O190" s="61" t="s">
        <v>77</v>
      </c>
      <c r="P190" s="16" t="s">
        <v>77</v>
      </c>
      <c r="Q190" s="16" t="s">
        <v>77</v>
      </c>
      <c r="R190" s="64" t="s">
        <v>77</v>
      </c>
      <c r="S190" s="61" t="s">
        <v>77</v>
      </c>
      <c r="T190" s="16" t="s">
        <v>77</v>
      </c>
      <c r="U190" s="16" t="s">
        <v>77</v>
      </c>
      <c r="V190" s="64" t="s">
        <v>77</v>
      </c>
      <c r="W190" s="61" t="s">
        <v>77</v>
      </c>
      <c r="X190" s="16" t="s">
        <v>77</v>
      </c>
      <c r="Y190" s="16" t="s">
        <v>77</v>
      </c>
      <c r="Z190" s="64" t="s">
        <v>77</v>
      </c>
      <c r="AA190" s="61" t="s">
        <v>77</v>
      </c>
      <c r="AB190" s="16" t="s">
        <v>77</v>
      </c>
      <c r="AC190" s="16" t="s">
        <v>77</v>
      </c>
      <c r="AD190" s="64" t="s">
        <v>77</v>
      </c>
    </row>
    <row r="191" spans="14:30" x14ac:dyDescent="0.25">
      <c r="N191" s="25">
        <v>53508</v>
      </c>
      <c r="O191" s="61" t="s">
        <v>77</v>
      </c>
      <c r="P191" s="16" t="s">
        <v>77</v>
      </c>
      <c r="Q191" s="16" t="s">
        <v>77</v>
      </c>
      <c r="R191" s="64" t="s">
        <v>77</v>
      </c>
      <c r="S191" s="61" t="s">
        <v>77</v>
      </c>
      <c r="T191" s="16" t="s">
        <v>77</v>
      </c>
      <c r="U191" s="16" t="s">
        <v>77</v>
      </c>
      <c r="V191" s="64" t="s">
        <v>77</v>
      </c>
      <c r="W191" s="61" t="s">
        <v>77</v>
      </c>
      <c r="X191" s="16" t="s">
        <v>77</v>
      </c>
      <c r="Y191" s="16" t="s">
        <v>77</v>
      </c>
      <c r="Z191" s="64" t="s">
        <v>77</v>
      </c>
      <c r="AA191" s="61" t="s">
        <v>77</v>
      </c>
      <c r="AB191" s="16" t="s">
        <v>77</v>
      </c>
      <c r="AC191" s="16" t="s">
        <v>77</v>
      </c>
      <c r="AD191" s="64" t="s">
        <v>77</v>
      </c>
    </row>
    <row r="192" spans="14:30" x14ac:dyDescent="0.25">
      <c r="N192" s="25">
        <v>53600</v>
      </c>
      <c r="O192" s="61" t="s">
        <v>77</v>
      </c>
      <c r="P192" s="16" t="s">
        <v>77</v>
      </c>
      <c r="Q192" s="16" t="s">
        <v>77</v>
      </c>
      <c r="R192" s="64" t="s">
        <v>77</v>
      </c>
      <c r="S192" s="61" t="s">
        <v>77</v>
      </c>
      <c r="T192" s="16" t="s">
        <v>77</v>
      </c>
      <c r="U192" s="16" t="s">
        <v>77</v>
      </c>
      <c r="V192" s="64" t="s">
        <v>77</v>
      </c>
      <c r="W192" s="61" t="s">
        <v>77</v>
      </c>
      <c r="X192" s="16" t="s">
        <v>77</v>
      </c>
      <c r="Y192" s="16" t="s">
        <v>77</v>
      </c>
      <c r="Z192" s="64" t="s">
        <v>77</v>
      </c>
      <c r="AA192" s="61" t="s">
        <v>77</v>
      </c>
      <c r="AB192" s="16" t="s">
        <v>77</v>
      </c>
      <c r="AC192" s="16" t="s">
        <v>77</v>
      </c>
      <c r="AD192" s="64" t="s">
        <v>77</v>
      </c>
    </row>
    <row r="193" spans="14:30" x14ac:dyDescent="0.25">
      <c r="N193" s="25">
        <v>53692</v>
      </c>
      <c r="O193" s="61" t="s">
        <v>77</v>
      </c>
      <c r="P193" s="16" t="s">
        <v>77</v>
      </c>
      <c r="Q193" s="16" t="s">
        <v>77</v>
      </c>
      <c r="R193" s="64" t="s">
        <v>77</v>
      </c>
      <c r="S193" s="61" t="s">
        <v>77</v>
      </c>
      <c r="T193" s="16" t="s">
        <v>77</v>
      </c>
      <c r="U193" s="16" t="s">
        <v>77</v>
      </c>
      <c r="V193" s="64" t="s">
        <v>77</v>
      </c>
      <c r="W193" s="61" t="s">
        <v>77</v>
      </c>
      <c r="X193" s="16" t="s">
        <v>77</v>
      </c>
      <c r="Y193" s="16" t="s">
        <v>77</v>
      </c>
      <c r="Z193" s="64" t="s">
        <v>77</v>
      </c>
      <c r="AA193" s="61" t="s">
        <v>77</v>
      </c>
      <c r="AB193" s="16" t="s">
        <v>77</v>
      </c>
      <c r="AC193" s="16" t="s">
        <v>77</v>
      </c>
      <c r="AD193" s="64" t="s">
        <v>77</v>
      </c>
    </row>
    <row r="194" spans="14:30" x14ac:dyDescent="0.25">
      <c r="N194" s="25">
        <v>53782</v>
      </c>
      <c r="O194" s="61" t="s">
        <v>77</v>
      </c>
      <c r="P194" s="16" t="s">
        <v>77</v>
      </c>
      <c r="Q194" s="16" t="s">
        <v>77</v>
      </c>
      <c r="R194" s="64" t="s">
        <v>77</v>
      </c>
      <c r="S194" s="61" t="s">
        <v>77</v>
      </c>
      <c r="T194" s="16" t="s">
        <v>77</v>
      </c>
      <c r="U194" s="16" t="s">
        <v>77</v>
      </c>
      <c r="V194" s="64" t="s">
        <v>77</v>
      </c>
      <c r="W194" s="61" t="s">
        <v>77</v>
      </c>
      <c r="X194" s="16" t="s">
        <v>77</v>
      </c>
      <c r="Y194" s="16" t="s">
        <v>77</v>
      </c>
      <c r="Z194" s="64" t="s">
        <v>77</v>
      </c>
      <c r="AA194" s="61" t="s">
        <v>77</v>
      </c>
      <c r="AB194" s="16" t="s">
        <v>77</v>
      </c>
      <c r="AC194" s="16" t="s">
        <v>77</v>
      </c>
      <c r="AD194" s="64" t="s">
        <v>77</v>
      </c>
    </row>
    <row r="195" spans="14:30" x14ac:dyDescent="0.25">
      <c r="N195" s="25">
        <v>53873</v>
      </c>
      <c r="O195" s="61" t="s">
        <v>77</v>
      </c>
      <c r="P195" s="16" t="s">
        <v>77</v>
      </c>
      <c r="Q195" s="16" t="s">
        <v>77</v>
      </c>
      <c r="R195" s="64" t="s">
        <v>77</v>
      </c>
      <c r="S195" s="61" t="s">
        <v>77</v>
      </c>
      <c r="T195" s="16" t="s">
        <v>77</v>
      </c>
      <c r="U195" s="16" t="s">
        <v>77</v>
      </c>
      <c r="V195" s="64" t="s">
        <v>77</v>
      </c>
      <c r="W195" s="61" t="s">
        <v>77</v>
      </c>
      <c r="X195" s="16" t="s">
        <v>77</v>
      </c>
      <c r="Y195" s="16" t="s">
        <v>77</v>
      </c>
      <c r="Z195" s="64" t="s">
        <v>77</v>
      </c>
      <c r="AA195" s="61" t="s">
        <v>77</v>
      </c>
      <c r="AB195" s="16" t="s">
        <v>77</v>
      </c>
      <c r="AC195" s="16" t="s">
        <v>77</v>
      </c>
      <c r="AD195" s="64" t="s">
        <v>77</v>
      </c>
    </row>
    <row r="196" spans="14:30" x14ac:dyDescent="0.25">
      <c r="N196" s="25">
        <v>53965</v>
      </c>
      <c r="O196" s="61" t="s">
        <v>77</v>
      </c>
      <c r="P196" s="16" t="s">
        <v>77</v>
      </c>
      <c r="Q196" s="16" t="s">
        <v>77</v>
      </c>
      <c r="R196" s="64" t="s">
        <v>77</v>
      </c>
      <c r="S196" s="61" t="s">
        <v>77</v>
      </c>
      <c r="T196" s="16" t="s">
        <v>77</v>
      </c>
      <c r="U196" s="16" t="s">
        <v>77</v>
      </c>
      <c r="V196" s="64" t="s">
        <v>77</v>
      </c>
      <c r="W196" s="61" t="s">
        <v>77</v>
      </c>
      <c r="X196" s="16" t="s">
        <v>77</v>
      </c>
      <c r="Y196" s="16" t="s">
        <v>77</v>
      </c>
      <c r="Z196" s="64" t="s">
        <v>77</v>
      </c>
      <c r="AA196" s="61" t="s">
        <v>77</v>
      </c>
      <c r="AB196" s="16" t="s">
        <v>77</v>
      </c>
      <c r="AC196" s="16" t="s">
        <v>77</v>
      </c>
      <c r="AD196" s="64" t="s">
        <v>77</v>
      </c>
    </row>
    <row r="197" spans="14:30" x14ac:dyDescent="0.25">
      <c r="N197" s="25">
        <v>54057</v>
      </c>
      <c r="O197" s="61" t="s">
        <v>77</v>
      </c>
      <c r="P197" s="16" t="s">
        <v>77</v>
      </c>
      <c r="Q197" s="16" t="s">
        <v>77</v>
      </c>
      <c r="R197" s="64" t="s">
        <v>77</v>
      </c>
      <c r="S197" s="61" t="s">
        <v>77</v>
      </c>
      <c r="T197" s="16" t="s">
        <v>77</v>
      </c>
      <c r="U197" s="16" t="s">
        <v>77</v>
      </c>
      <c r="V197" s="64" t="s">
        <v>77</v>
      </c>
      <c r="W197" s="61" t="s">
        <v>77</v>
      </c>
      <c r="X197" s="16" t="s">
        <v>77</v>
      </c>
      <c r="Y197" s="16" t="s">
        <v>77</v>
      </c>
      <c r="Z197" s="64" t="s">
        <v>77</v>
      </c>
      <c r="AA197" s="61" t="s">
        <v>77</v>
      </c>
      <c r="AB197" s="16" t="s">
        <v>77</v>
      </c>
      <c r="AC197" s="16" t="s">
        <v>77</v>
      </c>
      <c r="AD197" s="64" t="s">
        <v>77</v>
      </c>
    </row>
    <row r="198" spans="14:30" x14ac:dyDescent="0.25">
      <c r="N198" s="25">
        <v>54148</v>
      </c>
      <c r="O198" s="61" t="s">
        <v>77</v>
      </c>
      <c r="P198" s="16" t="s">
        <v>77</v>
      </c>
      <c r="Q198" s="16" t="s">
        <v>77</v>
      </c>
      <c r="R198" s="64" t="s">
        <v>77</v>
      </c>
      <c r="S198" s="61" t="s">
        <v>77</v>
      </c>
      <c r="T198" s="16" t="s">
        <v>77</v>
      </c>
      <c r="U198" s="16" t="s">
        <v>77</v>
      </c>
      <c r="V198" s="64" t="s">
        <v>77</v>
      </c>
      <c r="W198" s="61" t="s">
        <v>77</v>
      </c>
      <c r="X198" s="16" t="s">
        <v>77</v>
      </c>
      <c r="Y198" s="16" t="s">
        <v>77</v>
      </c>
      <c r="Z198" s="64" t="s">
        <v>77</v>
      </c>
      <c r="AA198" s="61" t="s">
        <v>77</v>
      </c>
      <c r="AB198" s="16" t="s">
        <v>77</v>
      </c>
      <c r="AC198" s="16" t="s">
        <v>77</v>
      </c>
      <c r="AD198" s="64" t="s">
        <v>77</v>
      </c>
    </row>
    <row r="199" spans="14:30" x14ac:dyDescent="0.25">
      <c r="N199" s="25">
        <v>54239</v>
      </c>
      <c r="O199" s="61" t="s">
        <v>77</v>
      </c>
      <c r="P199" s="16" t="s">
        <v>77</v>
      </c>
      <c r="Q199" s="16" t="s">
        <v>77</v>
      </c>
      <c r="R199" s="64" t="s">
        <v>77</v>
      </c>
      <c r="S199" s="61" t="s">
        <v>77</v>
      </c>
      <c r="T199" s="16" t="s">
        <v>77</v>
      </c>
      <c r="U199" s="16" t="s">
        <v>77</v>
      </c>
      <c r="V199" s="64" t="s">
        <v>77</v>
      </c>
      <c r="W199" s="61" t="s">
        <v>77</v>
      </c>
      <c r="X199" s="16" t="s">
        <v>77</v>
      </c>
      <c r="Y199" s="16" t="s">
        <v>77</v>
      </c>
      <c r="Z199" s="64" t="s">
        <v>77</v>
      </c>
      <c r="AA199" s="61" t="s">
        <v>77</v>
      </c>
      <c r="AB199" s="16" t="s">
        <v>77</v>
      </c>
      <c r="AC199" s="16" t="s">
        <v>77</v>
      </c>
      <c r="AD199" s="64" t="s">
        <v>77</v>
      </c>
    </row>
    <row r="200" spans="14:30" x14ac:dyDescent="0.25">
      <c r="N200" s="25">
        <v>54331</v>
      </c>
      <c r="O200" s="61" t="s">
        <v>77</v>
      </c>
      <c r="P200" s="16" t="s">
        <v>77</v>
      </c>
      <c r="Q200" s="16" t="s">
        <v>77</v>
      </c>
      <c r="R200" s="64" t="s">
        <v>77</v>
      </c>
      <c r="S200" s="61" t="s">
        <v>77</v>
      </c>
      <c r="T200" s="16" t="s">
        <v>77</v>
      </c>
      <c r="U200" s="16" t="s">
        <v>77</v>
      </c>
      <c r="V200" s="64" t="s">
        <v>77</v>
      </c>
      <c r="W200" s="61" t="s">
        <v>77</v>
      </c>
      <c r="X200" s="16" t="s">
        <v>77</v>
      </c>
      <c r="Y200" s="16" t="s">
        <v>77</v>
      </c>
      <c r="Z200" s="64" t="s">
        <v>77</v>
      </c>
      <c r="AA200" s="61" t="s">
        <v>77</v>
      </c>
      <c r="AB200" s="16" t="s">
        <v>77</v>
      </c>
      <c r="AC200" s="16" t="s">
        <v>77</v>
      </c>
      <c r="AD200" s="64" t="s">
        <v>77</v>
      </c>
    </row>
    <row r="201" spans="14:30" x14ac:dyDescent="0.25">
      <c r="N201" s="25">
        <v>54423</v>
      </c>
      <c r="O201" s="61" t="s">
        <v>77</v>
      </c>
      <c r="P201" s="16" t="s">
        <v>77</v>
      </c>
      <c r="Q201" s="16" t="s">
        <v>77</v>
      </c>
      <c r="R201" s="64" t="s">
        <v>77</v>
      </c>
      <c r="S201" s="61" t="s">
        <v>77</v>
      </c>
      <c r="T201" s="16" t="s">
        <v>77</v>
      </c>
      <c r="U201" s="16" t="s">
        <v>77</v>
      </c>
      <c r="V201" s="64" t="s">
        <v>77</v>
      </c>
      <c r="W201" s="61" t="s">
        <v>77</v>
      </c>
      <c r="X201" s="16" t="s">
        <v>77</v>
      </c>
      <c r="Y201" s="16" t="s">
        <v>77</v>
      </c>
      <c r="Z201" s="64" t="s">
        <v>77</v>
      </c>
      <c r="AA201" s="61" t="s">
        <v>77</v>
      </c>
      <c r="AB201" s="16" t="s">
        <v>77</v>
      </c>
      <c r="AC201" s="16" t="s">
        <v>77</v>
      </c>
      <c r="AD201" s="64" t="s">
        <v>77</v>
      </c>
    </row>
    <row r="202" spans="14:30" x14ac:dyDescent="0.25">
      <c r="N202" s="25">
        <v>54513</v>
      </c>
      <c r="O202" s="61" t="s">
        <v>77</v>
      </c>
      <c r="P202" s="16" t="s">
        <v>77</v>
      </c>
      <c r="Q202" s="16" t="s">
        <v>77</v>
      </c>
      <c r="R202" s="64" t="s">
        <v>77</v>
      </c>
      <c r="S202" s="61" t="s">
        <v>77</v>
      </c>
      <c r="T202" s="16" t="s">
        <v>77</v>
      </c>
      <c r="U202" s="16" t="s">
        <v>77</v>
      </c>
      <c r="V202" s="64" t="s">
        <v>77</v>
      </c>
      <c r="W202" s="61" t="s">
        <v>77</v>
      </c>
      <c r="X202" s="16" t="s">
        <v>77</v>
      </c>
      <c r="Y202" s="16" t="s">
        <v>77</v>
      </c>
      <c r="Z202" s="64" t="s">
        <v>77</v>
      </c>
      <c r="AA202" s="61" t="s">
        <v>77</v>
      </c>
      <c r="AB202" s="16" t="s">
        <v>77</v>
      </c>
      <c r="AC202" s="16" t="s">
        <v>77</v>
      </c>
      <c r="AD202" s="64" t="s">
        <v>77</v>
      </c>
    </row>
    <row r="203" spans="14:30" x14ac:dyDescent="0.25">
      <c r="N203" s="25">
        <v>54604</v>
      </c>
      <c r="O203" s="61" t="s">
        <v>77</v>
      </c>
      <c r="P203" s="16" t="s">
        <v>77</v>
      </c>
      <c r="Q203" s="16" t="s">
        <v>77</v>
      </c>
      <c r="R203" s="64" t="s">
        <v>77</v>
      </c>
      <c r="S203" s="61" t="s">
        <v>77</v>
      </c>
      <c r="T203" s="16" t="s">
        <v>77</v>
      </c>
      <c r="U203" s="16" t="s">
        <v>77</v>
      </c>
      <c r="V203" s="64" t="s">
        <v>77</v>
      </c>
      <c r="W203" s="61" t="s">
        <v>77</v>
      </c>
      <c r="X203" s="16" t="s">
        <v>77</v>
      </c>
      <c r="Y203" s="16" t="s">
        <v>77</v>
      </c>
      <c r="Z203" s="64" t="s">
        <v>77</v>
      </c>
      <c r="AA203" s="61" t="s">
        <v>77</v>
      </c>
      <c r="AB203" s="16" t="s">
        <v>77</v>
      </c>
      <c r="AC203" s="16" t="s">
        <v>77</v>
      </c>
      <c r="AD203" s="64" t="s">
        <v>77</v>
      </c>
    </row>
    <row r="204" spans="14:30" x14ac:dyDescent="0.25">
      <c r="N204" s="25">
        <v>54696</v>
      </c>
      <c r="O204" s="61" t="s">
        <v>77</v>
      </c>
      <c r="P204" s="16" t="s">
        <v>77</v>
      </c>
      <c r="Q204" s="16" t="s">
        <v>77</v>
      </c>
      <c r="R204" s="64" t="s">
        <v>77</v>
      </c>
      <c r="S204" s="61" t="s">
        <v>77</v>
      </c>
      <c r="T204" s="16" t="s">
        <v>77</v>
      </c>
      <c r="U204" s="16" t="s">
        <v>77</v>
      </c>
      <c r="V204" s="64" t="s">
        <v>77</v>
      </c>
      <c r="W204" s="61" t="s">
        <v>77</v>
      </c>
      <c r="X204" s="16" t="s">
        <v>77</v>
      </c>
      <c r="Y204" s="16" t="s">
        <v>77</v>
      </c>
      <c r="Z204" s="64" t="s">
        <v>77</v>
      </c>
      <c r="AA204" s="61" t="s">
        <v>77</v>
      </c>
      <c r="AB204" s="16" t="s">
        <v>77</v>
      </c>
      <c r="AC204" s="16" t="s">
        <v>77</v>
      </c>
      <c r="AD204" s="64" t="s">
        <v>77</v>
      </c>
    </row>
    <row r="205" spans="14:30" x14ac:dyDescent="0.25">
      <c r="N205" s="25">
        <v>54788</v>
      </c>
      <c r="O205" s="61" t="s">
        <v>77</v>
      </c>
      <c r="P205" s="16" t="s">
        <v>77</v>
      </c>
      <c r="Q205" s="16" t="s">
        <v>77</v>
      </c>
      <c r="R205" s="64" t="s">
        <v>77</v>
      </c>
      <c r="S205" s="61" t="s">
        <v>77</v>
      </c>
      <c r="T205" s="16" t="s">
        <v>77</v>
      </c>
      <c r="U205" s="16" t="s">
        <v>77</v>
      </c>
      <c r="V205" s="64" t="s">
        <v>77</v>
      </c>
      <c r="W205" s="61" t="s">
        <v>77</v>
      </c>
      <c r="X205" s="16" t="s">
        <v>77</v>
      </c>
      <c r="Y205" s="16" t="s">
        <v>77</v>
      </c>
      <c r="Z205" s="64" t="s">
        <v>77</v>
      </c>
      <c r="AA205" s="61" t="s">
        <v>77</v>
      </c>
      <c r="AB205" s="16" t="s">
        <v>77</v>
      </c>
      <c r="AC205" s="16" t="s">
        <v>77</v>
      </c>
      <c r="AD205" s="64" t="s">
        <v>77</v>
      </c>
    </row>
    <row r="206" spans="14:30" x14ac:dyDescent="0.25">
      <c r="N206" s="25">
        <v>54878</v>
      </c>
      <c r="O206" s="61" t="s">
        <v>77</v>
      </c>
      <c r="P206" s="16" t="s">
        <v>77</v>
      </c>
      <c r="Q206" s="16" t="s">
        <v>77</v>
      </c>
      <c r="R206" s="64" t="s">
        <v>77</v>
      </c>
      <c r="S206" s="61" t="s">
        <v>77</v>
      </c>
      <c r="T206" s="16" t="s">
        <v>77</v>
      </c>
      <c r="U206" s="16" t="s">
        <v>77</v>
      </c>
      <c r="V206" s="64" t="s">
        <v>77</v>
      </c>
      <c r="W206" s="61" t="s">
        <v>77</v>
      </c>
      <c r="X206" s="16" t="s">
        <v>77</v>
      </c>
      <c r="Y206" s="16" t="s">
        <v>77</v>
      </c>
      <c r="Z206" s="64" t="s">
        <v>77</v>
      </c>
      <c r="AA206" s="61" t="s">
        <v>77</v>
      </c>
      <c r="AB206" s="16" t="s">
        <v>77</v>
      </c>
      <c r="AC206" s="16" t="s">
        <v>77</v>
      </c>
      <c r="AD206" s="64" t="s">
        <v>77</v>
      </c>
    </row>
    <row r="207" spans="14:30" x14ac:dyDescent="0.25">
      <c r="N207" s="25">
        <v>54969</v>
      </c>
      <c r="O207" s="61" t="s">
        <v>77</v>
      </c>
      <c r="P207" s="16" t="s">
        <v>77</v>
      </c>
      <c r="Q207" s="16" t="s">
        <v>77</v>
      </c>
      <c r="R207" s="64" t="s">
        <v>77</v>
      </c>
      <c r="S207" s="61" t="s">
        <v>77</v>
      </c>
      <c r="T207" s="16" t="s">
        <v>77</v>
      </c>
      <c r="U207" s="16" t="s">
        <v>77</v>
      </c>
      <c r="V207" s="64" t="s">
        <v>77</v>
      </c>
      <c r="W207" s="61" t="s">
        <v>77</v>
      </c>
      <c r="X207" s="16" t="s">
        <v>77</v>
      </c>
      <c r="Y207" s="16" t="s">
        <v>77</v>
      </c>
      <c r="Z207" s="64" t="s">
        <v>77</v>
      </c>
      <c r="AA207" s="61" t="s">
        <v>77</v>
      </c>
      <c r="AB207" s="16" t="s">
        <v>77</v>
      </c>
      <c r="AC207" s="16" t="s">
        <v>77</v>
      </c>
      <c r="AD207" s="64" t="s">
        <v>77</v>
      </c>
    </row>
    <row r="208" spans="14:30" x14ac:dyDescent="0.25">
      <c r="N208" s="25">
        <v>55061</v>
      </c>
      <c r="O208" s="61" t="s">
        <v>77</v>
      </c>
      <c r="P208" s="16" t="s">
        <v>77</v>
      </c>
      <c r="Q208" s="16" t="s">
        <v>77</v>
      </c>
      <c r="R208" s="64" t="s">
        <v>77</v>
      </c>
      <c r="S208" s="61" t="s">
        <v>77</v>
      </c>
      <c r="T208" s="16" t="s">
        <v>77</v>
      </c>
      <c r="U208" s="16" t="s">
        <v>77</v>
      </c>
      <c r="V208" s="64" t="s">
        <v>77</v>
      </c>
      <c r="W208" s="61" t="s">
        <v>77</v>
      </c>
      <c r="X208" s="16" t="s">
        <v>77</v>
      </c>
      <c r="Y208" s="16" t="s">
        <v>77</v>
      </c>
      <c r="Z208" s="64" t="s">
        <v>77</v>
      </c>
      <c r="AA208" s="61" t="s">
        <v>77</v>
      </c>
      <c r="AB208" s="16" t="s">
        <v>77</v>
      </c>
      <c r="AC208" s="16" t="s">
        <v>77</v>
      </c>
      <c r="AD208" s="64" t="s">
        <v>77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5 N120:N208">
    <cfRule type="expression" dxfId="14" priority="2">
      <formula>$O6=""</formula>
    </cfRule>
  </conditionalFormatting>
  <conditionalFormatting sqref="N107:N119">
    <cfRule type="expression" dxfId="2" priority="1">
      <formula>$O107=""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F4842-4857-42F3-BDD7-2F819F7A8C7D}">
  <sheetPr codeName="Sheet6"/>
  <dimension ref="A1:V167"/>
  <sheetViews>
    <sheetView workbookViewId="0">
      <selection activeCell="H47" sqref="H47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58.508562202582901</v>
      </c>
      <c r="T6" s="16">
        <v>67.961242775112197</v>
      </c>
      <c r="U6" s="16">
        <v>68.773806141415804</v>
      </c>
      <c r="V6" s="64">
        <v>62.4281907177335</v>
      </c>
    </row>
    <row r="7" spans="1:22" x14ac:dyDescent="0.25">
      <c r="A7" s="118" t="s">
        <v>87</v>
      </c>
      <c r="B7" s="118"/>
      <c r="C7" s="118"/>
      <c r="D7" s="118"/>
      <c r="E7" s="118"/>
      <c r="F7" s="118"/>
      <c r="G7" s="76"/>
      <c r="H7" s="118" t="s">
        <v>88</v>
      </c>
      <c r="I7" s="118"/>
      <c r="J7" s="118"/>
      <c r="K7" s="118"/>
      <c r="L7" s="118"/>
      <c r="M7" s="118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62.231711258609501</v>
      </c>
      <c r="T7" s="16">
        <v>70.259377348963298</v>
      </c>
      <c r="U7" s="16">
        <v>67.882024107918099</v>
      </c>
      <c r="V7" s="64">
        <v>63.198263052041497</v>
      </c>
    </row>
    <row r="8" spans="1:22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65.780013714077995</v>
      </c>
      <c r="T8" s="16">
        <v>71.887143416153094</v>
      </c>
      <c r="U8" s="16">
        <v>69.757689624496507</v>
      </c>
      <c r="V8" s="64">
        <v>64.248437205384505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65.4414999581969</v>
      </c>
      <c r="T9" s="16">
        <v>70.610081991459793</v>
      </c>
      <c r="U9" s="16">
        <v>73.956064935139295</v>
      </c>
      <c r="V9" s="64">
        <v>65.191638024128693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65.852943739477894</v>
      </c>
      <c r="T10" s="16">
        <v>70.354996794417403</v>
      </c>
      <c r="U10" s="16">
        <v>76.193155818754306</v>
      </c>
      <c r="V10" s="64">
        <v>67.749825464670707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69.6005534720383</v>
      </c>
      <c r="T11" s="16">
        <v>73.039949245056903</v>
      </c>
      <c r="U11" s="16">
        <v>77.249546897974199</v>
      </c>
      <c r="V11" s="64">
        <v>71.102663339546297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74.666115584442693</v>
      </c>
      <c r="T12" s="16">
        <v>77.149318795060694</v>
      </c>
      <c r="U12" s="16">
        <v>79.511865263018805</v>
      </c>
      <c r="V12" s="64">
        <v>72.644596928778299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77.349334784043904</v>
      </c>
      <c r="T13" s="16">
        <v>79.277473383145605</v>
      </c>
      <c r="U13" s="16">
        <v>81.900721176878207</v>
      </c>
      <c r="V13" s="64">
        <v>73.348792583989606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77.888925759776399</v>
      </c>
      <c r="T14" s="16">
        <v>79.367906178999206</v>
      </c>
      <c r="U14" s="16">
        <v>83.176896931726802</v>
      </c>
      <c r="V14" s="64">
        <v>75.009775945877806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78.582739023933598</v>
      </c>
      <c r="T15" s="16">
        <v>79.600837881379604</v>
      </c>
      <c r="U15" s="16">
        <v>84.415300999935596</v>
      </c>
      <c r="V15" s="64">
        <v>77.610363193468501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80.388429102059604</v>
      </c>
      <c r="T16" s="16">
        <v>81.392482491131503</v>
      </c>
      <c r="U16" s="16">
        <v>84.794088839825207</v>
      </c>
      <c r="V16" s="64">
        <v>80.251276608887295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82.743838029297606</v>
      </c>
      <c r="T17" s="16">
        <v>84.153603307097796</v>
      </c>
      <c r="U17" s="16">
        <v>85.337653951687301</v>
      </c>
      <c r="V17" s="64">
        <v>82.443613130672702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85.533658124399807</v>
      </c>
      <c r="T18" s="16">
        <v>86.780707140354494</v>
      </c>
      <c r="U18" s="16">
        <v>87.679837001755303</v>
      </c>
      <c r="V18" s="64">
        <v>84.910588426010307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89.321965061986504</v>
      </c>
      <c r="T19" s="16">
        <v>87.763854204097896</v>
      </c>
      <c r="U19" s="16">
        <v>91.099175738835896</v>
      </c>
      <c r="V19" s="64">
        <v>87.115235582059498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90.613847455561498</v>
      </c>
      <c r="T20" s="16">
        <v>88.192637037752704</v>
      </c>
      <c r="U20" s="16">
        <v>93.799155194748096</v>
      </c>
      <c r="V20" s="64">
        <v>88.944367929495101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90.394861988171499</v>
      </c>
      <c r="T21" s="16">
        <v>90.765578014060097</v>
      </c>
      <c r="U21" s="16">
        <v>94.863814055691194</v>
      </c>
      <c r="V21" s="64">
        <v>91.458788263234794</v>
      </c>
    </row>
    <row r="22" spans="1:22" x14ac:dyDescent="0.25">
      <c r="N22" s="15">
        <v>36616</v>
      </c>
      <c r="O22" s="77">
        <v>84.643600433563407</v>
      </c>
      <c r="P22" s="62">
        <v>90.947900300112494</v>
      </c>
      <c r="Q22" s="62">
        <v>89.859033611908998</v>
      </c>
      <c r="R22" s="63">
        <v>93.046323175370802</v>
      </c>
      <c r="S22" s="61">
        <v>93.222705360058697</v>
      </c>
      <c r="T22" s="16">
        <v>94.534043052255399</v>
      </c>
      <c r="U22" s="16">
        <v>95.919377548934193</v>
      </c>
      <c r="V22" s="64">
        <v>95.957181144438394</v>
      </c>
    </row>
    <row r="23" spans="1:22" x14ac:dyDescent="0.25">
      <c r="N23" s="15">
        <v>36707</v>
      </c>
      <c r="O23" s="77">
        <v>92.631374853894997</v>
      </c>
      <c r="P23" s="62">
        <v>103.668712147926</v>
      </c>
      <c r="Q23" s="62">
        <v>98.833296624485101</v>
      </c>
      <c r="R23" s="63">
        <v>99.387941186932593</v>
      </c>
      <c r="S23" s="61">
        <v>98.812048755886394</v>
      </c>
      <c r="T23" s="16">
        <v>98.051577832764195</v>
      </c>
      <c r="U23" s="16">
        <v>97.777735385670198</v>
      </c>
      <c r="V23" s="64">
        <v>100.651658531184</v>
      </c>
    </row>
    <row r="24" spans="1:22" x14ac:dyDescent="0.25">
      <c r="N24" s="15">
        <v>36799</v>
      </c>
      <c r="O24" s="77">
        <v>97.506419978657206</v>
      </c>
      <c r="P24" s="62">
        <v>96.599004393672502</v>
      </c>
      <c r="Q24" s="62">
        <v>99.275035820973898</v>
      </c>
      <c r="R24" s="63">
        <v>100.36364184910001</v>
      </c>
      <c r="S24" s="61">
        <v>101.345688523227</v>
      </c>
      <c r="T24" s="16">
        <v>99.594838857339099</v>
      </c>
      <c r="U24" s="16">
        <v>99.005386667877005</v>
      </c>
      <c r="V24" s="64">
        <v>100.604455177783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18" t="s">
        <v>89</v>
      </c>
      <c r="B26" s="118"/>
      <c r="C26" s="118"/>
      <c r="D26" s="118"/>
      <c r="E26" s="118"/>
      <c r="F26" s="118"/>
      <c r="G26" s="76"/>
      <c r="H26" s="118" t="s">
        <v>90</v>
      </c>
      <c r="I26" s="118"/>
      <c r="J26" s="118"/>
      <c r="K26" s="118"/>
      <c r="L26" s="118"/>
      <c r="M26" s="118"/>
      <c r="N26" s="15">
        <v>36981</v>
      </c>
      <c r="O26" s="77">
        <v>93.547985335253102</v>
      </c>
      <c r="P26" s="62">
        <v>102.42147083226099</v>
      </c>
      <c r="Q26" s="62">
        <v>103.59200969568199</v>
      </c>
      <c r="R26" s="63">
        <v>103.54418223257299</v>
      </c>
      <c r="S26" s="61">
        <v>100.279799978094</v>
      </c>
      <c r="T26" s="16">
        <v>101.524896599443</v>
      </c>
      <c r="U26" s="16">
        <v>102.169599216693</v>
      </c>
      <c r="V26" s="64">
        <v>104.348473002368</v>
      </c>
    </row>
    <row r="27" spans="1:22" x14ac:dyDescent="0.25">
      <c r="A27" s="118" t="s">
        <v>74</v>
      </c>
      <c r="B27" s="118"/>
      <c r="C27" s="118"/>
      <c r="D27" s="118"/>
      <c r="E27" s="118"/>
      <c r="F27" s="118"/>
      <c r="H27" s="118" t="s">
        <v>74</v>
      </c>
      <c r="I27" s="118"/>
      <c r="J27" s="118"/>
      <c r="K27" s="118"/>
      <c r="L27" s="118"/>
      <c r="M27" s="118"/>
      <c r="N27" s="15">
        <v>37072</v>
      </c>
      <c r="O27" s="77">
        <v>99.418215805849897</v>
      </c>
      <c r="P27" s="62">
        <v>108.533914140438</v>
      </c>
      <c r="Q27" s="62">
        <v>102.12917183182</v>
      </c>
      <c r="R27" s="63">
        <v>111.349078887636</v>
      </c>
      <c r="S27" s="61">
        <v>102.67337517889</v>
      </c>
      <c r="T27" s="16">
        <v>102.819284687711</v>
      </c>
      <c r="U27" s="16">
        <v>105.15533757064399</v>
      </c>
      <c r="V27" s="64">
        <v>110.38695331903</v>
      </c>
    </row>
    <row r="28" spans="1:22" x14ac:dyDescent="0.25">
      <c r="N28" s="15">
        <v>37164</v>
      </c>
      <c r="O28" s="77">
        <v>98.788210663088904</v>
      </c>
      <c r="P28" s="62">
        <v>103.506622755631</v>
      </c>
      <c r="Q28" s="62">
        <v>105.652120865521</v>
      </c>
      <c r="R28" s="63">
        <v>113.59210638389099</v>
      </c>
      <c r="S28" s="61">
        <v>103.428836386448</v>
      </c>
      <c r="T28" s="16">
        <v>102.60793378099601</v>
      </c>
      <c r="U28" s="16">
        <v>107.37125432354701</v>
      </c>
      <c r="V28" s="64">
        <v>112.94448575960099</v>
      </c>
    </row>
    <row r="29" spans="1:22" x14ac:dyDescent="0.25">
      <c r="N29" s="15">
        <v>37256</v>
      </c>
      <c r="O29" s="77">
        <v>95.397495868120799</v>
      </c>
      <c r="P29" s="62">
        <v>102.90263931491801</v>
      </c>
      <c r="Q29" s="62">
        <v>104.240553264583</v>
      </c>
      <c r="R29" s="63">
        <v>114.294201645691</v>
      </c>
      <c r="S29" s="61">
        <v>102.639993356099</v>
      </c>
      <c r="T29" s="16">
        <v>102.70071362985</v>
      </c>
      <c r="U29" s="16">
        <v>108.451055525586</v>
      </c>
      <c r="V29" s="64">
        <v>113.75731534911201</v>
      </c>
    </row>
    <row r="30" spans="1:22" x14ac:dyDescent="0.25">
      <c r="N30" s="15">
        <v>37346</v>
      </c>
      <c r="O30" s="77">
        <v>97.459434981464497</v>
      </c>
      <c r="P30" s="62">
        <v>108.36607163206099</v>
      </c>
      <c r="Q30" s="62">
        <v>113.995075747096</v>
      </c>
      <c r="R30" s="63">
        <v>121.413816819651</v>
      </c>
      <c r="S30" s="61">
        <v>103.675794063095</v>
      </c>
      <c r="T30" s="16">
        <v>104.029488452099</v>
      </c>
      <c r="U30" s="16">
        <v>109.699711873354</v>
      </c>
      <c r="V30" s="64">
        <v>117.29438363426</v>
      </c>
    </row>
    <row r="31" spans="1:22" x14ac:dyDescent="0.25">
      <c r="N31" s="15">
        <v>37437</v>
      </c>
      <c r="O31" s="77">
        <v>101.219340478455</v>
      </c>
      <c r="P31" s="62">
        <v>107.21706810314799</v>
      </c>
      <c r="Q31" s="62">
        <v>114.18212898910799</v>
      </c>
      <c r="R31" s="63">
        <v>127.906334952132</v>
      </c>
      <c r="S31" s="61">
        <v>106.408630929569</v>
      </c>
      <c r="T31" s="16">
        <v>106.998651614301</v>
      </c>
      <c r="U31" s="16">
        <v>112.23357671679101</v>
      </c>
      <c r="V31" s="64">
        <v>122.74617960348399</v>
      </c>
    </row>
    <row r="32" spans="1:22" x14ac:dyDescent="0.25">
      <c r="N32" s="15">
        <v>37529</v>
      </c>
      <c r="O32" s="77">
        <v>104.554799256832</v>
      </c>
      <c r="P32" s="62">
        <v>111.29562304851601</v>
      </c>
      <c r="Q32" s="62">
        <v>120.02635559303999</v>
      </c>
      <c r="R32" s="63">
        <v>131.89236953838201</v>
      </c>
      <c r="S32" s="61">
        <v>108.669841924563</v>
      </c>
      <c r="T32" s="16">
        <v>110.615020010173</v>
      </c>
      <c r="U32" s="16">
        <v>116.594084914921</v>
      </c>
      <c r="V32" s="64">
        <v>127.86047380201801</v>
      </c>
    </row>
    <row r="33" spans="1:22" x14ac:dyDescent="0.25">
      <c r="N33" s="15">
        <v>37621</v>
      </c>
      <c r="O33" s="77">
        <v>109.158014763354</v>
      </c>
      <c r="P33" s="62">
        <v>116.56399040879199</v>
      </c>
      <c r="Q33" s="62">
        <v>125.485584837144</v>
      </c>
      <c r="R33" s="63">
        <v>140.46256677482799</v>
      </c>
      <c r="S33" s="61">
        <v>109.87267677542501</v>
      </c>
      <c r="T33" s="16">
        <v>112.010513471472</v>
      </c>
      <c r="U33" s="16">
        <v>120.83318917569299</v>
      </c>
      <c r="V33" s="64">
        <v>131.556637569836</v>
      </c>
    </row>
    <row r="34" spans="1:22" x14ac:dyDescent="0.25">
      <c r="N34" s="15">
        <v>37711</v>
      </c>
      <c r="O34" s="77">
        <v>105.1190820905</v>
      </c>
      <c r="P34" s="62">
        <v>116.754259281176</v>
      </c>
      <c r="Q34" s="62">
        <v>125.46276101414099</v>
      </c>
      <c r="R34" s="63">
        <v>142.30421862815399</v>
      </c>
      <c r="S34" s="61">
        <v>112.44857874270301</v>
      </c>
      <c r="T34" s="16">
        <v>112.227139289844</v>
      </c>
      <c r="U34" s="16">
        <v>124.80906400993599</v>
      </c>
      <c r="V34" s="64">
        <v>135.87611492462699</v>
      </c>
    </row>
    <row r="35" spans="1:22" x14ac:dyDescent="0.25">
      <c r="N35" s="15">
        <v>37802</v>
      </c>
      <c r="O35" s="77">
        <v>118.445677111707</v>
      </c>
      <c r="P35" s="62">
        <v>119.532611836223</v>
      </c>
      <c r="Q35" s="62">
        <v>136.08588401581599</v>
      </c>
      <c r="R35" s="63">
        <v>152.54850182731599</v>
      </c>
      <c r="S35" s="61">
        <v>116.012457770392</v>
      </c>
      <c r="T35" s="16">
        <v>113.58463958962901</v>
      </c>
      <c r="U35" s="16">
        <v>128.678485173333</v>
      </c>
      <c r="V35" s="64">
        <v>140.94260741539799</v>
      </c>
    </row>
    <row r="36" spans="1:22" x14ac:dyDescent="0.25">
      <c r="N36" s="15">
        <v>37894</v>
      </c>
      <c r="O36" s="77">
        <v>113.950152830185</v>
      </c>
      <c r="P36" s="62">
        <v>115.88543402229099</v>
      </c>
      <c r="Q36" s="62">
        <v>145.93952611274599</v>
      </c>
      <c r="R36" s="63">
        <v>160.748709526102</v>
      </c>
      <c r="S36" s="61">
        <v>118.387425637596</v>
      </c>
      <c r="T36" s="16">
        <v>116.67263399580401</v>
      </c>
      <c r="U36" s="16">
        <v>132.537898294619</v>
      </c>
      <c r="V36" s="64">
        <v>143.90903965592599</v>
      </c>
    </row>
    <row r="37" spans="1:22" x14ac:dyDescent="0.25">
      <c r="N37" s="15">
        <v>37986</v>
      </c>
      <c r="O37" s="77">
        <v>122.235565297847</v>
      </c>
      <c r="P37" s="62">
        <v>126.51513420873</v>
      </c>
      <c r="Q37" s="62">
        <v>146.27436358875201</v>
      </c>
      <c r="R37" s="63">
        <v>161.45903248461701</v>
      </c>
      <c r="S37" s="61">
        <v>120.799329910335</v>
      </c>
      <c r="T37" s="16">
        <v>120.672390022269</v>
      </c>
      <c r="U37" s="16">
        <v>137.955485584304</v>
      </c>
      <c r="V37" s="64">
        <v>146.87707726814301</v>
      </c>
    </row>
    <row r="38" spans="1:22" x14ac:dyDescent="0.25">
      <c r="N38" s="15">
        <v>38077</v>
      </c>
      <c r="O38" s="77">
        <v>132.79979784992901</v>
      </c>
      <c r="P38" s="62">
        <v>128.96200914199801</v>
      </c>
      <c r="Q38" s="62">
        <v>154.55559723979499</v>
      </c>
      <c r="R38" s="63">
        <v>170.015488538037</v>
      </c>
      <c r="S38" s="61">
        <v>125.186948113009</v>
      </c>
      <c r="T38" s="16">
        <v>126.89864370471901</v>
      </c>
      <c r="U38" s="16">
        <v>145.12547098901601</v>
      </c>
      <c r="V38" s="64">
        <v>153.986122064098</v>
      </c>
    </row>
    <row r="39" spans="1:22" x14ac:dyDescent="0.25">
      <c r="A39" s="71"/>
      <c r="N39" s="15">
        <v>38168</v>
      </c>
      <c r="O39" s="77">
        <v>124.749588535036</v>
      </c>
      <c r="P39" s="62">
        <v>134.47913957952699</v>
      </c>
      <c r="Q39" s="62">
        <v>163.713473304236</v>
      </c>
      <c r="R39" s="63">
        <v>175.276358354065</v>
      </c>
      <c r="S39" s="61">
        <v>129.98647157100299</v>
      </c>
      <c r="T39" s="16">
        <v>133.92807861615</v>
      </c>
      <c r="U39" s="16">
        <v>151.962673504918</v>
      </c>
      <c r="V39" s="64">
        <v>162.93163365205899</v>
      </c>
    </row>
    <row r="40" spans="1:22" ht="15.75" x14ac:dyDescent="0.25">
      <c r="A40" s="78" t="s">
        <v>41</v>
      </c>
      <c r="N40" s="15">
        <v>38260</v>
      </c>
      <c r="O40" s="77">
        <v>135.55486365444801</v>
      </c>
      <c r="P40" s="62">
        <v>139.368614626458</v>
      </c>
      <c r="Q40" s="62">
        <v>168.39100538970999</v>
      </c>
      <c r="R40" s="63">
        <v>184.08944945970799</v>
      </c>
      <c r="S40" s="61">
        <v>134.412698104193</v>
      </c>
      <c r="T40" s="16">
        <v>135.16528193152101</v>
      </c>
      <c r="U40" s="16">
        <v>155.429990020585</v>
      </c>
      <c r="V40" s="64">
        <v>167.02703607415199</v>
      </c>
    </row>
    <row r="41" spans="1:22" x14ac:dyDescent="0.25">
      <c r="N41" s="15">
        <v>38352</v>
      </c>
      <c r="O41" s="77">
        <v>138.74851760111201</v>
      </c>
      <c r="P41" s="62">
        <v>139.86102287177499</v>
      </c>
      <c r="Q41" s="62">
        <v>173.20557598755499</v>
      </c>
      <c r="R41" s="63">
        <v>187.398144486409</v>
      </c>
      <c r="S41" s="61">
        <v>138.88844032791999</v>
      </c>
      <c r="T41" s="16">
        <v>135.99263007075101</v>
      </c>
      <c r="U41" s="16">
        <v>159.25135114929199</v>
      </c>
      <c r="V41" s="64">
        <v>168.566536734176</v>
      </c>
    </row>
    <row r="42" spans="1:22" x14ac:dyDescent="0.25">
      <c r="N42" s="15">
        <v>38442</v>
      </c>
      <c r="O42" s="77">
        <v>148.951498935681</v>
      </c>
      <c r="P42" s="62">
        <v>147.432045356998</v>
      </c>
      <c r="Q42" s="62">
        <v>188.66821614899101</v>
      </c>
      <c r="R42" s="63">
        <v>196.860293781818</v>
      </c>
      <c r="S42" s="61">
        <v>144.39458941139301</v>
      </c>
      <c r="T42" s="16">
        <v>143.82299395670299</v>
      </c>
      <c r="U42" s="16">
        <v>169.57913361431301</v>
      </c>
      <c r="V42" s="64">
        <v>174.48735856651999</v>
      </c>
    </row>
    <row r="43" spans="1:22" x14ac:dyDescent="0.25">
      <c r="N43" s="15">
        <v>38533</v>
      </c>
      <c r="O43" s="77">
        <v>154.54955531418301</v>
      </c>
      <c r="P43" s="62">
        <v>152.92059368864699</v>
      </c>
      <c r="Q43" s="62">
        <v>200.80643266809099</v>
      </c>
      <c r="R43" s="63">
        <v>200.74573668305999</v>
      </c>
      <c r="S43" s="61">
        <v>151.15790086959299</v>
      </c>
      <c r="T43" s="16">
        <v>152.940039437477</v>
      </c>
      <c r="U43" s="16">
        <v>181.91227877592101</v>
      </c>
      <c r="V43" s="64">
        <v>184.23190071638101</v>
      </c>
    </row>
    <row r="44" spans="1:22" x14ac:dyDescent="0.25">
      <c r="N44" s="15">
        <v>38625</v>
      </c>
      <c r="O44" s="77">
        <v>157.53219191275201</v>
      </c>
      <c r="P44" s="62">
        <v>153.02713224963199</v>
      </c>
      <c r="Q44" s="62">
        <v>204.08123257030999</v>
      </c>
      <c r="R44" s="63">
        <v>210.86196556221</v>
      </c>
      <c r="S44" s="61">
        <v>156.04434254411601</v>
      </c>
      <c r="T44" s="16">
        <v>156.31724841501099</v>
      </c>
      <c r="U44" s="16">
        <v>183.06398982347201</v>
      </c>
      <c r="V44" s="64">
        <v>190.49862400812501</v>
      </c>
    </row>
    <row r="45" spans="1:22" x14ac:dyDescent="0.25">
      <c r="N45" s="15">
        <v>38717</v>
      </c>
      <c r="O45" s="77">
        <v>165.503048379191</v>
      </c>
      <c r="P45" s="62">
        <v>164.69354656378701</v>
      </c>
      <c r="Q45" s="62">
        <v>202.07289430105601</v>
      </c>
      <c r="R45" s="63">
        <v>207.652123103951</v>
      </c>
      <c r="S45" s="61">
        <v>158.85440082609301</v>
      </c>
      <c r="T45" s="16">
        <v>158.39434437399601</v>
      </c>
      <c r="U45" s="16">
        <v>181.17985097936099</v>
      </c>
      <c r="V45" s="64">
        <v>191.19906331303</v>
      </c>
    </row>
    <row r="46" spans="1:22" x14ac:dyDescent="0.25">
      <c r="N46" s="15">
        <v>38807</v>
      </c>
      <c r="O46" s="77">
        <v>169.04157729723499</v>
      </c>
      <c r="P46" s="62">
        <v>172.75775555446401</v>
      </c>
      <c r="Q46" s="62">
        <v>211.763090561816</v>
      </c>
      <c r="R46" s="63">
        <v>222.92739270583101</v>
      </c>
      <c r="S46" s="61">
        <v>162.311688686671</v>
      </c>
      <c r="T46" s="16">
        <v>163.25869730955401</v>
      </c>
      <c r="U46" s="16">
        <v>187.662704184245</v>
      </c>
      <c r="V46" s="64">
        <v>190.63828019433001</v>
      </c>
    </row>
    <row r="47" spans="1:22" x14ac:dyDescent="0.25">
      <c r="N47" s="15">
        <v>38898</v>
      </c>
      <c r="O47" s="77">
        <v>183.592601945083</v>
      </c>
      <c r="P47" s="62">
        <v>172.627514968101</v>
      </c>
      <c r="Q47" s="62">
        <v>224.72017880774101</v>
      </c>
      <c r="R47" s="63">
        <v>213.355782934762</v>
      </c>
      <c r="S47" s="61">
        <v>166.06531212670001</v>
      </c>
      <c r="T47" s="16">
        <v>167.95889840450999</v>
      </c>
      <c r="U47" s="16">
        <v>193.36966007332401</v>
      </c>
      <c r="V47" s="64">
        <v>189.200439557132</v>
      </c>
    </row>
    <row r="48" spans="1:22" x14ac:dyDescent="0.25">
      <c r="N48" s="15">
        <v>38990</v>
      </c>
      <c r="O48" s="77">
        <v>171.864926793552</v>
      </c>
      <c r="P48" s="62">
        <v>181.843780830372</v>
      </c>
      <c r="Q48" s="62">
        <v>217.880352272891</v>
      </c>
      <c r="R48" s="63">
        <v>214.03013014064601</v>
      </c>
      <c r="S48" s="61">
        <v>166.18282414131099</v>
      </c>
      <c r="T48" s="16">
        <v>171.10982880595401</v>
      </c>
      <c r="U48" s="16">
        <v>189.48118099072099</v>
      </c>
      <c r="V48" s="64">
        <v>186.94826200326199</v>
      </c>
    </row>
    <row r="49" spans="14:22" x14ac:dyDescent="0.25">
      <c r="N49" s="15">
        <v>39082</v>
      </c>
      <c r="O49" s="77">
        <v>188.19001235034099</v>
      </c>
      <c r="P49" s="62">
        <v>184.35998703338399</v>
      </c>
      <c r="Q49" s="62">
        <v>218.366603660679</v>
      </c>
      <c r="R49" s="63">
        <v>213.57290816379401</v>
      </c>
      <c r="S49" s="61">
        <v>164.86071615348399</v>
      </c>
      <c r="T49" s="16">
        <v>173.24036191259799</v>
      </c>
      <c r="U49" s="16">
        <v>187.035960743522</v>
      </c>
      <c r="V49" s="64">
        <v>187.33482176484799</v>
      </c>
    </row>
    <row r="50" spans="14:22" x14ac:dyDescent="0.25">
      <c r="N50" s="15">
        <v>39172</v>
      </c>
      <c r="O50" s="77">
        <v>183.438622540268</v>
      </c>
      <c r="P50" s="62">
        <v>191.80181687996401</v>
      </c>
      <c r="Q50" s="62">
        <v>228.22728513403399</v>
      </c>
      <c r="R50" s="63">
        <v>217.10587602899801</v>
      </c>
      <c r="S50" s="61">
        <v>168.460041484709</v>
      </c>
      <c r="T50" s="16">
        <v>175.52453495705601</v>
      </c>
      <c r="U50" s="16">
        <v>193.80600728131699</v>
      </c>
      <c r="V50" s="64">
        <v>192.396930565156</v>
      </c>
    </row>
    <row r="51" spans="14:22" x14ac:dyDescent="0.25">
      <c r="N51" s="15">
        <v>39263</v>
      </c>
      <c r="O51" s="77">
        <v>199.51788854589</v>
      </c>
      <c r="P51" s="62">
        <v>188.49432999467399</v>
      </c>
      <c r="Q51" s="62">
        <v>236.52693029508299</v>
      </c>
      <c r="R51" s="63">
        <v>228.57068295538301</v>
      </c>
      <c r="S51" s="61">
        <v>175.34993418632101</v>
      </c>
      <c r="T51" s="16">
        <v>178.413056152509</v>
      </c>
      <c r="U51" s="16">
        <v>199.19314239312899</v>
      </c>
      <c r="V51" s="64">
        <v>197.03420239059801</v>
      </c>
    </row>
    <row r="52" spans="14:22" x14ac:dyDescent="0.25">
      <c r="N52" s="15">
        <v>39355</v>
      </c>
      <c r="O52" s="77">
        <v>192.70462537230699</v>
      </c>
      <c r="P52" s="62">
        <v>186.25468777548099</v>
      </c>
      <c r="Q52" s="62">
        <v>245.74016177386099</v>
      </c>
      <c r="R52" s="63">
        <v>232.775832020579</v>
      </c>
      <c r="S52" s="61">
        <v>173.40033278491299</v>
      </c>
      <c r="T52" s="16">
        <v>178.78430992464499</v>
      </c>
      <c r="U52" s="16">
        <v>194.24718850219199</v>
      </c>
      <c r="V52" s="64">
        <v>190.042170424136</v>
      </c>
    </row>
    <row r="53" spans="14:22" x14ac:dyDescent="0.25">
      <c r="N53" s="15">
        <v>39447</v>
      </c>
      <c r="O53" s="77">
        <v>188.75398627225201</v>
      </c>
      <c r="P53" s="62">
        <v>200.74169942119599</v>
      </c>
      <c r="Q53" s="62">
        <v>228.713601742891</v>
      </c>
      <c r="R53" s="63">
        <v>217.50140394795801</v>
      </c>
      <c r="S53" s="61">
        <v>166.233870582382</v>
      </c>
      <c r="T53" s="16">
        <v>175.79345214440599</v>
      </c>
      <c r="U53" s="16">
        <v>187.02713987231201</v>
      </c>
      <c r="V53" s="64">
        <v>179.64015578816699</v>
      </c>
    </row>
    <row r="54" spans="14:22" x14ac:dyDescent="0.25">
      <c r="N54" s="15">
        <v>39538</v>
      </c>
      <c r="O54" s="77">
        <v>186.123613804759</v>
      </c>
      <c r="P54" s="62">
        <v>192.210926119091</v>
      </c>
      <c r="Q54" s="62">
        <v>228.14476938464099</v>
      </c>
      <c r="R54" s="63">
        <v>212.34741440166101</v>
      </c>
      <c r="S54" s="61">
        <v>163.77882847801101</v>
      </c>
      <c r="T54" s="16">
        <v>172.820766151112</v>
      </c>
      <c r="U54" s="16">
        <v>184.301312173453</v>
      </c>
      <c r="V54" s="64">
        <v>176.25663264540501</v>
      </c>
    </row>
    <row r="55" spans="14:22" x14ac:dyDescent="0.25">
      <c r="N55" s="15">
        <v>39629</v>
      </c>
      <c r="O55" s="77">
        <v>188.83955305248799</v>
      </c>
      <c r="P55" s="62">
        <v>189.08956157898101</v>
      </c>
      <c r="Q55" s="62">
        <v>232.93870655043</v>
      </c>
      <c r="R55" s="63">
        <v>209.93039880966401</v>
      </c>
      <c r="S55" s="61">
        <v>162.65685464104001</v>
      </c>
      <c r="T55" s="16">
        <v>171.69248506211599</v>
      </c>
      <c r="U55" s="16">
        <v>181.371132649662</v>
      </c>
      <c r="V55" s="64">
        <v>175.03465929289601</v>
      </c>
    </row>
    <row r="56" spans="14:22" x14ac:dyDescent="0.25">
      <c r="N56" s="15">
        <v>39721</v>
      </c>
      <c r="O56" s="77">
        <v>195.29975556287599</v>
      </c>
      <c r="P56" s="62">
        <v>193.44376326628699</v>
      </c>
      <c r="Q56" s="62">
        <v>210.97388135627301</v>
      </c>
      <c r="R56" s="63">
        <v>212.097675466015</v>
      </c>
      <c r="S56" s="61">
        <v>154.204467763591</v>
      </c>
      <c r="T56" s="16">
        <v>165.521407608641</v>
      </c>
      <c r="U56" s="16">
        <v>169.31986436151601</v>
      </c>
      <c r="V56" s="64">
        <v>166.665538629076</v>
      </c>
    </row>
    <row r="57" spans="14:22" x14ac:dyDescent="0.25">
      <c r="N57" s="15">
        <v>39813</v>
      </c>
      <c r="O57" s="77">
        <v>171.44631859360501</v>
      </c>
      <c r="P57" s="62">
        <v>171.84248033585399</v>
      </c>
      <c r="Q57" s="62">
        <v>223.734882678449</v>
      </c>
      <c r="R57" s="63">
        <v>213.16854836744301</v>
      </c>
      <c r="S57" s="61">
        <v>142.332437967147</v>
      </c>
      <c r="T57" s="16">
        <v>154.455414594123</v>
      </c>
      <c r="U57" s="16">
        <v>156.864228236137</v>
      </c>
      <c r="V57" s="64">
        <v>156.46384797447999</v>
      </c>
    </row>
    <row r="58" spans="14:22" x14ac:dyDescent="0.25">
      <c r="N58" s="15">
        <v>39903</v>
      </c>
      <c r="O58" s="77">
        <v>152.08552600853699</v>
      </c>
      <c r="P58" s="62">
        <v>158.048301697396</v>
      </c>
      <c r="Q58" s="62">
        <v>197.74483309257101</v>
      </c>
      <c r="R58" s="63">
        <v>197.77919096267999</v>
      </c>
      <c r="S58" s="61">
        <v>131.42482032085101</v>
      </c>
      <c r="T58" s="16">
        <v>143.13210255627999</v>
      </c>
      <c r="U58" s="16">
        <v>151.74885321265199</v>
      </c>
      <c r="V58" s="64">
        <v>148.85097024909399</v>
      </c>
    </row>
    <row r="59" spans="14:22" x14ac:dyDescent="0.25">
      <c r="N59" s="15">
        <v>39994</v>
      </c>
      <c r="O59" s="77">
        <v>142.73419384579901</v>
      </c>
      <c r="P59" s="62">
        <v>153.63020157730099</v>
      </c>
      <c r="Q59" s="62">
        <v>200.35254507888601</v>
      </c>
      <c r="R59" s="63">
        <v>194.301829032673</v>
      </c>
      <c r="S59" s="61">
        <v>121.723456285574</v>
      </c>
      <c r="T59" s="16">
        <v>135.76349512328201</v>
      </c>
      <c r="U59" s="16">
        <v>148.778490630665</v>
      </c>
      <c r="V59" s="64">
        <v>138.32175065154499</v>
      </c>
    </row>
    <row r="60" spans="14:22" x14ac:dyDescent="0.25">
      <c r="N60" s="15">
        <v>40086</v>
      </c>
      <c r="O60" s="77">
        <v>137.70823992229401</v>
      </c>
      <c r="P60" s="62">
        <v>141.09314085923199</v>
      </c>
      <c r="Q60" s="62">
        <v>184.34853858723901</v>
      </c>
      <c r="R60" s="63">
        <v>178.95072636338199</v>
      </c>
      <c r="S60" s="61">
        <v>120.49793196217</v>
      </c>
      <c r="T60" s="16">
        <v>132.97037602777999</v>
      </c>
      <c r="U60" s="16">
        <v>145.291319312555</v>
      </c>
      <c r="V60" s="64">
        <v>128.931477458898</v>
      </c>
    </row>
    <row r="61" spans="14:22" x14ac:dyDescent="0.25">
      <c r="N61" s="15">
        <v>40178</v>
      </c>
      <c r="O61" s="77">
        <v>127.67131505958299</v>
      </c>
      <c r="P61" s="62">
        <v>136.49635236032</v>
      </c>
      <c r="Q61" s="62">
        <v>175.71658294116199</v>
      </c>
      <c r="R61" s="63">
        <v>161.91366703468401</v>
      </c>
      <c r="S61" s="61">
        <v>122.294829259745</v>
      </c>
      <c r="T61" s="16">
        <v>129.69015697796101</v>
      </c>
      <c r="U61" s="16">
        <v>141.15573556932</v>
      </c>
      <c r="V61" s="64">
        <v>125.643035607104</v>
      </c>
    </row>
    <row r="62" spans="14:22" x14ac:dyDescent="0.25">
      <c r="N62" s="15">
        <v>40268</v>
      </c>
      <c r="O62" s="77">
        <v>143.46433533881299</v>
      </c>
      <c r="P62" s="62">
        <v>130.12703028789099</v>
      </c>
      <c r="Q62" s="62">
        <v>189.04774428907999</v>
      </c>
      <c r="R62" s="63">
        <v>174.77931781500001</v>
      </c>
      <c r="S62" s="61">
        <v>118.59660357218701</v>
      </c>
      <c r="T62" s="16">
        <v>127.67833716116201</v>
      </c>
      <c r="U62" s="16">
        <v>137.055685316629</v>
      </c>
      <c r="V62" s="64">
        <v>126.70015261527099</v>
      </c>
    </row>
    <row r="63" spans="14:22" x14ac:dyDescent="0.25">
      <c r="N63" s="15">
        <v>40359</v>
      </c>
      <c r="O63" s="77">
        <v>133.80420009171601</v>
      </c>
      <c r="P63" s="62">
        <v>138.60463108854199</v>
      </c>
      <c r="Q63" s="62">
        <v>157.832507955983</v>
      </c>
      <c r="R63" s="63">
        <v>166.47138560981301</v>
      </c>
      <c r="S63" s="61">
        <v>113.43159108317499</v>
      </c>
      <c r="T63" s="16">
        <v>128.974258687158</v>
      </c>
      <c r="U63" s="16">
        <v>132.291981154025</v>
      </c>
      <c r="V63" s="64">
        <v>126.481025412015</v>
      </c>
    </row>
    <row r="64" spans="14:22" x14ac:dyDescent="0.25">
      <c r="N64" s="15">
        <v>40451</v>
      </c>
      <c r="O64" s="77">
        <v>132.08139391139201</v>
      </c>
      <c r="P64" s="62">
        <v>119.998129351606</v>
      </c>
      <c r="Q64" s="62">
        <v>168.67137726342099</v>
      </c>
      <c r="R64" s="63">
        <v>177.06936186068501</v>
      </c>
      <c r="S64" s="61">
        <v>110.968000222463</v>
      </c>
      <c r="T64" s="16">
        <v>125.366578059356</v>
      </c>
      <c r="U64" s="16">
        <v>132.140190727007</v>
      </c>
      <c r="V64" s="64">
        <v>126.34030162338</v>
      </c>
    </row>
    <row r="65" spans="14:22" x14ac:dyDescent="0.25">
      <c r="N65" s="15">
        <v>40543</v>
      </c>
      <c r="O65" s="77">
        <v>136.73860119787199</v>
      </c>
      <c r="P65" s="62">
        <v>136.65159232944299</v>
      </c>
      <c r="Q65" s="62">
        <v>174.013786700407</v>
      </c>
      <c r="R65" s="63">
        <v>181.0223785753</v>
      </c>
      <c r="S65" s="61">
        <v>108.906903554143</v>
      </c>
      <c r="T65" s="16">
        <v>118.44078979491999</v>
      </c>
      <c r="U65" s="16">
        <v>133.850758177454</v>
      </c>
      <c r="V65" s="64">
        <v>128.278510016339</v>
      </c>
    </row>
    <row r="66" spans="14:22" x14ac:dyDescent="0.25">
      <c r="N66" s="15">
        <v>40633</v>
      </c>
      <c r="O66" s="77">
        <v>129.49277060153801</v>
      </c>
      <c r="P66" s="62">
        <v>121.49837842557601</v>
      </c>
      <c r="Q66" s="62">
        <v>179.87908203189301</v>
      </c>
      <c r="R66" s="63">
        <v>173.51891456011401</v>
      </c>
      <c r="S66" s="61">
        <v>107.058610802448</v>
      </c>
      <c r="T66" s="16">
        <v>118.266359309093</v>
      </c>
      <c r="U66" s="16">
        <v>131.86372057888599</v>
      </c>
      <c r="V66" s="64">
        <v>132.00672341968601</v>
      </c>
    </row>
    <row r="67" spans="14:22" x14ac:dyDescent="0.25">
      <c r="N67" s="15">
        <v>40724</v>
      </c>
      <c r="O67" s="77">
        <v>140.207197173682</v>
      </c>
      <c r="P67" s="62">
        <v>133.35759227768301</v>
      </c>
      <c r="Q67" s="62">
        <v>168.522457234092</v>
      </c>
      <c r="R67" s="63">
        <v>183.392371992709</v>
      </c>
      <c r="S67" s="61">
        <v>108.79308225514001</v>
      </c>
      <c r="T67" s="16">
        <v>123.134476101863</v>
      </c>
      <c r="U67" s="16">
        <v>129.56706414370601</v>
      </c>
      <c r="V67" s="64">
        <v>136.894445657142</v>
      </c>
    </row>
    <row r="68" spans="14:22" x14ac:dyDescent="0.25">
      <c r="N68" s="15">
        <v>40816</v>
      </c>
      <c r="O68" s="77">
        <v>135.227310871214</v>
      </c>
      <c r="P68" s="62">
        <v>135.95007053689801</v>
      </c>
      <c r="Q68" s="62">
        <v>176.53739914689501</v>
      </c>
      <c r="R68" s="63">
        <v>187.99887184804501</v>
      </c>
      <c r="S68" s="61">
        <v>110.254162586475</v>
      </c>
      <c r="T68" s="16">
        <v>122.87786749816399</v>
      </c>
      <c r="U68" s="16">
        <v>130.12915907258099</v>
      </c>
      <c r="V68" s="64">
        <v>141.20436655842499</v>
      </c>
    </row>
    <row r="69" spans="14:22" x14ac:dyDescent="0.25">
      <c r="N69" s="15">
        <v>40908</v>
      </c>
      <c r="O69" s="77">
        <v>142.905300241807</v>
      </c>
      <c r="P69" s="62">
        <v>125.091752447773</v>
      </c>
      <c r="Q69" s="62">
        <v>180.07421915834701</v>
      </c>
      <c r="R69" s="63">
        <v>192.966921809198</v>
      </c>
      <c r="S69" s="61">
        <v>108.505243365539</v>
      </c>
      <c r="T69" s="16">
        <v>118.80511344755701</v>
      </c>
      <c r="U69" s="16">
        <v>131.214539068243</v>
      </c>
      <c r="V69" s="64">
        <v>143.73649999472201</v>
      </c>
    </row>
    <row r="70" spans="14:22" x14ac:dyDescent="0.25">
      <c r="N70" s="15">
        <v>40999</v>
      </c>
      <c r="O70" s="77">
        <v>126.523630035089</v>
      </c>
      <c r="P70" s="62">
        <v>134.871616180263</v>
      </c>
      <c r="Q70" s="62">
        <v>180.68726466674201</v>
      </c>
      <c r="R70" s="63">
        <v>194.85321500929101</v>
      </c>
      <c r="S70" s="61">
        <v>107.101955878864</v>
      </c>
      <c r="T70" s="16">
        <v>118.409218996202</v>
      </c>
      <c r="U70" s="16">
        <v>131.70221022002099</v>
      </c>
      <c r="V70" s="64">
        <v>145.876427695073</v>
      </c>
    </row>
    <row r="71" spans="14:22" x14ac:dyDescent="0.25">
      <c r="N71" s="15">
        <v>41090</v>
      </c>
      <c r="O71" s="77">
        <v>152.372782736543</v>
      </c>
      <c r="P71" s="62">
        <v>124.60408691891701</v>
      </c>
      <c r="Q71" s="62">
        <v>191.38336342165701</v>
      </c>
      <c r="R71" s="63">
        <v>201.95809041838999</v>
      </c>
      <c r="S71" s="61">
        <v>107.543613679022</v>
      </c>
      <c r="T71" s="16">
        <v>120.309862269986</v>
      </c>
      <c r="U71" s="16">
        <v>134.021770307075</v>
      </c>
      <c r="V71" s="64">
        <v>149.80897882353599</v>
      </c>
    </row>
    <row r="72" spans="14:22" x14ac:dyDescent="0.25">
      <c r="N72" s="15">
        <v>41182</v>
      </c>
      <c r="O72" s="77">
        <v>144.57387559385501</v>
      </c>
      <c r="P72" s="62">
        <v>125.67378058029</v>
      </c>
      <c r="Q72" s="62">
        <v>185.70528581222899</v>
      </c>
      <c r="R72" s="63">
        <v>198.09802292156201</v>
      </c>
      <c r="S72" s="61">
        <v>110.429292603417</v>
      </c>
      <c r="T72" s="16">
        <v>123.277893716504</v>
      </c>
      <c r="U72" s="16">
        <v>136.66875271376</v>
      </c>
      <c r="V72" s="64">
        <v>155.596816696643</v>
      </c>
    </row>
    <row r="73" spans="14:22" x14ac:dyDescent="0.25">
      <c r="N73" s="15">
        <v>41274</v>
      </c>
      <c r="O73" s="77">
        <v>154.218096831146</v>
      </c>
      <c r="P73" s="62">
        <v>140.01054860815699</v>
      </c>
      <c r="Q73" s="62">
        <v>193.16631599665499</v>
      </c>
      <c r="R73" s="63">
        <v>208.73931451010699</v>
      </c>
      <c r="S73" s="61">
        <v>113.188746441991</v>
      </c>
      <c r="T73" s="16">
        <v>124.383994473423</v>
      </c>
      <c r="U73" s="16">
        <v>137.68792853542899</v>
      </c>
      <c r="V73" s="64">
        <v>159.93140260643699</v>
      </c>
    </row>
    <row r="74" spans="14:22" x14ac:dyDescent="0.25">
      <c r="N74" s="15">
        <v>41364</v>
      </c>
      <c r="O74" s="77">
        <v>148.487208861249</v>
      </c>
      <c r="P74" s="62">
        <v>121.722539293514</v>
      </c>
      <c r="Q74" s="62">
        <v>192.756509068257</v>
      </c>
      <c r="R74" s="63">
        <v>213.11828512753601</v>
      </c>
      <c r="S74" s="61">
        <v>114.636623789141</v>
      </c>
      <c r="T74" s="16">
        <v>125.16695908861</v>
      </c>
      <c r="U74" s="16">
        <v>141.07394638772499</v>
      </c>
      <c r="V74" s="64">
        <v>163.53999381377801</v>
      </c>
    </row>
    <row r="75" spans="14:22" x14ac:dyDescent="0.25">
      <c r="N75" s="15">
        <v>41455</v>
      </c>
      <c r="O75" s="77">
        <v>160.18072223803401</v>
      </c>
      <c r="P75" s="62">
        <v>134.800381193069</v>
      </c>
      <c r="Q75" s="62">
        <v>204.94041828988799</v>
      </c>
      <c r="R75" s="63">
        <v>225.92046233142801</v>
      </c>
      <c r="S75" s="61">
        <v>116.390659558132</v>
      </c>
      <c r="T75" s="16">
        <v>129.25414095926899</v>
      </c>
      <c r="U75" s="16">
        <v>149.245177561156</v>
      </c>
      <c r="V75" s="64">
        <v>170.122104166388</v>
      </c>
    </row>
    <row r="76" spans="14:22" x14ac:dyDescent="0.25">
      <c r="N76" s="15">
        <v>41547</v>
      </c>
      <c r="O76" s="77">
        <v>154.10433502703</v>
      </c>
      <c r="P76" s="62">
        <v>139.572855678769</v>
      </c>
      <c r="Q76" s="62">
        <v>215.36149988418799</v>
      </c>
      <c r="R76" s="63">
        <v>231.86582678466999</v>
      </c>
      <c r="S76" s="61">
        <v>118.999687573664</v>
      </c>
      <c r="T76" s="16">
        <v>133.51199139583599</v>
      </c>
      <c r="U76" s="16">
        <v>152.411888859372</v>
      </c>
      <c r="V76" s="64">
        <v>176.67180745883499</v>
      </c>
    </row>
    <row r="77" spans="14:22" x14ac:dyDescent="0.25">
      <c r="N77" s="15">
        <v>41639</v>
      </c>
      <c r="O77" s="77">
        <v>160.65529974293599</v>
      </c>
      <c r="P77" s="62">
        <v>143.287399693997</v>
      </c>
      <c r="Q77" s="62">
        <v>223.41885073785099</v>
      </c>
      <c r="R77" s="63">
        <v>243.39480380582799</v>
      </c>
      <c r="S77" s="61">
        <v>121.69487913516301</v>
      </c>
      <c r="T77" s="16">
        <v>135.433321000608</v>
      </c>
      <c r="U77" s="16">
        <v>150.46584757968401</v>
      </c>
      <c r="V77" s="64">
        <v>180.459468478319</v>
      </c>
    </row>
    <row r="78" spans="14:22" x14ac:dyDescent="0.25">
      <c r="N78" s="15">
        <v>41729</v>
      </c>
      <c r="O78" s="77">
        <v>165.330909146556</v>
      </c>
      <c r="P78" s="62">
        <v>152.70132643684201</v>
      </c>
      <c r="Q78" s="62">
        <v>226.248241333745</v>
      </c>
      <c r="R78" s="63">
        <v>252.10790547033099</v>
      </c>
      <c r="S78" s="61">
        <v>125.39519776471801</v>
      </c>
      <c r="T78" s="16">
        <v>139.60916392902999</v>
      </c>
      <c r="U78" s="16">
        <v>153.49143559344299</v>
      </c>
      <c r="V78" s="64">
        <v>186.696537543087</v>
      </c>
    </row>
    <row r="79" spans="14:22" x14ac:dyDescent="0.25">
      <c r="N79" s="15">
        <v>41820</v>
      </c>
      <c r="O79" s="77">
        <v>172.27562509622899</v>
      </c>
      <c r="P79" s="62">
        <v>147.733507986635</v>
      </c>
      <c r="Q79" s="62">
        <v>230.58584420091501</v>
      </c>
      <c r="R79" s="63">
        <v>260.82108537361103</v>
      </c>
      <c r="S79" s="61">
        <v>130.777121258157</v>
      </c>
      <c r="T79" s="16">
        <v>146.63121322006199</v>
      </c>
      <c r="U79" s="16">
        <v>160.54808376042499</v>
      </c>
      <c r="V79" s="64">
        <v>197.352981393721</v>
      </c>
    </row>
    <row r="80" spans="14:22" x14ac:dyDescent="0.25">
      <c r="N80" s="15">
        <v>41912</v>
      </c>
      <c r="O80" s="77">
        <v>180.36035800984001</v>
      </c>
      <c r="P80" s="62">
        <v>165.26658419692799</v>
      </c>
      <c r="Q80" s="62">
        <v>236.21603171972799</v>
      </c>
      <c r="R80" s="63">
        <v>259.22076959923697</v>
      </c>
      <c r="S80" s="61">
        <v>132.981429379345</v>
      </c>
      <c r="T80" s="16">
        <v>150.36878741029099</v>
      </c>
      <c r="U80" s="16">
        <v>164.769059155972</v>
      </c>
      <c r="V80" s="64">
        <v>202.62739656213901</v>
      </c>
    </row>
    <row r="81" spans="14:22" x14ac:dyDescent="0.25">
      <c r="N81" s="15">
        <v>42004</v>
      </c>
      <c r="O81" s="77">
        <v>184.691835524314</v>
      </c>
      <c r="P81" s="62">
        <v>160.71327738374001</v>
      </c>
      <c r="Q81" s="62">
        <v>249.80380333998301</v>
      </c>
      <c r="R81" s="63">
        <v>283.113372507164</v>
      </c>
      <c r="S81" s="61">
        <v>133.536892881352</v>
      </c>
      <c r="T81" s="16">
        <v>151.19876813054501</v>
      </c>
      <c r="U81" s="16">
        <v>165.76261243664499</v>
      </c>
      <c r="V81" s="64">
        <v>202.67343119071299</v>
      </c>
    </row>
    <row r="82" spans="14:22" x14ac:dyDescent="0.25">
      <c r="N82" s="15">
        <v>42094</v>
      </c>
      <c r="O82" s="77">
        <v>177.663831826972</v>
      </c>
      <c r="P82" s="62">
        <v>163.151557972701</v>
      </c>
      <c r="Q82" s="62">
        <v>251.19349378976901</v>
      </c>
      <c r="R82" s="63">
        <v>286.03303163625299</v>
      </c>
      <c r="S82" s="61">
        <v>137.75471319047799</v>
      </c>
      <c r="T82" s="16">
        <v>154.86871769615999</v>
      </c>
      <c r="U82" s="16">
        <v>168.76318307312701</v>
      </c>
      <c r="V82" s="64">
        <v>208.42673076266101</v>
      </c>
    </row>
    <row r="83" spans="14:22" x14ac:dyDescent="0.25">
      <c r="N83" s="15">
        <v>42185</v>
      </c>
      <c r="O83" s="77">
        <v>187.57709721421699</v>
      </c>
      <c r="P83" s="62">
        <v>173.562721199431</v>
      </c>
      <c r="Q83" s="62">
        <v>248.63140683052299</v>
      </c>
      <c r="R83" s="63">
        <v>288.81462013433202</v>
      </c>
      <c r="S83" s="61">
        <v>142.90295246187699</v>
      </c>
      <c r="T83" s="16">
        <v>161.54800380166299</v>
      </c>
      <c r="U83" s="16">
        <v>172.374490269191</v>
      </c>
      <c r="V83" s="64">
        <v>220.320507618449</v>
      </c>
    </row>
    <row r="84" spans="14:22" x14ac:dyDescent="0.25">
      <c r="N84" s="15">
        <v>42277</v>
      </c>
      <c r="O84" s="77">
        <v>192.05848088943401</v>
      </c>
      <c r="P84" s="62">
        <v>176.44109798177999</v>
      </c>
      <c r="Q84" s="62">
        <v>264.17299221469301</v>
      </c>
      <c r="R84" s="63">
        <v>308.89535311562099</v>
      </c>
      <c r="S84" s="61">
        <v>143.077331704643</v>
      </c>
      <c r="T84" s="16">
        <v>163.986772660508</v>
      </c>
      <c r="U84" s="16">
        <v>173.68012842218599</v>
      </c>
      <c r="V84" s="64">
        <v>225.592707480923</v>
      </c>
    </row>
    <row r="85" spans="14:22" x14ac:dyDescent="0.25">
      <c r="N85" s="15">
        <v>42369</v>
      </c>
      <c r="O85" s="77">
        <v>187.166745335889</v>
      </c>
      <c r="P85" s="62">
        <v>175.45426104241099</v>
      </c>
      <c r="Q85" s="62">
        <v>265.80039050527398</v>
      </c>
      <c r="R85" s="63">
        <v>301.80395395002898</v>
      </c>
      <c r="S85" s="61">
        <v>141.79977448160301</v>
      </c>
      <c r="T85" s="16">
        <v>163.291776896524</v>
      </c>
      <c r="U85" s="16">
        <v>175.01576288630201</v>
      </c>
      <c r="V85" s="64">
        <v>224.97770195834499</v>
      </c>
    </row>
    <row r="86" spans="14:22" x14ac:dyDescent="0.25">
      <c r="N86" s="15">
        <v>42460</v>
      </c>
      <c r="O86" s="77">
        <v>199.77190046838501</v>
      </c>
      <c r="P86" s="62">
        <v>181.64529155583199</v>
      </c>
      <c r="Q86" s="62">
        <v>273.03089848265</v>
      </c>
      <c r="R86" s="63">
        <v>307.79259433273899</v>
      </c>
      <c r="S86" s="61">
        <v>144.37874359420701</v>
      </c>
      <c r="T86" s="16">
        <v>168.57021892347601</v>
      </c>
      <c r="U86" s="16">
        <v>179.200263749904</v>
      </c>
      <c r="V86" s="64">
        <v>232.22846135619599</v>
      </c>
    </row>
    <row r="87" spans="14:22" x14ac:dyDescent="0.25">
      <c r="N87" s="15">
        <v>42551</v>
      </c>
      <c r="O87" s="77">
        <v>202.985426863898</v>
      </c>
      <c r="P87" s="62">
        <v>187.50457887132001</v>
      </c>
      <c r="Q87" s="62">
        <v>277.84923087393997</v>
      </c>
      <c r="R87" s="63">
        <v>339.25371075008297</v>
      </c>
      <c r="S87" s="61">
        <v>148.66235766843801</v>
      </c>
      <c r="T87" s="16">
        <v>178.171621788983</v>
      </c>
      <c r="U87" s="16">
        <v>184.51101697287999</v>
      </c>
      <c r="V87" s="64">
        <v>246.43261500143799</v>
      </c>
    </row>
    <row r="88" spans="14:22" x14ac:dyDescent="0.25">
      <c r="N88" s="15">
        <v>42643</v>
      </c>
      <c r="O88" s="77">
        <v>206.414519249943</v>
      </c>
      <c r="P88" s="62">
        <v>191.26211881130601</v>
      </c>
      <c r="Q88" s="62">
        <v>290.63549305386999</v>
      </c>
      <c r="R88" s="63">
        <v>323.11665772760699</v>
      </c>
      <c r="S88" s="61">
        <v>152.83641312783101</v>
      </c>
      <c r="T88" s="16">
        <v>181.06701591691399</v>
      </c>
      <c r="U88" s="16">
        <v>188.87274931009699</v>
      </c>
      <c r="V88" s="64">
        <v>253.17494676335301</v>
      </c>
    </row>
    <row r="89" spans="14:22" x14ac:dyDescent="0.25">
      <c r="N89" s="15">
        <v>42735</v>
      </c>
      <c r="O89" s="77">
        <v>206.116673015125</v>
      </c>
      <c r="P89" s="62">
        <v>202.158228726982</v>
      </c>
      <c r="Q89" s="62">
        <v>300.00177251896997</v>
      </c>
      <c r="R89" s="63">
        <v>348.94291442115298</v>
      </c>
      <c r="S89" s="61">
        <v>156.33266759086001</v>
      </c>
      <c r="T89" s="16">
        <v>180.416866664221</v>
      </c>
      <c r="U89" s="16">
        <v>192.993872185643</v>
      </c>
      <c r="V89" s="64">
        <v>253.349458531115</v>
      </c>
    </row>
    <row r="90" spans="14:22" x14ac:dyDescent="0.25">
      <c r="N90" s="15">
        <v>42825</v>
      </c>
      <c r="O90" s="77">
        <v>220.64701872957599</v>
      </c>
      <c r="P90" s="62">
        <v>208.76747809231</v>
      </c>
      <c r="Q90" s="62">
        <v>304.480834768053</v>
      </c>
      <c r="R90" s="63">
        <v>339.37672959614798</v>
      </c>
      <c r="S90" s="61">
        <v>161.881881613784</v>
      </c>
      <c r="T90" s="16">
        <v>190.441273823985</v>
      </c>
      <c r="U90" s="16">
        <v>200.117603354522</v>
      </c>
      <c r="V90" s="64">
        <v>261.91966452510798</v>
      </c>
    </row>
    <row r="91" spans="14:22" x14ac:dyDescent="0.25">
      <c r="N91" s="15">
        <v>42916</v>
      </c>
      <c r="O91" s="77">
        <v>209.97928166717799</v>
      </c>
      <c r="P91" s="62">
        <v>224.56085542102201</v>
      </c>
      <c r="Q91" s="62">
        <v>307.25935936014702</v>
      </c>
      <c r="R91" s="63">
        <v>371.031289021075</v>
      </c>
      <c r="S91" s="61">
        <v>168.34852918491799</v>
      </c>
      <c r="T91" s="16">
        <v>207.69572947710401</v>
      </c>
      <c r="U91" s="16">
        <v>208.95965165212499</v>
      </c>
      <c r="V91" s="64">
        <v>275.57943492317099</v>
      </c>
    </row>
    <row r="92" spans="14:22" x14ac:dyDescent="0.25">
      <c r="N92" s="15">
        <v>43008</v>
      </c>
      <c r="O92" s="77">
        <v>220.75213166941501</v>
      </c>
      <c r="P92" s="62">
        <v>222.19209490470601</v>
      </c>
      <c r="Q92" s="62">
        <v>314.84626071877301</v>
      </c>
      <c r="R92" s="63">
        <v>359.17667979275899</v>
      </c>
      <c r="S92" s="61">
        <v>168.496867015623</v>
      </c>
      <c r="T92" s="16">
        <v>212.25599320159401</v>
      </c>
      <c r="U92" s="16">
        <v>211.12163251866301</v>
      </c>
      <c r="V92" s="64">
        <v>278.72511525789599</v>
      </c>
    </row>
    <row r="93" spans="14:22" x14ac:dyDescent="0.25">
      <c r="N93" s="15">
        <v>43100</v>
      </c>
      <c r="O93" s="77">
        <v>227.15761802618201</v>
      </c>
      <c r="P93" s="62">
        <v>226.68347499300901</v>
      </c>
      <c r="Q93" s="62">
        <v>328.93993447844701</v>
      </c>
      <c r="R93" s="63">
        <v>369.03216078399998</v>
      </c>
      <c r="S93" s="61">
        <v>167.33936454818601</v>
      </c>
      <c r="T93" s="16">
        <v>207.97651917026101</v>
      </c>
      <c r="U93" s="16">
        <v>208.92484732219799</v>
      </c>
      <c r="V93" s="64">
        <v>276.78159652292999</v>
      </c>
    </row>
    <row r="94" spans="14:22" x14ac:dyDescent="0.25">
      <c r="N94" s="15">
        <v>43190</v>
      </c>
      <c r="O94" s="77">
        <v>218.36624221305399</v>
      </c>
      <c r="P94" s="62">
        <v>240.03739337642401</v>
      </c>
      <c r="Q94" s="62">
        <v>345.39794504479801</v>
      </c>
      <c r="R94" s="63">
        <v>378.34104358131901</v>
      </c>
      <c r="S94" s="61">
        <v>171.954472544862</v>
      </c>
      <c r="T94" s="16">
        <v>210.809538661331</v>
      </c>
      <c r="U94" s="16">
        <v>208.871659964819</v>
      </c>
      <c r="V94" s="64">
        <v>285.96064621402599</v>
      </c>
    </row>
    <row r="95" spans="14:22" x14ac:dyDescent="0.25">
      <c r="N95" s="15">
        <v>43281</v>
      </c>
      <c r="O95" s="77">
        <v>237.68210087023701</v>
      </c>
      <c r="P95" s="62">
        <v>231.48367797517599</v>
      </c>
      <c r="Q95" s="62">
        <v>328.93274405978002</v>
      </c>
      <c r="R95" s="63">
        <v>382.81480092208</v>
      </c>
      <c r="S95" s="61">
        <v>178.14107878797799</v>
      </c>
      <c r="T95" s="16">
        <v>217.64971545475399</v>
      </c>
      <c r="U95" s="16">
        <v>209.62953641087501</v>
      </c>
      <c r="V95" s="64">
        <v>301.19988807053198</v>
      </c>
    </row>
    <row r="96" spans="14:22" x14ac:dyDescent="0.25">
      <c r="N96" s="15">
        <v>43373</v>
      </c>
      <c r="O96" s="77">
        <v>239.10025837455899</v>
      </c>
      <c r="P96" s="62">
        <v>242.954515335255</v>
      </c>
      <c r="Q96" s="62">
        <v>327.18345332435098</v>
      </c>
      <c r="R96" s="63">
        <v>381.56479179635198</v>
      </c>
      <c r="S96" s="61">
        <v>179.838227017972</v>
      </c>
      <c r="T96" s="16">
        <v>223.66660304399599</v>
      </c>
      <c r="U96" s="16">
        <v>211.31392040936001</v>
      </c>
      <c r="V96" s="64">
        <v>305.407603851072</v>
      </c>
    </row>
    <row r="97" spans="14:22" x14ac:dyDescent="0.25">
      <c r="N97" s="15">
        <v>43465</v>
      </c>
      <c r="O97" s="77">
        <v>233.10698607255401</v>
      </c>
      <c r="P97" s="62">
        <v>243.68438735676901</v>
      </c>
      <c r="Q97" s="62">
        <v>333.045920225727</v>
      </c>
      <c r="R97" s="63">
        <v>385.74711697391598</v>
      </c>
      <c r="S97" s="61">
        <v>179.713815701741</v>
      </c>
      <c r="T97" s="16">
        <v>227.54517103490701</v>
      </c>
      <c r="U97" s="16">
        <v>212.818040566522</v>
      </c>
      <c r="V97" s="64">
        <v>303.336097407426</v>
      </c>
    </row>
    <row r="98" spans="14:22" x14ac:dyDescent="0.25">
      <c r="N98" s="15">
        <v>43555</v>
      </c>
      <c r="O98" s="77">
        <v>233.8530178343</v>
      </c>
      <c r="P98" s="62">
        <v>266.73569539630699</v>
      </c>
      <c r="Q98" s="62">
        <v>344.20634854529902</v>
      </c>
      <c r="R98" s="63">
        <v>391.34334218981502</v>
      </c>
      <c r="S98" s="61">
        <v>181.97357645398299</v>
      </c>
      <c r="T98" s="16">
        <v>231.010181584435</v>
      </c>
      <c r="U98" s="16">
        <v>212.88628635690699</v>
      </c>
      <c r="V98" s="64">
        <v>308.74319219369301</v>
      </c>
    </row>
    <row r="99" spans="14:22" x14ac:dyDescent="0.25">
      <c r="N99" s="15">
        <v>43646</v>
      </c>
      <c r="O99" s="77">
        <v>246.597015513114</v>
      </c>
      <c r="P99" s="62">
        <v>244.911465187587</v>
      </c>
      <c r="Q99" s="62">
        <v>352.00061310501599</v>
      </c>
      <c r="R99" s="63">
        <v>390.44532461484602</v>
      </c>
      <c r="S99" s="61">
        <v>184.67812798508101</v>
      </c>
      <c r="T99" s="16">
        <v>234.373787546888</v>
      </c>
      <c r="U99" s="16">
        <v>213.109108534787</v>
      </c>
      <c r="V99" s="64">
        <v>319.78256676940401</v>
      </c>
    </row>
    <row r="100" spans="14:22" x14ac:dyDescent="0.25">
      <c r="N100" s="15">
        <v>43738</v>
      </c>
      <c r="O100" s="77">
        <v>255.74937469216599</v>
      </c>
      <c r="P100" s="62">
        <v>251.68404907825999</v>
      </c>
      <c r="Q100" s="62">
        <v>337.02626829514497</v>
      </c>
      <c r="R100" s="63">
        <v>409.21032875298403</v>
      </c>
      <c r="S100" s="61">
        <v>186.17581319040099</v>
      </c>
      <c r="T100" s="16">
        <v>238.17499584479901</v>
      </c>
      <c r="U100" s="16">
        <v>214.61124813310099</v>
      </c>
      <c r="V100" s="64">
        <v>330.51212986270502</v>
      </c>
    </row>
    <row r="101" spans="14:22" x14ac:dyDescent="0.25">
      <c r="N101" s="15">
        <v>43830</v>
      </c>
      <c r="O101" s="77">
        <v>241.51522130486299</v>
      </c>
      <c r="P101" s="62">
        <v>271.87280566776099</v>
      </c>
      <c r="Q101" s="62">
        <v>331.52194367598401</v>
      </c>
      <c r="R101" s="63">
        <v>408.48841703696701</v>
      </c>
      <c r="S101" s="61">
        <v>186.83525947234901</v>
      </c>
      <c r="T101" s="16">
        <v>242.57982720508701</v>
      </c>
      <c r="U101" s="16">
        <v>216.420817134028</v>
      </c>
      <c r="V101" s="64">
        <v>335.274780494026</v>
      </c>
    </row>
    <row r="102" spans="14:22" x14ac:dyDescent="0.25">
      <c r="N102" s="15">
        <v>43921</v>
      </c>
      <c r="O102" s="77">
        <v>250.220991665094</v>
      </c>
      <c r="P102" s="62">
        <v>248.90809040239</v>
      </c>
      <c r="Q102" s="62">
        <v>333.97449747311902</v>
      </c>
      <c r="R102" s="63">
        <v>401.08434893085803</v>
      </c>
      <c r="S102" s="61">
        <v>186.59947665455201</v>
      </c>
      <c r="T102" s="16">
        <v>247.526976437868</v>
      </c>
      <c r="U102" s="16">
        <v>216.00804826263999</v>
      </c>
      <c r="V102" s="64">
        <v>335.18404450717497</v>
      </c>
    </row>
    <row r="103" spans="14:22" x14ac:dyDescent="0.25">
      <c r="N103" s="15">
        <v>44012</v>
      </c>
      <c r="O103" s="77">
        <v>236.048571269147</v>
      </c>
      <c r="P103" s="62">
        <v>277.62136105161102</v>
      </c>
      <c r="Q103" s="62">
        <v>334.766904556675</v>
      </c>
      <c r="R103" s="63">
        <v>375.39526270180897</v>
      </c>
      <c r="S103" s="61">
        <v>184.97434635758799</v>
      </c>
      <c r="T103" s="16">
        <v>252.22093775918199</v>
      </c>
      <c r="U103" s="16">
        <v>212.61188613836299</v>
      </c>
      <c r="V103" s="64">
        <v>334.51355286613301</v>
      </c>
    </row>
    <row r="104" spans="14:22" x14ac:dyDescent="0.25">
      <c r="N104" s="15">
        <v>44104</v>
      </c>
      <c r="O104" s="77">
        <v>266.15859504034302</v>
      </c>
      <c r="P104" s="62">
        <v>274.815241843038</v>
      </c>
      <c r="Q104" s="62">
        <v>348.56212241954501</v>
      </c>
      <c r="R104" s="63">
        <v>400.999371129574</v>
      </c>
      <c r="S104" s="61">
        <v>189.57985758606699</v>
      </c>
      <c r="T104" s="16">
        <v>259.42959436527798</v>
      </c>
      <c r="U104" s="16">
        <v>215.44549976835</v>
      </c>
      <c r="V104" s="64">
        <v>347.61198369160599</v>
      </c>
    </row>
    <row r="105" spans="14:22" x14ac:dyDescent="0.25">
      <c r="N105" s="15">
        <v>44196</v>
      </c>
      <c r="O105" s="77">
        <v>273.77001587925997</v>
      </c>
      <c r="P105" s="62">
        <v>291.21433594255501</v>
      </c>
      <c r="Q105" s="62">
        <v>350.07974501146998</v>
      </c>
      <c r="R105" s="63">
        <v>407.93581626769799</v>
      </c>
      <c r="S105" s="61">
        <v>196.09385150959201</v>
      </c>
      <c r="T105" s="16">
        <v>268.64131923769099</v>
      </c>
      <c r="U105" s="16">
        <v>224.07448571322701</v>
      </c>
      <c r="V105" s="64">
        <v>366.30280594031899</v>
      </c>
    </row>
    <row r="106" spans="14:22" x14ac:dyDescent="0.25">
      <c r="N106" s="15">
        <v>44286</v>
      </c>
      <c r="O106" s="77">
        <v>256.52032421800402</v>
      </c>
      <c r="P106" s="62">
        <v>303.09841688869102</v>
      </c>
      <c r="Q106" s="62">
        <v>366.63712430940302</v>
      </c>
      <c r="R106" s="63">
        <v>403.92276880260903</v>
      </c>
      <c r="S106" s="61">
        <v>197.65042900406101</v>
      </c>
      <c r="T106" s="16">
        <v>279.261580136997</v>
      </c>
      <c r="U106" s="16">
        <v>232.22834571972001</v>
      </c>
      <c r="V106" s="64">
        <v>381.39430500079402</v>
      </c>
    </row>
    <row r="107" spans="14:22" x14ac:dyDescent="0.25">
      <c r="N107" s="15">
        <v>44377</v>
      </c>
      <c r="O107" s="77">
        <v>266.861082478409</v>
      </c>
      <c r="P107" s="62">
        <v>310.60705907729601</v>
      </c>
      <c r="Q107" s="62">
        <v>360.921356612164</v>
      </c>
      <c r="R107" s="63">
        <v>431.86046034131903</v>
      </c>
      <c r="S107" s="61">
        <v>203.39161993576599</v>
      </c>
      <c r="T107" s="16">
        <v>295.06003639132598</v>
      </c>
      <c r="U107" s="16">
        <v>242.96712066180399</v>
      </c>
      <c r="V107" s="64">
        <v>405.74358077671002</v>
      </c>
    </row>
    <row r="108" spans="14:22" x14ac:dyDescent="0.25">
      <c r="N108" s="15">
        <v>44469</v>
      </c>
      <c r="O108" s="77">
        <v>274.13747564774502</v>
      </c>
      <c r="P108" s="62">
        <v>334.85977544907502</v>
      </c>
      <c r="Q108" s="62">
        <v>371.12132649987399</v>
      </c>
      <c r="R108" s="63">
        <v>469.54451033414603</v>
      </c>
      <c r="S108" s="61">
        <v>213.28936518410001</v>
      </c>
      <c r="T108" s="16">
        <v>309.38769132873699</v>
      </c>
      <c r="U108" s="16">
        <v>252.58583579689599</v>
      </c>
      <c r="V108" s="64">
        <v>428.21619050966001</v>
      </c>
    </row>
    <row r="109" spans="14:22" x14ac:dyDescent="0.25">
      <c r="N109" s="15">
        <v>44561</v>
      </c>
      <c r="O109" s="77">
        <v>284.65155798328601</v>
      </c>
      <c r="P109" s="62">
        <v>353.31461683236603</v>
      </c>
      <c r="Q109" s="62">
        <v>409.49413977341999</v>
      </c>
      <c r="R109" s="63">
        <v>458.73866667011498</v>
      </c>
      <c r="S109" s="61">
        <v>218.35398689788801</v>
      </c>
      <c r="T109" s="16">
        <v>318.93424771412998</v>
      </c>
      <c r="U109" s="16">
        <v>257.23165334095103</v>
      </c>
      <c r="V109" s="64">
        <v>438.94577887315199</v>
      </c>
    </row>
    <row r="110" spans="14:22" x14ac:dyDescent="0.25">
      <c r="N110" s="15">
        <v>44651</v>
      </c>
      <c r="O110" s="77">
        <v>272.32586122561997</v>
      </c>
      <c r="P110" s="62">
        <v>361.27759916739399</v>
      </c>
      <c r="Q110" s="62">
        <v>376.066032646981</v>
      </c>
      <c r="R110" s="63">
        <v>449.76503003342202</v>
      </c>
      <c r="S110" s="61">
        <v>223.16359367213201</v>
      </c>
      <c r="T110" s="16">
        <v>338.361542547483</v>
      </c>
      <c r="U110" s="16">
        <v>262.58729339761999</v>
      </c>
      <c r="V110" s="64">
        <v>459.76290606855503</v>
      </c>
    </row>
    <row r="111" spans="14:22" x14ac:dyDescent="0.25">
      <c r="N111" s="15">
        <v>44742</v>
      </c>
      <c r="O111" s="77">
        <v>275.33124707193002</v>
      </c>
      <c r="P111" s="62">
        <v>380.38507982327002</v>
      </c>
      <c r="Q111" s="62">
        <v>391.96925718640301</v>
      </c>
      <c r="R111" s="63">
        <v>509.418379558006</v>
      </c>
      <c r="S111" s="61">
        <v>233.72917553946701</v>
      </c>
      <c r="T111" s="16">
        <v>366.95933720226202</v>
      </c>
      <c r="U111" s="16">
        <v>270.066756453121</v>
      </c>
      <c r="V111" s="64">
        <v>491.83031226156498</v>
      </c>
    </row>
    <row r="112" spans="14:22" x14ac:dyDescent="0.25">
      <c r="N112" s="15">
        <v>44834</v>
      </c>
      <c r="O112" s="77">
        <v>276.27520211124101</v>
      </c>
      <c r="P112" s="62">
        <v>403.723589499242</v>
      </c>
      <c r="Q112" s="62">
        <v>419.92827691090002</v>
      </c>
      <c r="R112" s="63">
        <v>453.52361462931702</v>
      </c>
      <c r="S112" s="61">
        <v>231.844730853925</v>
      </c>
      <c r="T112" s="16">
        <v>369.93497257735601</v>
      </c>
      <c r="U112" s="16">
        <v>271.36200615737903</v>
      </c>
      <c r="V112" s="64">
        <v>478.23157412856699</v>
      </c>
    </row>
    <row r="113" spans="14:22" x14ac:dyDescent="0.25">
      <c r="N113" s="15">
        <v>44926</v>
      </c>
      <c r="O113" s="77">
        <v>295.94693051921001</v>
      </c>
      <c r="P113" s="62">
        <v>392.85624804635199</v>
      </c>
      <c r="Q113" s="62">
        <v>412.08988261511502</v>
      </c>
      <c r="R113" s="63">
        <v>464.04864714560898</v>
      </c>
      <c r="S113" s="61">
        <v>221.69132315251699</v>
      </c>
      <c r="T113" s="16">
        <v>360.41297331225201</v>
      </c>
      <c r="U113" s="16">
        <v>269.872717949123</v>
      </c>
      <c r="V113" s="64">
        <v>446.79860894711999</v>
      </c>
    </row>
    <row r="114" spans="14:22" x14ac:dyDescent="0.25">
      <c r="N114" s="15">
        <v>45016</v>
      </c>
      <c r="O114" s="77">
        <v>242.06372214732099</v>
      </c>
      <c r="P114" s="62">
        <v>412.88753670084799</v>
      </c>
      <c r="Q114" s="62">
        <v>415.57690983691202</v>
      </c>
      <c r="R114" s="63">
        <v>425.19999115253398</v>
      </c>
      <c r="S114" s="61">
        <v>220.32020161652301</v>
      </c>
      <c r="T114" s="16">
        <v>369.47813787125199</v>
      </c>
      <c r="U114" s="16">
        <v>272.10830157850199</v>
      </c>
      <c r="V114" s="64">
        <v>439.17911816869298</v>
      </c>
    </row>
    <row r="115" spans="14:22" x14ac:dyDescent="0.25">
      <c r="N115" s="15">
        <v>45107</v>
      </c>
      <c r="O115" s="77">
        <v>252.67862166147901</v>
      </c>
      <c r="P115" s="62">
        <v>402.86680689936298</v>
      </c>
      <c r="Q115" s="62">
        <v>398.027311969018</v>
      </c>
      <c r="R115" s="63">
        <v>426.89930008808199</v>
      </c>
      <c r="S115" s="61">
        <v>226.03889636951601</v>
      </c>
      <c r="T115" s="16">
        <v>386.49321640540501</v>
      </c>
      <c r="U115" s="16">
        <v>278.23596371969398</v>
      </c>
      <c r="V115" s="64">
        <v>440.04198197092001</v>
      </c>
    </row>
    <row r="116" spans="14:22" x14ac:dyDescent="0.25">
      <c r="N116" s="15">
        <v>45199</v>
      </c>
      <c r="O116" s="77">
        <v>259.94593607812197</v>
      </c>
      <c r="P116" s="62">
        <v>418.34292081737198</v>
      </c>
      <c r="Q116" s="62">
        <v>408.431672399131</v>
      </c>
      <c r="R116" s="63">
        <v>434.672317542781</v>
      </c>
      <c r="S116" s="61">
        <v>224.92483614349999</v>
      </c>
      <c r="T116" s="16">
        <v>394.76689606931802</v>
      </c>
      <c r="U116" s="16">
        <v>282.21526174129002</v>
      </c>
      <c r="V116" s="64">
        <v>441.86230336072998</v>
      </c>
    </row>
    <row r="117" spans="14:22" x14ac:dyDescent="0.25">
      <c r="N117" s="15">
        <v>45291</v>
      </c>
      <c r="O117" s="77">
        <v>217.38034405348401</v>
      </c>
      <c r="P117" s="62">
        <v>406.45346792769698</v>
      </c>
      <c r="Q117" s="62">
        <v>405.39935697774899</v>
      </c>
      <c r="R117" s="63">
        <v>457.96918982248701</v>
      </c>
      <c r="S117" s="61">
        <v>216.935015054833</v>
      </c>
      <c r="T117" s="16">
        <v>394.4231304393</v>
      </c>
      <c r="U117" s="16">
        <v>281.40511401526402</v>
      </c>
      <c r="V117" s="64">
        <v>437.81756867430403</v>
      </c>
    </row>
    <row r="118" spans="14:22" x14ac:dyDescent="0.25">
      <c r="N118" s="15">
        <v>45382</v>
      </c>
      <c r="O118" s="77">
        <v>248.506769373152</v>
      </c>
      <c r="P118" s="62">
        <v>425.18195060295398</v>
      </c>
      <c r="Q118" s="62">
        <v>421.974568281367</v>
      </c>
      <c r="R118" s="63">
        <v>395.03538300232702</v>
      </c>
      <c r="S118" s="61">
        <v>215.993419908487</v>
      </c>
      <c r="T118" s="16">
        <v>394.047791559872</v>
      </c>
      <c r="U118" s="16">
        <v>282.12998951691998</v>
      </c>
      <c r="V118" s="64">
        <v>432.48524254477701</v>
      </c>
    </row>
    <row r="119" spans="14:22" x14ac:dyDescent="0.25">
      <c r="N119" s="15">
        <v>45473</v>
      </c>
      <c r="O119" s="77">
        <v>220.28420326676499</v>
      </c>
      <c r="P119" s="62">
        <v>419.37618722886202</v>
      </c>
      <c r="Q119" s="62">
        <v>398.96549761349598</v>
      </c>
      <c r="R119" s="63">
        <v>453.60161270872601</v>
      </c>
      <c r="S119" s="61">
        <v>218.04335745563199</v>
      </c>
      <c r="T119" s="16">
        <v>397.05726134122898</v>
      </c>
      <c r="U119" s="16">
        <v>283.37873777158302</v>
      </c>
      <c r="V119" s="64">
        <v>427.47381291827298</v>
      </c>
    </row>
    <row r="120" spans="14:22" x14ac:dyDescent="0.25">
      <c r="N120" s="15">
        <v>45565</v>
      </c>
      <c r="O120" s="77">
        <v>221.34474007561701</v>
      </c>
      <c r="P120" s="62">
        <v>419.90744246648001</v>
      </c>
      <c r="Q120" s="62">
        <v>414.652228449527</v>
      </c>
      <c r="R120" s="63">
        <v>416.36734848799699</v>
      </c>
      <c r="S120" s="61">
        <v>215.40092229286401</v>
      </c>
      <c r="T120" s="16">
        <v>404.616121393149</v>
      </c>
      <c r="U120" s="16">
        <v>281.84028308993999</v>
      </c>
      <c r="V120" s="64">
        <v>421.78821822386902</v>
      </c>
    </row>
    <row r="121" spans="14:22" x14ac:dyDescent="0.25">
      <c r="N121" s="15">
        <v>45657</v>
      </c>
      <c r="O121" s="77">
        <v>215.55085091612801</v>
      </c>
      <c r="P121" s="62">
        <v>430.38978299969199</v>
      </c>
      <c r="Q121" s="62">
        <v>403.757000618017</v>
      </c>
      <c r="R121" s="63">
        <v>427.86576476629602</v>
      </c>
      <c r="S121" s="61">
        <v>211.37863931806399</v>
      </c>
      <c r="T121" s="16">
        <v>408.65194040222002</v>
      </c>
      <c r="U121" s="16">
        <v>282.198848593783</v>
      </c>
      <c r="V121" s="64">
        <v>421.28987050886599</v>
      </c>
    </row>
    <row r="122" spans="14:22" x14ac:dyDescent="0.25">
      <c r="N122" s="15">
        <v>45747</v>
      </c>
      <c r="O122" s="77" t="s">
        <v>77</v>
      </c>
      <c r="P122" s="62" t="s">
        <v>77</v>
      </c>
      <c r="Q122" s="62" t="s">
        <v>77</v>
      </c>
      <c r="R122" s="63" t="s">
        <v>77</v>
      </c>
      <c r="S122" s="61" t="s">
        <v>77</v>
      </c>
      <c r="T122" s="16" t="s">
        <v>77</v>
      </c>
      <c r="U122" s="16" t="s">
        <v>77</v>
      </c>
      <c r="V122" s="64" t="s">
        <v>77</v>
      </c>
    </row>
    <row r="123" spans="14:22" ht="30" x14ac:dyDescent="0.25">
      <c r="N123" s="141"/>
      <c r="O123" s="168" t="s">
        <v>37</v>
      </c>
      <c r="P123" s="169" t="s">
        <v>38</v>
      </c>
      <c r="Q123" s="169" t="s">
        <v>39</v>
      </c>
      <c r="R123" s="170" t="s">
        <v>40</v>
      </c>
      <c r="S123" s="168" t="s">
        <v>9</v>
      </c>
      <c r="T123" s="169" t="s">
        <v>10</v>
      </c>
      <c r="U123" s="169" t="s">
        <v>11</v>
      </c>
      <c r="V123" s="170" t="s">
        <v>12</v>
      </c>
    </row>
    <row r="124" spans="14:22" x14ac:dyDescent="0.25">
      <c r="N124" s="141" t="s">
        <v>134</v>
      </c>
      <c r="O124" s="178">
        <f>O117/O116-1</f>
        <v>-0.16374786490928506</v>
      </c>
      <c r="P124" s="178">
        <f t="shared" ref="O124:V128" si="0">P117/P116-1</f>
        <v>-2.8420351577708058E-2</v>
      </c>
      <c r="Q124" s="178">
        <f t="shared" si="0"/>
        <v>-7.4242905883624699E-3</v>
      </c>
      <c r="R124" s="178">
        <f t="shared" si="0"/>
        <v>5.359640202395255E-2</v>
      </c>
      <c r="S124" s="178">
        <f t="shared" si="0"/>
        <v>-3.5522182546215308E-2</v>
      </c>
      <c r="T124" s="178">
        <f t="shared" si="0"/>
        <v>-8.7080662902816464E-4</v>
      </c>
      <c r="U124" s="178">
        <f t="shared" si="0"/>
        <v>-2.8706729785884511E-3</v>
      </c>
      <c r="V124" s="179">
        <f t="shared" si="0"/>
        <v>-9.153835155573109E-3</v>
      </c>
    </row>
    <row r="125" spans="14:22" x14ac:dyDescent="0.25">
      <c r="N125" s="141" t="s">
        <v>134</v>
      </c>
      <c r="O125" s="178">
        <f t="shared" si="0"/>
        <v>0.14318877566966082</v>
      </c>
      <c r="P125" s="178">
        <f t="shared" si="0"/>
        <v>4.6077802634442167E-2</v>
      </c>
      <c r="Q125" s="178">
        <f t="shared" si="0"/>
        <v>4.0886131214381116E-2</v>
      </c>
      <c r="R125" s="178">
        <f t="shared" si="0"/>
        <v>-0.13741930291108384</v>
      </c>
      <c r="S125" s="178">
        <f t="shared" si="0"/>
        <v>-4.340447972901007E-3</v>
      </c>
      <c r="T125" s="178">
        <f t="shared" si="0"/>
        <v>-9.5161477728233912E-4</v>
      </c>
      <c r="U125" s="178">
        <f t="shared" si="0"/>
        <v>2.5759144576762427E-3</v>
      </c>
      <c r="V125" s="179">
        <f t="shared" si="0"/>
        <v>-1.2179333382333457E-2</v>
      </c>
    </row>
    <row r="126" spans="14:22" x14ac:dyDescent="0.25">
      <c r="N126" s="141" t="s">
        <v>134</v>
      </c>
      <c r="O126" s="178">
        <f t="shared" si="0"/>
        <v>-0.11356860087786447</v>
      </c>
      <c r="P126" s="178">
        <f t="shared" si="0"/>
        <v>-1.365477383472824E-2</v>
      </c>
      <c r="Q126" s="178">
        <f t="shared" si="0"/>
        <v>-5.4527150206191699E-2</v>
      </c>
      <c r="R126" s="178">
        <f t="shared" si="0"/>
        <v>0.14825565563592558</v>
      </c>
      <c r="S126" s="178">
        <f t="shared" si="0"/>
        <v>9.4907407272568634E-3</v>
      </c>
      <c r="T126" s="178">
        <f t="shared" si="0"/>
        <v>7.6373217813092698E-3</v>
      </c>
      <c r="U126" s="178">
        <f t="shared" si="0"/>
        <v>4.4261450432874216E-3</v>
      </c>
      <c r="V126" s="179">
        <f t="shared" si="0"/>
        <v>-1.1587515904626922E-2</v>
      </c>
    </row>
    <row r="127" spans="14:22" x14ac:dyDescent="0.25">
      <c r="N127" s="141" t="s">
        <v>134</v>
      </c>
      <c r="O127" s="178">
        <f t="shared" si="0"/>
        <v>4.8144024543044228E-3</v>
      </c>
      <c r="P127" s="178">
        <f t="shared" si="0"/>
        <v>1.2667749237942338E-3</v>
      </c>
      <c r="Q127" s="178">
        <f t="shared" si="0"/>
        <v>3.9318514833650564E-2</v>
      </c>
      <c r="R127" s="178">
        <f t="shared" si="0"/>
        <v>-8.2085828571862862E-2</v>
      </c>
      <c r="S127" s="178">
        <f t="shared" si="0"/>
        <v>-1.2118851927445995E-2</v>
      </c>
      <c r="T127" s="178">
        <f t="shared" si="0"/>
        <v>1.9037203919622936E-2</v>
      </c>
      <c r="U127" s="178">
        <f t="shared" si="0"/>
        <v>-5.4289700552025977E-3</v>
      </c>
      <c r="V127" s="179">
        <f t="shared" si="0"/>
        <v>-1.3300451448919448E-2</v>
      </c>
    </row>
    <row r="128" spans="14:22" x14ac:dyDescent="0.25">
      <c r="N128" s="141" t="str">
        <f>"QTR "&amp;YEAR(N121)&amp;"Q"&amp;(MONTH(N121)/3)</f>
        <v>QTR 2024Q4</v>
      </c>
      <c r="O128" s="178">
        <f>O121/O120-1</f>
        <v>-2.6175861046030091E-2</v>
      </c>
      <c r="P128" s="178">
        <f t="shared" si="0"/>
        <v>2.4963454973886856E-2</v>
      </c>
      <c r="Q128" s="178">
        <f t="shared" si="0"/>
        <v>-2.627558007405284E-2</v>
      </c>
      <c r="R128" s="178">
        <f t="shared" si="0"/>
        <v>2.7616037424775364E-2</v>
      </c>
      <c r="S128" s="178">
        <f t="shared" si="0"/>
        <v>-1.8673471459566104E-2</v>
      </c>
      <c r="T128" s="178">
        <f t="shared" si="0"/>
        <v>9.9744394641891887E-3</v>
      </c>
      <c r="U128" s="178">
        <f t="shared" si="0"/>
        <v>1.2722294340323792E-3</v>
      </c>
      <c r="V128" s="179">
        <f t="shared" si="0"/>
        <v>-1.1815117005912201E-3</v>
      </c>
    </row>
    <row r="129" spans="14:22" x14ac:dyDescent="0.25">
      <c r="N129" s="141">
        <v>42825</v>
      </c>
      <c r="O129" s="182" t="s">
        <v>77</v>
      </c>
      <c r="P129" s="183" t="s">
        <v>77</v>
      </c>
      <c r="Q129" s="183" t="s">
        <v>77</v>
      </c>
      <c r="R129" s="184" t="s">
        <v>77</v>
      </c>
      <c r="S129" s="173" t="s">
        <v>77</v>
      </c>
      <c r="T129" s="174" t="s">
        <v>77</v>
      </c>
      <c r="U129" s="174" t="s">
        <v>77</v>
      </c>
      <c r="V129" s="176" t="s">
        <v>77</v>
      </c>
    </row>
    <row r="130" spans="14:22" x14ac:dyDescent="0.25">
      <c r="N130" s="141" t="s">
        <v>136</v>
      </c>
      <c r="O130" s="178">
        <f t="shared" ref="O130:V135" si="1">O116/O112-1</f>
        <v>-5.9105073160146016E-2</v>
      </c>
      <c r="P130" s="178">
        <f t="shared" si="1"/>
        <v>3.6211238823728564E-2</v>
      </c>
      <c r="Q130" s="178">
        <f t="shared" si="1"/>
        <v>-2.7377543127938386E-2</v>
      </c>
      <c r="R130" s="178">
        <f t="shared" si="1"/>
        <v>-4.1566296612677855E-2</v>
      </c>
      <c r="S130" s="178">
        <f t="shared" si="1"/>
        <v>-2.9847107954266705E-2</v>
      </c>
      <c r="T130" s="178">
        <f t="shared" si="1"/>
        <v>6.7125103958019183E-2</v>
      </c>
      <c r="U130" s="178">
        <f t="shared" si="1"/>
        <v>3.9995486979177652E-2</v>
      </c>
      <c r="V130" s="179">
        <f t="shared" si="1"/>
        <v>-7.6049497221318041E-2</v>
      </c>
    </row>
    <row r="131" spans="14:22" x14ac:dyDescent="0.25">
      <c r="N131" s="141" t="s">
        <v>136</v>
      </c>
      <c r="O131" s="178">
        <f t="shared" si="1"/>
        <v>-0.26547525371487579</v>
      </c>
      <c r="P131" s="178">
        <f t="shared" si="1"/>
        <v>3.461118398641494E-2</v>
      </c>
      <c r="Q131" s="178">
        <f t="shared" si="1"/>
        <v>-1.6235597911086974E-2</v>
      </c>
      <c r="R131" s="178">
        <f t="shared" si="1"/>
        <v>-1.3100905175604027E-2</v>
      </c>
      <c r="S131" s="178">
        <f t="shared" si="1"/>
        <v>-2.1454642563578319E-2</v>
      </c>
      <c r="T131" s="178">
        <f t="shared" si="1"/>
        <v>9.4364408735038818E-2</v>
      </c>
      <c r="U131" s="178">
        <f t="shared" si="1"/>
        <v>4.2732722869434747E-2</v>
      </c>
      <c r="V131" s="179">
        <f t="shared" si="1"/>
        <v>-2.0100868921637316E-2</v>
      </c>
    </row>
    <row r="132" spans="14:22" x14ac:dyDescent="0.25">
      <c r="N132" s="141" t="s">
        <v>136</v>
      </c>
      <c r="O132" s="178">
        <f t="shared" si="1"/>
        <v>2.6617153403555971E-2</v>
      </c>
      <c r="P132" s="178">
        <f t="shared" si="1"/>
        <v>2.9776665094673804E-2</v>
      </c>
      <c r="Q132" s="178">
        <f t="shared" si="1"/>
        <v>1.5394643670086694E-2</v>
      </c>
      <c r="R132" s="178">
        <f t="shared" si="1"/>
        <v>-7.0942165517086875E-2</v>
      </c>
      <c r="S132" s="178">
        <f t="shared" si="1"/>
        <v>-1.9638606338818421E-2</v>
      </c>
      <c r="T132" s="178">
        <f t="shared" si="1"/>
        <v>6.6498261115469637E-2</v>
      </c>
      <c r="U132" s="178">
        <f t="shared" si="1"/>
        <v>3.6829776527515401E-2</v>
      </c>
      <c r="V132" s="179">
        <f t="shared" si="1"/>
        <v>-1.5241789390689542E-2</v>
      </c>
    </row>
    <row r="133" spans="14:22" x14ac:dyDescent="0.25">
      <c r="N133" s="141" t="s">
        <v>136</v>
      </c>
      <c r="O133" s="178">
        <f t="shared" si="1"/>
        <v>-0.12820403317742401</v>
      </c>
      <c r="P133" s="178">
        <f t="shared" si="1"/>
        <v>4.0979748261124715E-2</v>
      </c>
      <c r="Q133" s="178">
        <f t="shared" si="1"/>
        <v>2.3570886124291146E-3</v>
      </c>
      <c r="R133" s="178">
        <f t="shared" si="1"/>
        <v>6.2549441086304336E-2</v>
      </c>
      <c r="S133" s="178">
        <f t="shared" si="1"/>
        <v>-3.5372402901903022E-2</v>
      </c>
      <c r="T133" s="178">
        <f t="shared" si="1"/>
        <v>2.7333066888146851E-2</v>
      </c>
      <c r="U133" s="178">
        <f t="shared" si="1"/>
        <v>1.8483498621587602E-2</v>
      </c>
      <c r="V133" s="179">
        <f t="shared" si="1"/>
        <v>-2.85612954390283E-2</v>
      </c>
    </row>
    <row r="134" spans="14:22" x14ac:dyDescent="0.25">
      <c r="N134" s="141" t="s">
        <v>136</v>
      </c>
      <c r="O134" s="178">
        <f t="shared" si="1"/>
        <v>-0.14849701666774306</v>
      </c>
      <c r="P134" s="178">
        <f t="shared" si="1"/>
        <v>3.7398066783376205E-3</v>
      </c>
      <c r="Q134" s="178">
        <f t="shared" si="1"/>
        <v>1.5230346887292967E-2</v>
      </c>
      <c r="R134" s="178">
        <f t="shared" si="1"/>
        <v>-4.2112111390627982E-2</v>
      </c>
      <c r="S134" s="178">
        <f t="shared" si="1"/>
        <v>-4.2342651055927938E-2</v>
      </c>
      <c r="T134" s="178">
        <f t="shared" si="1"/>
        <v>2.4949471249741118E-2</v>
      </c>
      <c r="U134" s="178">
        <f t="shared" si="1"/>
        <v>-1.3286972824799737E-3</v>
      </c>
      <c r="V134" s="179">
        <f t="shared" si="1"/>
        <v>-4.5430635254876561E-2</v>
      </c>
    </row>
    <row r="135" spans="14:22" x14ac:dyDescent="0.25">
      <c r="N135" s="141" t="str">
        <f>"Y/Y "&amp;RIGHT(N128,4)</f>
        <v>Y/Y 24Q4</v>
      </c>
      <c r="O135" s="178">
        <f>O121/O117-1</f>
        <v>-8.4160927489648207E-3</v>
      </c>
      <c r="P135" s="178">
        <f t="shared" si="1"/>
        <v>5.8890665133291442E-2</v>
      </c>
      <c r="Q135" s="178">
        <f t="shared" si="1"/>
        <v>-4.0512061291260171E-3</v>
      </c>
      <c r="R135" s="178">
        <f t="shared" si="1"/>
        <v>-6.5732424200543593E-2</v>
      </c>
      <c r="S135" s="178">
        <f t="shared" si="1"/>
        <v>-2.5613088488110503E-2</v>
      </c>
      <c r="T135" s="178">
        <f t="shared" si="1"/>
        <v>3.6074988672881059E-2</v>
      </c>
      <c r="U135" s="178">
        <f t="shared" si="1"/>
        <v>2.8206117763585059E-3</v>
      </c>
      <c r="V135" s="179">
        <f>V121/V117-1</f>
        <v>-3.7750194025980566E-2</v>
      </c>
    </row>
    <row r="136" spans="14:22" x14ac:dyDescent="0.25">
      <c r="N136" s="141">
        <v>43465</v>
      </c>
      <c r="O136" s="182" t="s">
        <v>77</v>
      </c>
      <c r="P136" s="183" t="s">
        <v>77</v>
      </c>
      <c r="Q136" s="183" t="s">
        <v>77</v>
      </c>
      <c r="R136" s="184" t="s">
        <v>77</v>
      </c>
      <c r="S136" s="173" t="s">
        <v>77</v>
      </c>
      <c r="T136" s="174" t="s">
        <v>77</v>
      </c>
      <c r="U136" s="174" t="s">
        <v>77</v>
      </c>
      <c r="V136" s="176" t="s">
        <v>77</v>
      </c>
    </row>
    <row r="137" spans="14:22" x14ac:dyDescent="0.25">
      <c r="N137" s="141" t="s">
        <v>140</v>
      </c>
      <c r="O137" s="182" t="s">
        <v>77</v>
      </c>
      <c r="P137" s="183" t="s">
        <v>77</v>
      </c>
      <c r="Q137" s="183" t="s">
        <v>77</v>
      </c>
      <c r="R137" s="184" t="s">
        <v>77</v>
      </c>
      <c r="S137" s="173" t="s">
        <v>77</v>
      </c>
      <c r="T137" s="174" t="s">
        <v>77</v>
      </c>
      <c r="U137" s="174" t="s">
        <v>77</v>
      </c>
      <c r="V137" s="176" t="s">
        <v>77</v>
      </c>
    </row>
    <row r="138" spans="14:22" x14ac:dyDescent="0.25">
      <c r="N138" s="141" t="s">
        <v>103</v>
      </c>
      <c r="O138" s="182">
        <f>MIN($O$58:$O$73)</f>
        <v>126.523630035089</v>
      </c>
      <c r="P138" s="182">
        <f>MIN($P$58:$P$73)</f>
        <v>119.998129351606</v>
      </c>
      <c r="Q138" s="182">
        <f>MIN($Q$58:$Q$73)</f>
        <v>157.832507955983</v>
      </c>
      <c r="R138" s="182">
        <f>MIN($R$58:$R$73)</f>
        <v>161.91366703468401</v>
      </c>
      <c r="S138" s="182">
        <f>MIN($S$58:$S$73)</f>
        <v>107.058610802448</v>
      </c>
      <c r="T138" s="182">
        <f>MIN($T$58:$T$73)</f>
        <v>118.266359309093</v>
      </c>
      <c r="U138" s="182">
        <f>MIN($U$58:$U$73)</f>
        <v>129.56706414370601</v>
      </c>
      <c r="V138" s="185">
        <f>MIN($V$58:$V$73)</f>
        <v>125.643035607104</v>
      </c>
    </row>
    <row r="139" spans="14:22" x14ac:dyDescent="0.25">
      <c r="N139" s="141" t="s">
        <v>104</v>
      </c>
      <c r="O139" s="178">
        <f t="shared" ref="O139:V139" si="2">O121/O138-1</f>
        <v>0.7036410578510035</v>
      </c>
      <c r="P139" s="178">
        <f t="shared" si="2"/>
        <v>2.5866374361437647</v>
      </c>
      <c r="Q139" s="178">
        <f t="shared" si="2"/>
        <v>1.5581358735718656</v>
      </c>
      <c r="R139" s="178">
        <f t="shared" si="2"/>
        <v>1.6425549652620841</v>
      </c>
      <c r="S139" s="178">
        <f t="shared" si="2"/>
        <v>0.97441978495419268</v>
      </c>
      <c r="T139" s="178">
        <f t="shared" si="2"/>
        <v>2.4553523317158583</v>
      </c>
      <c r="U139" s="178">
        <f t="shared" si="2"/>
        <v>1.1780137603549412</v>
      </c>
      <c r="V139" s="179">
        <f t="shared" si="2"/>
        <v>2.3530698177834042</v>
      </c>
    </row>
    <row r="140" spans="14:22" x14ac:dyDescent="0.25">
      <c r="N140" s="15">
        <v>47391</v>
      </c>
      <c r="O140" s="77" t="s">
        <v>77</v>
      </c>
      <c r="P140" s="62" t="s">
        <v>77</v>
      </c>
      <c r="Q140" s="62" t="s">
        <v>77</v>
      </c>
      <c r="R140" s="63" t="s">
        <v>77</v>
      </c>
      <c r="S140" s="61" t="s">
        <v>77</v>
      </c>
      <c r="T140" s="16" t="s">
        <v>77</v>
      </c>
      <c r="U140" s="16" t="s">
        <v>77</v>
      </c>
      <c r="V140" s="64" t="s">
        <v>77</v>
      </c>
    </row>
    <row r="141" spans="14:22" x14ac:dyDescent="0.25">
      <c r="N141" s="15">
        <v>47483</v>
      </c>
      <c r="O141" s="77" t="s">
        <v>77</v>
      </c>
      <c r="P141" s="62" t="s">
        <v>77</v>
      </c>
      <c r="Q141" s="62" t="s">
        <v>77</v>
      </c>
      <c r="R141" s="63" t="s">
        <v>77</v>
      </c>
      <c r="S141" s="61" t="s">
        <v>77</v>
      </c>
      <c r="T141" s="16" t="s">
        <v>77</v>
      </c>
      <c r="U141" s="16" t="s">
        <v>77</v>
      </c>
      <c r="V141" s="64" t="s">
        <v>77</v>
      </c>
    </row>
    <row r="142" spans="14:22" x14ac:dyDescent="0.25">
      <c r="N142" s="15">
        <v>47573</v>
      </c>
      <c r="O142" s="77" t="s">
        <v>77</v>
      </c>
      <c r="P142" s="62" t="s">
        <v>77</v>
      </c>
      <c r="Q142" s="62" t="s">
        <v>77</v>
      </c>
      <c r="R142" s="63" t="s">
        <v>77</v>
      </c>
      <c r="S142" s="61" t="s">
        <v>77</v>
      </c>
      <c r="T142" s="16" t="s">
        <v>77</v>
      </c>
      <c r="U142" s="16" t="s">
        <v>77</v>
      </c>
      <c r="V142" s="64" t="s">
        <v>77</v>
      </c>
    </row>
    <row r="143" spans="14:22" x14ac:dyDescent="0.25">
      <c r="N143" s="15">
        <v>47664</v>
      </c>
      <c r="O143" s="77" t="s">
        <v>77</v>
      </c>
      <c r="P143" s="62" t="s">
        <v>77</v>
      </c>
      <c r="Q143" s="62" t="s">
        <v>77</v>
      </c>
      <c r="R143" s="63" t="s">
        <v>77</v>
      </c>
      <c r="S143" s="61" t="s">
        <v>77</v>
      </c>
      <c r="T143" s="16" t="s">
        <v>77</v>
      </c>
      <c r="U143" s="16" t="s">
        <v>77</v>
      </c>
      <c r="V143" s="64" t="s">
        <v>77</v>
      </c>
    </row>
    <row r="144" spans="14:22" x14ac:dyDescent="0.25">
      <c r="N144" s="15">
        <v>47756</v>
      </c>
      <c r="O144" s="77" t="s">
        <v>77</v>
      </c>
      <c r="P144" s="62" t="s">
        <v>77</v>
      </c>
      <c r="Q144" s="62" t="s">
        <v>77</v>
      </c>
      <c r="R144" s="63" t="s">
        <v>77</v>
      </c>
      <c r="S144" s="61" t="s">
        <v>77</v>
      </c>
      <c r="T144" s="16" t="s">
        <v>77</v>
      </c>
      <c r="U144" s="16" t="s">
        <v>77</v>
      </c>
      <c r="V144" s="64" t="s">
        <v>77</v>
      </c>
    </row>
    <row r="145" spans="14:22" x14ac:dyDescent="0.25">
      <c r="N145" s="15">
        <v>47848</v>
      </c>
      <c r="O145" s="77" t="s">
        <v>77</v>
      </c>
      <c r="P145" s="62" t="s">
        <v>77</v>
      </c>
      <c r="Q145" s="62" t="s">
        <v>77</v>
      </c>
      <c r="R145" s="63" t="s">
        <v>77</v>
      </c>
      <c r="S145" s="61" t="s">
        <v>77</v>
      </c>
      <c r="T145" s="16" t="s">
        <v>77</v>
      </c>
      <c r="U145" s="16" t="s">
        <v>77</v>
      </c>
      <c r="V145" s="64" t="s">
        <v>77</v>
      </c>
    </row>
    <row r="146" spans="14:22" x14ac:dyDescent="0.25">
      <c r="N146" s="15">
        <v>47938</v>
      </c>
      <c r="O146" s="77" t="s">
        <v>77</v>
      </c>
      <c r="P146" s="62" t="s">
        <v>77</v>
      </c>
      <c r="Q146" s="62" t="s">
        <v>77</v>
      </c>
      <c r="R146" s="63" t="s">
        <v>77</v>
      </c>
      <c r="S146" s="61" t="s">
        <v>77</v>
      </c>
      <c r="T146" s="16" t="s">
        <v>77</v>
      </c>
      <c r="U146" s="16" t="s">
        <v>77</v>
      </c>
      <c r="V146" s="64" t="s">
        <v>77</v>
      </c>
    </row>
    <row r="147" spans="14:22" x14ac:dyDescent="0.25">
      <c r="N147" s="15">
        <v>48029</v>
      </c>
      <c r="O147" s="77" t="s">
        <v>77</v>
      </c>
      <c r="P147" s="62" t="s">
        <v>77</v>
      </c>
      <c r="Q147" s="62" t="s">
        <v>77</v>
      </c>
      <c r="R147" s="63" t="s">
        <v>77</v>
      </c>
      <c r="S147" s="61" t="s">
        <v>77</v>
      </c>
      <c r="T147" s="16" t="s">
        <v>77</v>
      </c>
      <c r="U147" s="16" t="s">
        <v>77</v>
      </c>
      <c r="V147" s="64" t="s">
        <v>77</v>
      </c>
    </row>
    <row r="148" spans="14:22" x14ac:dyDescent="0.25">
      <c r="N148" s="15">
        <v>48121</v>
      </c>
      <c r="O148" s="77" t="s">
        <v>77</v>
      </c>
      <c r="P148" s="62" t="s">
        <v>77</v>
      </c>
      <c r="Q148" s="62" t="s">
        <v>77</v>
      </c>
      <c r="R148" s="63" t="s">
        <v>77</v>
      </c>
      <c r="S148" s="61" t="s">
        <v>77</v>
      </c>
      <c r="T148" s="16" t="s">
        <v>77</v>
      </c>
      <c r="U148" s="16" t="s">
        <v>77</v>
      </c>
      <c r="V148" s="64" t="s">
        <v>77</v>
      </c>
    </row>
    <row r="149" spans="14:22" x14ac:dyDescent="0.25">
      <c r="N149" s="15">
        <v>48213</v>
      </c>
      <c r="O149" s="77" t="s">
        <v>77</v>
      </c>
      <c r="P149" s="62" t="s">
        <v>77</v>
      </c>
      <c r="Q149" s="62" t="s">
        <v>77</v>
      </c>
      <c r="R149" s="63" t="s">
        <v>77</v>
      </c>
      <c r="S149" s="61" t="s">
        <v>77</v>
      </c>
      <c r="T149" s="16" t="s">
        <v>77</v>
      </c>
      <c r="U149" s="16" t="s">
        <v>77</v>
      </c>
      <c r="V149" s="64" t="s">
        <v>77</v>
      </c>
    </row>
    <row r="150" spans="14:22" x14ac:dyDescent="0.25">
      <c r="N150" s="15">
        <v>48304</v>
      </c>
      <c r="O150" s="77" t="s">
        <v>77</v>
      </c>
      <c r="P150" s="62" t="s">
        <v>77</v>
      </c>
      <c r="Q150" s="62" t="s">
        <v>77</v>
      </c>
      <c r="R150" s="63" t="s">
        <v>77</v>
      </c>
      <c r="S150" s="61" t="s">
        <v>77</v>
      </c>
      <c r="T150" s="16" t="s">
        <v>77</v>
      </c>
      <c r="U150" s="16" t="s">
        <v>77</v>
      </c>
      <c r="V150" s="64" t="s">
        <v>77</v>
      </c>
    </row>
    <row r="151" spans="14:22" x14ac:dyDescent="0.25">
      <c r="N151" s="15">
        <v>48395</v>
      </c>
      <c r="O151" s="77" t="s">
        <v>77</v>
      </c>
      <c r="P151" s="62" t="s">
        <v>77</v>
      </c>
      <c r="Q151" s="62" t="s">
        <v>77</v>
      </c>
      <c r="R151" s="63" t="s">
        <v>77</v>
      </c>
      <c r="S151" s="61" t="s">
        <v>77</v>
      </c>
      <c r="T151" s="16" t="s">
        <v>77</v>
      </c>
      <c r="U151" s="16" t="s">
        <v>77</v>
      </c>
      <c r="V151" s="64" t="s">
        <v>77</v>
      </c>
    </row>
    <row r="152" spans="14:22" x14ac:dyDescent="0.25">
      <c r="N152" s="15">
        <v>48487</v>
      </c>
      <c r="O152" s="77" t="s">
        <v>77</v>
      </c>
      <c r="P152" s="62" t="s">
        <v>77</v>
      </c>
      <c r="Q152" s="62" t="s">
        <v>77</v>
      </c>
      <c r="R152" s="63" t="s">
        <v>77</v>
      </c>
      <c r="S152" s="61" t="s">
        <v>77</v>
      </c>
      <c r="T152" s="16" t="s">
        <v>77</v>
      </c>
      <c r="U152" s="16" t="s">
        <v>77</v>
      </c>
      <c r="V152" s="64" t="s">
        <v>77</v>
      </c>
    </row>
    <row r="153" spans="14:22" x14ac:dyDescent="0.25">
      <c r="N153" s="15">
        <v>48579</v>
      </c>
      <c r="O153" s="77" t="s">
        <v>77</v>
      </c>
      <c r="P153" s="62" t="s">
        <v>77</v>
      </c>
      <c r="Q153" s="62" t="s">
        <v>77</v>
      </c>
      <c r="R153" s="63" t="s">
        <v>77</v>
      </c>
      <c r="S153" s="61" t="s">
        <v>77</v>
      </c>
      <c r="T153" s="16" t="s">
        <v>77</v>
      </c>
      <c r="U153" s="16" t="s">
        <v>77</v>
      </c>
      <c r="V153" s="64" t="s">
        <v>77</v>
      </c>
    </row>
    <row r="154" spans="14:22" x14ac:dyDescent="0.25">
      <c r="N154" s="15">
        <v>48669</v>
      </c>
      <c r="O154" s="77" t="s">
        <v>77</v>
      </c>
      <c r="P154" s="62" t="s">
        <v>77</v>
      </c>
      <c r="Q154" s="62" t="s">
        <v>77</v>
      </c>
      <c r="R154" s="63" t="s">
        <v>77</v>
      </c>
      <c r="S154" s="61" t="s">
        <v>77</v>
      </c>
      <c r="T154" s="16" t="s">
        <v>77</v>
      </c>
      <c r="U154" s="16" t="s">
        <v>77</v>
      </c>
      <c r="V154" s="64" t="s">
        <v>77</v>
      </c>
    </row>
    <row r="155" spans="14:22" x14ac:dyDescent="0.25">
      <c r="N155" s="15">
        <v>48760</v>
      </c>
      <c r="O155" s="77" t="s">
        <v>77</v>
      </c>
      <c r="P155" s="62" t="s">
        <v>77</v>
      </c>
      <c r="Q155" s="62" t="s">
        <v>77</v>
      </c>
      <c r="R155" s="63" t="s">
        <v>77</v>
      </c>
      <c r="S155" s="61" t="s">
        <v>77</v>
      </c>
      <c r="T155" s="16" t="s">
        <v>77</v>
      </c>
      <c r="U155" s="16" t="s">
        <v>77</v>
      </c>
      <c r="V155" s="64" t="s">
        <v>77</v>
      </c>
    </row>
    <row r="156" spans="14:22" x14ac:dyDescent="0.25">
      <c r="N156" s="15">
        <v>48852</v>
      </c>
      <c r="O156" s="77" t="s">
        <v>77</v>
      </c>
      <c r="P156" s="62" t="s">
        <v>77</v>
      </c>
      <c r="Q156" s="62" t="s">
        <v>77</v>
      </c>
      <c r="R156" s="63" t="s">
        <v>77</v>
      </c>
      <c r="S156" s="61" t="s">
        <v>77</v>
      </c>
      <c r="T156" s="16" t="s">
        <v>77</v>
      </c>
      <c r="U156" s="16" t="s">
        <v>77</v>
      </c>
      <c r="V156" s="64" t="s">
        <v>77</v>
      </c>
    </row>
    <row r="157" spans="14:22" x14ac:dyDescent="0.25">
      <c r="N157" s="15">
        <v>48944</v>
      </c>
      <c r="O157" s="77" t="s">
        <v>77</v>
      </c>
      <c r="P157" s="62" t="s">
        <v>77</v>
      </c>
      <c r="Q157" s="62" t="s">
        <v>77</v>
      </c>
      <c r="R157" s="63" t="s">
        <v>77</v>
      </c>
      <c r="S157" s="61" t="s">
        <v>77</v>
      </c>
      <c r="T157" s="16" t="s">
        <v>77</v>
      </c>
      <c r="U157" s="16" t="s">
        <v>77</v>
      </c>
      <c r="V157" s="64" t="s">
        <v>77</v>
      </c>
    </row>
    <row r="158" spans="14:22" x14ac:dyDescent="0.25">
      <c r="O158" s="77" t="s">
        <v>77</v>
      </c>
      <c r="P158" s="62" t="s">
        <v>77</v>
      </c>
      <c r="Q158" s="62" t="s">
        <v>77</v>
      </c>
      <c r="R158" s="63" t="s">
        <v>77</v>
      </c>
      <c r="S158" s="61" t="s">
        <v>77</v>
      </c>
      <c r="T158" s="16" t="s">
        <v>77</v>
      </c>
      <c r="U158" s="16" t="s">
        <v>77</v>
      </c>
      <c r="V158" s="64" t="s">
        <v>77</v>
      </c>
    </row>
    <row r="159" spans="14:22" x14ac:dyDescent="0.25">
      <c r="O159" s="77" t="s">
        <v>77</v>
      </c>
      <c r="P159" s="62" t="s">
        <v>77</v>
      </c>
      <c r="Q159" s="62" t="s">
        <v>77</v>
      </c>
      <c r="R159" s="63" t="s">
        <v>77</v>
      </c>
      <c r="S159" s="61" t="s">
        <v>77</v>
      </c>
      <c r="T159" s="16" t="s">
        <v>77</v>
      </c>
      <c r="U159" s="16" t="s">
        <v>77</v>
      </c>
      <c r="V159" s="64" t="s">
        <v>77</v>
      </c>
    </row>
    <row r="160" spans="14:22" x14ac:dyDescent="0.25">
      <c r="O160" s="77" t="s">
        <v>77</v>
      </c>
      <c r="P160" s="62" t="s">
        <v>77</v>
      </c>
      <c r="Q160" s="62" t="s">
        <v>77</v>
      </c>
      <c r="R160" s="63" t="s">
        <v>77</v>
      </c>
      <c r="S160" s="61" t="s">
        <v>77</v>
      </c>
      <c r="T160" s="16" t="s">
        <v>77</v>
      </c>
      <c r="U160" s="16" t="s">
        <v>77</v>
      </c>
      <c r="V160" s="64" t="s">
        <v>77</v>
      </c>
    </row>
    <row r="161" spans="15:22" x14ac:dyDescent="0.25">
      <c r="O161" s="77" t="s">
        <v>77</v>
      </c>
      <c r="P161" s="62" t="s">
        <v>77</v>
      </c>
      <c r="Q161" s="62" t="s">
        <v>77</v>
      </c>
      <c r="R161" s="63" t="s">
        <v>77</v>
      </c>
      <c r="S161" s="61" t="s">
        <v>77</v>
      </c>
      <c r="T161" s="16" t="s">
        <v>77</v>
      </c>
      <c r="U161" s="16" t="s">
        <v>77</v>
      </c>
      <c r="V161" s="64" t="s">
        <v>77</v>
      </c>
    </row>
    <row r="162" spans="15:22" x14ac:dyDescent="0.25">
      <c r="O162" s="77" t="s">
        <v>77</v>
      </c>
      <c r="P162" s="62" t="s">
        <v>77</v>
      </c>
      <c r="Q162" s="62" t="s">
        <v>77</v>
      </c>
      <c r="R162" s="63" t="s">
        <v>77</v>
      </c>
      <c r="S162" s="61" t="s">
        <v>77</v>
      </c>
      <c r="T162" s="16" t="s">
        <v>77</v>
      </c>
      <c r="U162" s="16" t="s">
        <v>77</v>
      </c>
      <c r="V162" s="64" t="s">
        <v>77</v>
      </c>
    </row>
    <row r="163" spans="15:22" x14ac:dyDescent="0.25">
      <c r="O163" s="77" t="s">
        <v>77</v>
      </c>
      <c r="P163" s="62" t="s">
        <v>77</v>
      </c>
      <c r="Q163" s="62" t="s">
        <v>77</v>
      </c>
      <c r="R163" s="63" t="s">
        <v>77</v>
      </c>
      <c r="S163" s="61" t="s">
        <v>77</v>
      </c>
      <c r="T163" s="16" t="s">
        <v>77</v>
      </c>
      <c r="U163" s="16" t="s">
        <v>77</v>
      </c>
      <c r="V163" s="64" t="s">
        <v>77</v>
      </c>
    </row>
    <row r="164" spans="15:22" x14ac:dyDescent="0.25">
      <c r="O164" s="77" t="s">
        <v>77</v>
      </c>
      <c r="P164" s="62" t="s">
        <v>77</v>
      </c>
      <c r="Q164" s="62" t="s">
        <v>77</v>
      </c>
      <c r="R164" s="63" t="s">
        <v>77</v>
      </c>
      <c r="S164" s="61" t="s">
        <v>77</v>
      </c>
      <c r="T164" s="16" t="s">
        <v>77</v>
      </c>
      <c r="U164" s="16" t="s">
        <v>77</v>
      </c>
      <c r="V164" s="64" t="s">
        <v>77</v>
      </c>
    </row>
    <row r="165" spans="15:22" x14ac:dyDescent="0.25">
      <c r="O165" s="77" t="s">
        <v>77</v>
      </c>
      <c r="P165" s="62" t="s">
        <v>77</v>
      </c>
      <c r="Q165" s="62" t="s">
        <v>77</v>
      </c>
      <c r="R165" s="63" t="s">
        <v>77</v>
      </c>
      <c r="S165" s="61" t="s">
        <v>77</v>
      </c>
      <c r="T165" s="16" t="s">
        <v>77</v>
      </c>
      <c r="U165" s="16" t="s">
        <v>77</v>
      </c>
      <c r="V165" s="64" t="s">
        <v>77</v>
      </c>
    </row>
    <row r="166" spans="15:22" x14ac:dyDescent="0.25">
      <c r="O166" s="77" t="s">
        <v>77</v>
      </c>
      <c r="P166" s="62" t="s">
        <v>77</v>
      </c>
      <c r="Q166" s="62" t="s">
        <v>77</v>
      </c>
      <c r="R166" s="63" t="s">
        <v>77</v>
      </c>
      <c r="S166" s="61" t="s">
        <v>77</v>
      </c>
      <c r="T166" s="16" t="s">
        <v>77</v>
      </c>
      <c r="U166" s="16" t="s">
        <v>77</v>
      </c>
      <c r="V166" s="64" t="s">
        <v>77</v>
      </c>
    </row>
    <row r="167" spans="15:22" x14ac:dyDescent="0.25">
      <c r="O167" s="77" t="s">
        <v>77</v>
      </c>
      <c r="P167" s="62" t="s">
        <v>77</v>
      </c>
      <c r="Q167" s="62" t="s">
        <v>77</v>
      </c>
      <c r="R167" s="63" t="s">
        <v>77</v>
      </c>
      <c r="S167" s="61" t="s">
        <v>77</v>
      </c>
      <c r="T167" s="16" t="s">
        <v>77</v>
      </c>
      <c r="U167" s="16" t="s">
        <v>77</v>
      </c>
      <c r="V167" s="64" t="s">
        <v>77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22 N140:N157">
    <cfRule type="expression" dxfId="13" priority="2">
      <formula>$O6=""</formula>
    </cfRule>
  </conditionalFormatting>
  <conditionalFormatting sqref="N123:N139">
    <cfRule type="expression" dxfId="1" priority="1">
      <formula>$O123=""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281C-F746-4D06-B805-A88E96C7AD72}">
  <sheetPr codeName="Sheet11"/>
  <dimension ref="A1:X633"/>
  <sheetViews>
    <sheetView workbookViewId="0">
      <selection activeCell="H28" sqref="H28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194</v>
      </c>
      <c r="P2" s="86">
        <v>20</v>
      </c>
      <c r="Q2" s="86">
        <v>174</v>
      </c>
      <c r="R2" s="87">
        <v>488386243</v>
      </c>
      <c r="S2" s="87">
        <v>239138456</v>
      </c>
      <c r="T2" s="87">
        <v>249247787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228</v>
      </c>
      <c r="P4" s="86">
        <v>34</v>
      </c>
      <c r="Q4" s="86">
        <v>194</v>
      </c>
      <c r="R4" s="87">
        <v>658692934</v>
      </c>
      <c r="S4" s="87">
        <v>392187934</v>
      </c>
      <c r="T4" s="87">
        <v>266505000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183</v>
      </c>
      <c r="P5" s="86">
        <v>27</v>
      </c>
      <c r="Q5" s="86">
        <v>156</v>
      </c>
      <c r="R5" s="87">
        <v>487803242</v>
      </c>
      <c r="S5" s="87">
        <v>254738500</v>
      </c>
      <c r="T5" s="87">
        <v>233064742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211</v>
      </c>
      <c r="P6" s="86">
        <v>36</v>
      </c>
      <c r="Q6" s="86">
        <v>175</v>
      </c>
      <c r="R6" s="87">
        <v>1054409629</v>
      </c>
      <c r="S6" s="87">
        <v>796690240</v>
      </c>
      <c r="T6" s="87">
        <v>257719389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18" t="s">
        <v>91</v>
      </c>
      <c r="B7" s="118"/>
      <c r="C7" s="118"/>
      <c r="D7" s="118"/>
      <c r="E7" s="118"/>
      <c r="F7" s="118"/>
      <c r="G7" s="76"/>
      <c r="H7" s="118" t="s">
        <v>92</v>
      </c>
      <c r="I7" s="118"/>
      <c r="J7" s="118"/>
      <c r="K7" s="118"/>
      <c r="L7" s="118"/>
      <c r="M7" s="118"/>
      <c r="N7" s="85">
        <v>36707</v>
      </c>
      <c r="O7" s="86">
        <v>244</v>
      </c>
      <c r="P7" s="86">
        <v>42</v>
      </c>
      <c r="Q7" s="86">
        <v>202</v>
      </c>
      <c r="R7" s="87">
        <v>815259941</v>
      </c>
      <c r="S7" s="87">
        <v>476888017</v>
      </c>
      <c r="T7" s="87">
        <v>338371924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205</v>
      </c>
      <c r="P8" s="86">
        <v>28</v>
      </c>
      <c r="Q8" s="86">
        <v>177</v>
      </c>
      <c r="R8" s="87">
        <v>731413959</v>
      </c>
      <c r="S8" s="87">
        <v>460727450</v>
      </c>
      <c r="T8" s="87">
        <v>270686509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239</v>
      </c>
      <c r="P9" s="86">
        <v>41</v>
      </c>
      <c r="Q9" s="86">
        <v>198</v>
      </c>
      <c r="R9" s="87">
        <v>1044872538</v>
      </c>
      <c r="S9" s="87">
        <v>724463506</v>
      </c>
      <c r="T9" s="87">
        <v>320409032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227</v>
      </c>
      <c r="P10" s="86">
        <v>45</v>
      </c>
      <c r="Q10" s="86">
        <v>182</v>
      </c>
      <c r="R10" s="87">
        <v>1245506623</v>
      </c>
      <c r="S10" s="87">
        <v>974752614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216</v>
      </c>
      <c r="P11" s="86">
        <v>43</v>
      </c>
      <c r="Q11" s="86">
        <v>173</v>
      </c>
      <c r="R11" s="87">
        <v>767198651</v>
      </c>
      <c r="S11" s="87">
        <v>504763420</v>
      </c>
      <c r="T11" s="87">
        <v>262435231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205</v>
      </c>
      <c r="P12" s="86">
        <v>50</v>
      </c>
      <c r="Q12" s="86">
        <v>155</v>
      </c>
      <c r="R12" s="87">
        <v>1557305583</v>
      </c>
      <c r="S12" s="87">
        <v>1319838612</v>
      </c>
      <c r="T12" s="87">
        <v>237466971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332</v>
      </c>
      <c r="P13" s="86">
        <v>95</v>
      </c>
      <c r="Q13" s="86">
        <v>237</v>
      </c>
      <c r="R13" s="87">
        <v>2075166798</v>
      </c>
      <c r="S13" s="87">
        <v>1709656856</v>
      </c>
      <c r="T13" s="87">
        <v>365509942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43</v>
      </c>
      <c r="Q14" s="86">
        <v>206</v>
      </c>
      <c r="R14" s="87">
        <v>1216480455</v>
      </c>
      <c r="S14" s="87">
        <v>838779465</v>
      </c>
      <c r="T14" s="87">
        <v>377700990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220</v>
      </c>
      <c r="P15" s="86">
        <v>34</v>
      </c>
      <c r="Q15" s="86">
        <v>186</v>
      </c>
      <c r="R15" s="87">
        <v>781373056</v>
      </c>
      <c r="S15" s="87">
        <v>506527265</v>
      </c>
      <c r="T15" s="87">
        <v>274845791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281</v>
      </c>
      <c r="P16" s="86">
        <v>48</v>
      </c>
      <c r="Q16" s="86">
        <v>233</v>
      </c>
      <c r="R16" s="87">
        <v>905097463</v>
      </c>
      <c r="S16" s="87">
        <v>535959040</v>
      </c>
      <c r="T16" s="87">
        <v>369138423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323</v>
      </c>
      <c r="P18" s="86">
        <v>61</v>
      </c>
      <c r="Q18" s="86">
        <v>262</v>
      </c>
      <c r="R18" s="87">
        <v>1115278228</v>
      </c>
      <c r="S18" s="87">
        <v>654055557</v>
      </c>
      <c r="T18" s="87">
        <v>461222671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56</v>
      </c>
      <c r="Q19" s="86">
        <v>310</v>
      </c>
      <c r="R19" s="87">
        <v>1219578967</v>
      </c>
      <c r="S19" s="87">
        <v>755139395</v>
      </c>
      <c r="T19" s="87">
        <v>464439572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305</v>
      </c>
      <c r="P20" s="86">
        <v>43</v>
      </c>
      <c r="Q20" s="86">
        <v>262</v>
      </c>
      <c r="R20" s="87">
        <v>914021445</v>
      </c>
      <c r="S20" s="87">
        <v>519752992</v>
      </c>
      <c r="T20" s="87">
        <v>394268453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392</v>
      </c>
      <c r="P21" s="86">
        <v>49</v>
      </c>
      <c r="Q21" s="86">
        <v>343</v>
      </c>
      <c r="R21" s="87">
        <v>1124620832</v>
      </c>
      <c r="S21" s="87">
        <v>616812241</v>
      </c>
      <c r="T21" s="87">
        <v>507808591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293</v>
      </c>
      <c r="P22" s="86">
        <v>43</v>
      </c>
      <c r="Q22" s="86">
        <v>250</v>
      </c>
      <c r="R22" s="87">
        <v>911455459</v>
      </c>
      <c r="S22" s="87">
        <v>512522617</v>
      </c>
      <c r="T22" s="87">
        <v>398932842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324</v>
      </c>
      <c r="P23" s="86">
        <v>41</v>
      </c>
      <c r="Q23" s="86">
        <v>283</v>
      </c>
      <c r="R23" s="87">
        <v>828961643</v>
      </c>
      <c r="S23" s="87">
        <v>421257500</v>
      </c>
      <c r="T23" s="87">
        <v>407704143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309</v>
      </c>
      <c r="P24" s="86">
        <v>41</v>
      </c>
      <c r="Q24" s="86">
        <v>268</v>
      </c>
      <c r="R24" s="87">
        <v>873442477</v>
      </c>
      <c r="S24" s="87">
        <v>467538930</v>
      </c>
      <c r="T24" s="87">
        <v>405903547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374</v>
      </c>
      <c r="P25" s="86">
        <v>60</v>
      </c>
      <c r="Q25" s="86">
        <v>314</v>
      </c>
      <c r="R25" s="87">
        <v>1578024580</v>
      </c>
      <c r="S25" s="87">
        <v>1116602874</v>
      </c>
      <c r="T25" s="87">
        <v>461421706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333</v>
      </c>
      <c r="P26" s="86">
        <v>41</v>
      </c>
      <c r="Q26" s="86">
        <v>292</v>
      </c>
      <c r="R26" s="87">
        <v>845963599</v>
      </c>
      <c r="S26" s="87">
        <v>457259698</v>
      </c>
      <c r="T26" s="87">
        <v>388703901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18" t="s">
        <v>93</v>
      </c>
      <c r="B27" s="118"/>
      <c r="C27" s="118"/>
      <c r="D27" s="118"/>
      <c r="E27" s="118"/>
      <c r="F27" s="118"/>
      <c r="N27" s="85">
        <v>37315</v>
      </c>
      <c r="O27" s="86">
        <v>281</v>
      </c>
      <c r="P27" s="86">
        <v>28</v>
      </c>
      <c r="Q27" s="86">
        <v>253</v>
      </c>
      <c r="R27" s="87">
        <v>725254559</v>
      </c>
      <c r="S27" s="87">
        <v>357657020</v>
      </c>
      <c r="T27" s="87">
        <v>367597539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366</v>
      </c>
      <c r="P28" s="86">
        <v>60</v>
      </c>
      <c r="Q28" s="86">
        <v>306</v>
      </c>
      <c r="R28" s="87">
        <v>1145054740</v>
      </c>
      <c r="S28" s="87">
        <v>667067256</v>
      </c>
      <c r="T28" s="87">
        <v>477987484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37</v>
      </c>
      <c r="Q29" s="86">
        <v>329</v>
      </c>
      <c r="R29" s="87">
        <v>887120792</v>
      </c>
      <c r="S29" s="87">
        <v>380774125</v>
      </c>
      <c r="T29" s="87">
        <v>506346667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470</v>
      </c>
      <c r="P30" s="86">
        <v>60</v>
      </c>
      <c r="Q30" s="86">
        <v>410</v>
      </c>
      <c r="R30" s="87">
        <v>1421332346</v>
      </c>
      <c r="S30" s="87">
        <v>835738933</v>
      </c>
      <c r="T30" s="87">
        <v>585593413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429</v>
      </c>
      <c r="P31" s="86">
        <v>71</v>
      </c>
      <c r="Q31" s="86">
        <v>358</v>
      </c>
      <c r="R31" s="87">
        <v>1658602612</v>
      </c>
      <c r="S31" s="87">
        <v>1067136117</v>
      </c>
      <c r="T31" s="87">
        <v>591466495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50</v>
      </c>
      <c r="Q32" s="86">
        <v>384</v>
      </c>
      <c r="R32" s="87">
        <v>1203452572</v>
      </c>
      <c r="S32" s="87">
        <v>587620855</v>
      </c>
      <c r="T32" s="87">
        <v>615831717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492</v>
      </c>
      <c r="P33" s="86">
        <v>65</v>
      </c>
      <c r="Q33" s="86">
        <v>427</v>
      </c>
      <c r="R33" s="87">
        <v>1597480153</v>
      </c>
      <c r="S33" s="87">
        <v>912610993</v>
      </c>
      <c r="T33" s="87">
        <v>684869160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67</v>
      </c>
      <c r="Q34" s="86">
        <v>367</v>
      </c>
      <c r="R34" s="87">
        <v>1600889444</v>
      </c>
      <c r="S34" s="87">
        <v>1013434907</v>
      </c>
      <c r="T34" s="87">
        <v>587454537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461</v>
      </c>
      <c r="P35" s="86">
        <v>69</v>
      </c>
      <c r="Q35" s="86">
        <v>392</v>
      </c>
      <c r="R35" s="87">
        <v>1488192991</v>
      </c>
      <c r="S35" s="87">
        <v>916099033</v>
      </c>
      <c r="T35" s="87">
        <v>572093958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399</v>
      </c>
      <c r="P36" s="86">
        <v>71</v>
      </c>
      <c r="Q36" s="86">
        <v>328</v>
      </c>
      <c r="R36" s="87">
        <v>1459058311</v>
      </c>
      <c r="S36" s="87">
        <v>918631108</v>
      </c>
      <c r="T36" s="87">
        <v>540427203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112</v>
      </c>
      <c r="Q37" s="86">
        <v>475</v>
      </c>
      <c r="R37" s="87">
        <v>2621456238</v>
      </c>
      <c r="S37" s="87">
        <v>1841181076</v>
      </c>
      <c r="T37" s="87">
        <v>780275162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448</v>
      </c>
      <c r="P38" s="86">
        <v>67</v>
      </c>
      <c r="Q38" s="86">
        <v>381</v>
      </c>
      <c r="R38" s="87">
        <v>1571810700</v>
      </c>
      <c r="S38" s="87">
        <v>901439945</v>
      </c>
      <c r="T38" s="87">
        <v>670370755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1926776516</v>
      </c>
      <c r="S39" s="87">
        <v>1324932500</v>
      </c>
      <c r="T39" s="87">
        <v>601844016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471</v>
      </c>
      <c r="P40" s="86">
        <v>72</v>
      </c>
      <c r="Q40" s="86">
        <v>399</v>
      </c>
      <c r="R40" s="87">
        <v>1634565050</v>
      </c>
      <c r="S40" s="87">
        <v>919676277</v>
      </c>
      <c r="T40" s="87">
        <v>714888773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543</v>
      </c>
      <c r="P41" s="86">
        <v>78</v>
      </c>
      <c r="Q41" s="86">
        <v>465</v>
      </c>
      <c r="R41" s="87">
        <v>2017776435</v>
      </c>
      <c r="S41" s="87">
        <v>1235998374</v>
      </c>
      <c r="T41" s="87">
        <v>781778061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538</v>
      </c>
      <c r="P42" s="86">
        <v>84</v>
      </c>
      <c r="Q42" s="86">
        <v>454</v>
      </c>
      <c r="R42" s="87">
        <v>2227453762</v>
      </c>
      <c r="S42" s="87">
        <v>1502743933</v>
      </c>
      <c r="T42" s="87">
        <v>724709829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557</v>
      </c>
      <c r="P43" s="86">
        <v>74</v>
      </c>
      <c r="Q43" s="86">
        <v>483</v>
      </c>
      <c r="R43" s="87">
        <v>2100920308</v>
      </c>
      <c r="S43" s="87">
        <v>1220838520</v>
      </c>
      <c r="T43" s="87">
        <v>880081788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588</v>
      </c>
      <c r="P44" s="86">
        <v>102</v>
      </c>
      <c r="Q44" s="86">
        <v>486</v>
      </c>
      <c r="R44" s="87">
        <v>2421797900</v>
      </c>
      <c r="S44" s="87">
        <v>1560107380</v>
      </c>
      <c r="T44" s="87">
        <v>861690520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91</v>
      </c>
      <c r="Q45" s="86">
        <v>510</v>
      </c>
      <c r="R45" s="87">
        <v>2481670005</v>
      </c>
      <c r="S45" s="87">
        <v>1646402943</v>
      </c>
      <c r="T45" s="87">
        <v>835267062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585</v>
      </c>
      <c r="P46" s="86">
        <v>102</v>
      </c>
      <c r="Q46" s="86">
        <v>483</v>
      </c>
      <c r="R46" s="87">
        <v>2358530655</v>
      </c>
      <c r="S46" s="87">
        <v>1508764438</v>
      </c>
      <c r="T46" s="87">
        <v>849766217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657</v>
      </c>
      <c r="P47" s="86">
        <v>107</v>
      </c>
      <c r="Q47" s="86">
        <v>550</v>
      </c>
      <c r="R47" s="87">
        <v>2413749282</v>
      </c>
      <c r="S47" s="87">
        <v>1481603541</v>
      </c>
      <c r="T47" s="87">
        <v>932145741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517</v>
      </c>
      <c r="P48" s="86">
        <v>73</v>
      </c>
      <c r="Q48" s="86">
        <v>444</v>
      </c>
      <c r="R48" s="87">
        <v>1786630651</v>
      </c>
      <c r="S48" s="87">
        <v>1003206043</v>
      </c>
      <c r="T48" s="87">
        <v>783424608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806</v>
      </c>
      <c r="P49" s="86">
        <v>175</v>
      </c>
      <c r="Q49" s="86">
        <v>631</v>
      </c>
      <c r="R49" s="87">
        <v>5238698347</v>
      </c>
      <c r="S49" s="87">
        <v>4154450397</v>
      </c>
      <c r="T49" s="87">
        <v>1084247950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630</v>
      </c>
      <c r="P50" s="86">
        <v>101</v>
      </c>
      <c r="Q50" s="86">
        <v>529</v>
      </c>
      <c r="R50" s="87">
        <v>2290104345</v>
      </c>
      <c r="S50" s="87">
        <v>1196809658</v>
      </c>
      <c r="T50" s="87">
        <v>1093294687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85</v>
      </c>
      <c r="Q51" s="86">
        <v>437</v>
      </c>
      <c r="R51" s="87">
        <v>2438372868</v>
      </c>
      <c r="S51" s="87">
        <v>1603677596</v>
      </c>
      <c r="T51" s="87">
        <v>834695272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769</v>
      </c>
      <c r="P52" s="86">
        <v>136</v>
      </c>
      <c r="Q52" s="86">
        <v>633</v>
      </c>
      <c r="R52" s="87">
        <v>2979583739</v>
      </c>
      <c r="S52" s="87">
        <v>1763030414</v>
      </c>
      <c r="T52" s="87">
        <v>1216553325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704</v>
      </c>
      <c r="P53" s="86">
        <v>104</v>
      </c>
      <c r="Q53" s="86">
        <v>600</v>
      </c>
      <c r="R53" s="87">
        <v>3826174341</v>
      </c>
      <c r="S53" s="87">
        <v>2755853185</v>
      </c>
      <c r="T53" s="87">
        <v>1070321156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689</v>
      </c>
      <c r="P54" s="86">
        <v>119</v>
      </c>
      <c r="Q54" s="86">
        <v>570</v>
      </c>
      <c r="R54" s="87">
        <v>2704387536</v>
      </c>
      <c r="S54" s="87">
        <v>1681453977</v>
      </c>
      <c r="T54" s="87">
        <v>1022933559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810</v>
      </c>
      <c r="P55" s="86">
        <v>134</v>
      </c>
      <c r="Q55" s="86">
        <v>676</v>
      </c>
      <c r="R55" s="87">
        <v>3587068423</v>
      </c>
      <c r="S55" s="87">
        <v>2296157197</v>
      </c>
      <c r="T55" s="87">
        <v>1290911226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146</v>
      </c>
      <c r="Q56" s="86">
        <v>678</v>
      </c>
      <c r="R56" s="87">
        <v>3699907804</v>
      </c>
      <c r="S56" s="87">
        <v>2356058682</v>
      </c>
      <c r="T56" s="87">
        <v>1343849122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751</v>
      </c>
      <c r="P57" s="86">
        <v>124</v>
      </c>
      <c r="Q57" s="86">
        <v>627</v>
      </c>
      <c r="R57" s="87">
        <v>4704576905</v>
      </c>
      <c r="S57" s="87">
        <v>3408445540</v>
      </c>
      <c r="T57" s="87">
        <v>1296131365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740</v>
      </c>
      <c r="P58" s="86">
        <v>128</v>
      </c>
      <c r="Q58" s="86">
        <v>612</v>
      </c>
      <c r="R58" s="87">
        <v>4199073004</v>
      </c>
      <c r="S58" s="87">
        <v>3049758248</v>
      </c>
      <c r="T58" s="87">
        <v>1149314756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748</v>
      </c>
      <c r="P59" s="86">
        <v>158</v>
      </c>
      <c r="Q59" s="86">
        <v>590</v>
      </c>
      <c r="R59" s="87">
        <v>3988618599</v>
      </c>
      <c r="S59" s="87">
        <v>2812388966</v>
      </c>
      <c r="T59" s="87">
        <v>1176229633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764</v>
      </c>
      <c r="P60" s="86">
        <v>141</v>
      </c>
      <c r="Q60" s="86">
        <v>623</v>
      </c>
      <c r="R60" s="87">
        <v>3963711342</v>
      </c>
      <c r="S60" s="87">
        <v>2541025911</v>
      </c>
      <c r="T60" s="87">
        <v>1422685431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214</v>
      </c>
      <c r="Q61" s="86">
        <v>708</v>
      </c>
      <c r="R61" s="87">
        <v>6006909888</v>
      </c>
      <c r="S61" s="87">
        <v>4656261767</v>
      </c>
      <c r="T61" s="87">
        <v>1350648121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742</v>
      </c>
      <c r="P62" s="86">
        <v>126</v>
      </c>
      <c r="Q62" s="86">
        <v>616</v>
      </c>
      <c r="R62" s="87">
        <v>3990971518</v>
      </c>
      <c r="S62" s="87">
        <v>2632945902</v>
      </c>
      <c r="T62" s="87">
        <v>1358025616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656</v>
      </c>
      <c r="P63" s="86">
        <v>129</v>
      </c>
      <c r="Q63" s="86">
        <v>527</v>
      </c>
      <c r="R63" s="87">
        <v>3426934038</v>
      </c>
      <c r="S63" s="87">
        <v>2233777353</v>
      </c>
      <c r="T63" s="87">
        <v>1193156685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832</v>
      </c>
      <c r="P64" s="86">
        <v>141</v>
      </c>
      <c r="Q64" s="86">
        <v>691</v>
      </c>
      <c r="R64" s="87">
        <v>4727908012</v>
      </c>
      <c r="S64" s="87">
        <v>3042443046</v>
      </c>
      <c r="T64" s="87">
        <v>1685464966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768</v>
      </c>
      <c r="P65" s="86">
        <v>156</v>
      </c>
      <c r="Q65" s="86">
        <v>612</v>
      </c>
      <c r="R65" s="87">
        <v>4985876263</v>
      </c>
      <c r="S65" s="87">
        <v>3633307823</v>
      </c>
      <c r="T65" s="87">
        <v>1352568440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775</v>
      </c>
      <c r="P66" s="86">
        <v>173</v>
      </c>
      <c r="Q66" s="86">
        <v>602</v>
      </c>
      <c r="R66" s="87">
        <v>5208587392</v>
      </c>
      <c r="S66" s="87">
        <v>3944192545</v>
      </c>
      <c r="T66" s="87">
        <v>1264394847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1022</v>
      </c>
      <c r="P67" s="86">
        <v>208</v>
      </c>
      <c r="Q67" s="86">
        <v>814</v>
      </c>
      <c r="R67" s="87">
        <v>5788530255</v>
      </c>
      <c r="S67" s="87">
        <v>3725138598</v>
      </c>
      <c r="T67" s="87">
        <v>2063391657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759</v>
      </c>
      <c r="P68" s="86">
        <v>188</v>
      </c>
      <c r="Q68" s="86">
        <v>571</v>
      </c>
      <c r="R68" s="87">
        <v>5777354914</v>
      </c>
      <c r="S68" s="87">
        <v>4333538235</v>
      </c>
      <c r="T68" s="87">
        <v>1443816679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819</v>
      </c>
      <c r="P69" s="86">
        <v>204</v>
      </c>
      <c r="Q69" s="86">
        <v>615</v>
      </c>
      <c r="R69" s="87">
        <v>5649275170</v>
      </c>
      <c r="S69" s="87">
        <v>4124736191</v>
      </c>
      <c r="T69" s="87">
        <v>1524538979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954</v>
      </c>
      <c r="P70" s="86">
        <v>240</v>
      </c>
      <c r="Q70" s="86">
        <v>714</v>
      </c>
      <c r="R70" s="87">
        <v>8358793912</v>
      </c>
      <c r="S70" s="87">
        <v>6483245095</v>
      </c>
      <c r="T70" s="87">
        <v>1875548817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761</v>
      </c>
      <c r="P71" s="86">
        <v>169</v>
      </c>
      <c r="Q71" s="86">
        <v>592</v>
      </c>
      <c r="R71" s="87">
        <v>5359068950</v>
      </c>
      <c r="S71" s="87">
        <v>3937537451</v>
      </c>
      <c r="T71" s="87">
        <v>1421531499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775</v>
      </c>
      <c r="P72" s="86">
        <v>181</v>
      </c>
      <c r="Q72" s="86">
        <v>594</v>
      </c>
      <c r="R72" s="87">
        <v>6990542951</v>
      </c>
      <c r="S72" s="87">
        <v>5221969716</v>
      </c>
      <c r="T72" s="87">
        <v>1768573235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885</v>
      </c>
      <c r="P73" s="86">
        <v>240</v>
      </c>
      <c r="Q73" s="86">
        <v>645</v>
      </c>
      <c r="R73" s="87">
        <v>7634129503</v>
      </c>
      <c r="S73" s="87">
        <v>5994297007</v>
      </c>
      <c r="T73" s="87">
        <v>1639832496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782</v>
      </c>
      <c r="P74" s="86">
        <v>177</v>
      </c>
      <c r="Q74" s="86">
        <v>605</v>
      </c>
      <c r="R74" s="87">
        <v>5545288607</v>
      </c>
      <c r="S74" s="87">
        <v>3964819726</v>
      </c>
      <c r="T74" s="87">
        <v>1580468881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131</v>
      </c>
      <c r="Q75" s="86">
        <v>528</v>
      </c>
      <c r="R75" s="87">
        <v>4735904234</v>
      </c>
      <c r="S75" s="87">
        <v>3387061287</v>
      </c>
      <c r="T75" s="87">
        <v>1348842947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878</v>
      </c>
      <c r="P76" s="86">
        <v>197</v>
      </c>
      <c r="Q76" s="86">
        <v>681</v>
      </c>
      <c r="R76" s="87">
        <v>6628297787</v>
      </c>
      <c r="S76" s="87">
        <v>4706315328</v>
      </c>
      <c r="T76" s="87">
        <v>1921982459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706</v>
      </c>
      <c r="P77" s="86">
        <v>150</v>
      </c>
      <c r="Q77" s="86">
        <v>556</v>
      </c>
      <c r="R77" s="87">
        <v>6068729878</v>
      </c>
      <c r="S77" s="87">
        <v>4667293324</v>
      </c>
      <c r="T77" s="87">
        <v>1401436554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832</v>
      </c>
      <c r="P78" s="86">
        <v>157</v>
      </c>
      <c r="Q78" s="86">
        <v>675</v>
      </c>
      <c r="R78" s="87">
        <v>5579977437</v>
      </c>
      <c r="S78" s="87">
        <v>3571627567</v>
      </c>
      <c r="T78" s="87">
        <v>2008349870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196</v>
      </c>
      <c r="Q79" s="86">
        <v>747</v>
      </c>
      <c r="R79" s="87">
        <v>7353749938</v>
      </c>
      <c r="S79" s="87">
        <v>5290040525</v>
      </c>
      <c r="T79" s="87">
        <v>2063709413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771</v>
      </c>
      <c r="P80" s="86">
        <v>167</v>
      </c>
      <c r="Q80" s="86">
        <v>604</v>
      </c>
      <c r="R80" s="87">
        <v>5202773350</v>
      </c>
      <c r="S80" s="87">
        <v>3692254718</v>
      </c>
      <c r="T80" s="87">
        <v>1510518632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781</v>
      </c>
      <c r="P81" s="86">
        <v>178</v>
      </c>
      <c r="Q81" s="86">
        <v>603</v>
      </c>
      <c r="R81" s="87">
        <v>6957228499</v>
      </c>
      <c r="S81" s="87">
        <v>5308663114</v>
      </c>
      <c r="T81" s="87">
        <v>1648565385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748</v>
      </c>
      <c r="P82" s="86">
        <v>170</v>
      </c>
      <c r="Q82" s="86">
        <v>578</v>
      </c>
      <c r="R82" s="87">
        <v>7496512518</v>
      </c>
      <c r="S82" s="87">
        <v>6088451079</v>
      </c>
      <c r="T82" s="87">
        <v>1408061439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755</v>
      </c>
      <c r="P83" s="86">
        <v>149</v>
      </c>
      <c r="Q83" s="86">
        <v>606</v>
      </c>
      <c r="R83" s="87">
        <v>4753351635</v>
      </c>
      <c r="S83" s="87">
        <v>3093616999</v>
      </c>
      <c r="T83" s="87">
        <v>1659734636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745</v>
      </c>
      <c r="P84" s="86">
        <v>156</v>
      </c>
      <c r="Q84" s="86">
        <v>589</v>
      </c>
      <c r="R84" s="87">
        <v>5258879762</v>
      </c>
      <c r="S84" s="87">
        <v>3799664442</v>
      </c>
      <c r="T84" s="87">
        <v>1459215320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967</v>
      </c>
      <c r="P85" s="86">
        <v>227</v>
      </c>
      <c r="Q85" s="86">
        <v>740</v>
      </c>
      <c r="R85" s="87">
        <v>9339315959</v>
      </c>
      <c r="S85" s="87">
        <v>7484206733</v>
      </c>
      <c r="T85" s="87">
        <v>1855109226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166</v>
      </c>
      <c r="Q86" s="86">
        <v>657</v>
      </c>
      <c r="R86" s="87">
        <v>7728104615</v>
      </c>
      <c r="S86" s="87">
        <v>6131512271</v>
      </c>
      <c r="T86" s="87">
        <v>1596592344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732</v>
      </c>
      <c r="P87" s="86">
        <v>146</v>
      </c>
      <c r="Q87" s="86">
        <v>586</v>
      </c>
      <c r="R87" s="87">
        <v>5275356322</v>
      </c>
      <c r="S87" s="87">
        <v>3615477717</v>
      </c>
      <c r="T87" s="87">
        <v>1659878605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910</v>
      </c>
      <c r="P88" s="86">
        <v>174</v>
      </c>
      <c r="Q88" s="86">
        <v>736</v>
      </c>
      <c r="R88" s="87">
        <v>6848130364</v>
      </c>
      <c r="S88" s="87">
        <v>5019434754</v>
      </c>
      <c r="T88" s="87">
        <v>1828695610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874</v>
      </c>
      <c r="P89" s="86">
        <v>166</v>
      </c>
      <c r="Q89" s="86">
        <v>708</v>
      </c>
      <c r="R89" s="87">
        <v>6283474202</v>
      </c>
      <c r="S89" s="87">
        <v>4472538915</v>
      </c>
      <c r="T89" s="87">
        <v>1810935287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1001</v>
      </c>
      <c r="P90" s="86">
        <v>194</v>
      </c>
      <c r="Q90" s="86">
        <v>807</v>
      </c>
      <c r="R90" s="87">
        <v>7659187836</v>
      </c>
      <c r="S90" s="87">
        <v>5427021967</v>
      </c>
      <c r="T90" s="87">
        <v>2232165869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979</v>
      </c>
      <c r="P91" s="86">
        <v>212</v>
      </c>
      <c r="Q91" s="86">
        <v>767</v>
      </c>
      <c r="R91" s="87">
        <v>8254755494</v>
      </c>
      <c r="S91" s="87">
        <v>6286795252</v>
      </c>
      <c r="T91" s="87">
        <v>1967960242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915</v>
      </c>
      <c r="P92" s="86">
        <v>180</v>
      </c>
      <c r="Q92" s="86">
        <v>735</v>
      </c>
      <c r="R92" s="87">
        <v>7528403885</v>
      </c>
      <c r="S92" s="87">
        <v>5603655103</v>
      </c>
      <c r="T92" s="87">
        <v>1924748782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990</v>
      </c>
      <c r="P93" s="86">
        <v>198</v>
      </c>
      <c r="Q93" s="86">
        <v>792</v>
      </c>
      <c r="R93" s="87">
        <v>7603524282</v>
      </c>
      <c r="S93" s="87">
        <v>5492499080</v>
      </c>
      <c r="T93" s="87">
        <v>2111025202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791</v>
      </c>
      <c r="P94" s="86">
        <v>150</v>
      </c>
      <c r="Q94" s="86">
        <v>641</v>
      </c>
      <c r="R94" s="87">
        <v>5389675319</v>
      </c>
      <c r="S94" s="87">
        <v>3821565947</v>
      </c>
      <c r="T94" s="87">
        <v>1568109372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794</v>
      </c>
      <c r="P95" s="86">
        <v>128</v>
      </c>
      <c r="Q95" s="86">
        <v>666</v>
      </c>
      <c r="R95" s="87">
        <v>4917045944</v>
      </c>
      <c r="S95" s="87">
        <v>3196220775</v>
      </c>
      <c r="T95" s="87">
        <v>1720825169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748</v>
      </c>
      <c r="P96" s="86">
        <v>129</v>
      </c>
      <c r="Q96" s="86">
        <v>619</v>
      </c>
      <c r="R96" s="87">
        <v>4725582017</v>
      </c>
      <c r="S96" s="87">
        <v>3137530980</v>
      </c>
      <c r="T96" s="87">
        <v>1588051037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156</v>
      </c>
      <c r="Q97" s="86">
        <v>690</v>
      </c>
      <c r="R97" s="87">
        <v>7273899924</v>
      </c>
      <c r="S97" s="87">
        <v>5708100061</v>
      </c>
      <c r="T97" s="87">
        <v>1565799863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713</v>
      </c>
      <c r="P98" s="86">
        <v>109</v>
      </c>
      <c r="Q98" s="86">
        <v>604</v>
      </c>
      <c r="R98" s="87">
        <v>3625752994</v>
      </c>
      <c r="S98" s="87">
        <v>2032698538</v>
      </c>
      <c r="T98" s="87">
        <v>1593054456</v>
      </c>
      <c r="U98" s="88">
        <v>10</v>
      </c>
      <c r="V98" s="88">
        <v>2</v>
      </c>
      <c r="W98" s="89">
        <v>1.4025245441795231E-2</v>
      </c>
      <c r="X98" s="89">
        <v>2.8050490883590462E-3</v>
      </c>
    </row>
    <row r="99" spans="14:24" ht="15.75" x14ac:dyDescent="0.25">
      <c r="N99" s="85">
        <v>39507</v>
      </c>
      <c r="O99" s="86">
        <v>624</v>
      </c>
      <c r="P99" s="86">
        <v>89</v>
      </c>
      <c r="Q99" s="86">
        <v>535</v>
      </c>
      <c r="R99" s="87">
        <v>3421644484</v>
      </c>
      <c r="S99" s="87">
        <v>2086190923</v>
      </c>
      <c r="T99" s="87">
        <v>1335453561</v>
      </c>
      <c r="U99" s="88">
        <v>15</v>
      </c>
      <c r="V99" s="88">
        <v>3</v>
      </c>
      <c r="W99" s="89">
        <v>2.403846153846154E-2</v>
      </c>
      <c r="X99" s="89">
        <v>4.807692307692308E-3</v>
      </c>
    </row>
    <row r="100" spans="14:24" ht="15.75" x14ac:dyDescent="0.25">
      <c r="N100" s="85">
        <v>39538</v>
      </c>
      <c r="O100" s="86">
        <v>663</v>
      </c>
      <c r="P100" s="86">
        <v>79</v>
      </c>
      <c r="Q100" s="86">
        <v>584</v>
      </c>
      <c r="R100" s="87">
        <v>3182434993</v>
      </c>
      <c r="S100" s="87">
        <v>1837146820</v>
      </c>
      <c r="T100" s="87">
        <v>1345288173</v>
      </c>
      <c r="U100" s="88">
        <v>20</v>
      </c>
      <c r="V100" s="88">
        <v>3</v>
      </c>
      <c r="W100" s="89">
        <v>3.0165912518853696E-2</v>
      </c>
      <c r="X100" s="89">
        <v>4.5248868778280547E-3</v>
      </c>
    </row>
    <row r="101" spans="14:24" ht="15.75" x14ac:dyDescent="0.25">
      <c r="N101" s="85">
        <v>39568</v>
      </c>
      <c r="O101" s="86">
        <v>631</v>
      </c>
      <c r="P101" s="86">
        <v>97</v>
      </c>
      <c r="Q101" s="86">
        <v>534</v>
      </c>
      <c r="R101" s="87">
        <v>3311193907</v>
      </c>
      <c r="S101" s="87">
        <v>1977749448</v>
      </c>
      <c r="T101" s="87">
        <v>1333444459</v>
      </c>
      <c r="U101" s="88">
        <v>14</v>
      </c>
      <c r="V101" s="88">
        <v>4</v>
      </c>
      <c r="W101" s="89">
        <v>2.2187004754358162E-2</v>
      </c>
      <c r="X101" s="89">
        <v>6.3391442155309036E-3</v>
      </c>
    </row>
    <row r="102" spans="14:24" ht="15.75" x14ac:dyDescent="0.25">
      <c r="N102" s="85">
        <v>39599</v>
      </c>
      <c r="O102" s="86">
        <v>693</v>
      </c>
      <c r="P102" s="86">
        <v>94</v>
      </c>
      <c r="Q102" s="86">
        <v>599</v>
      </c>
      <c r="R102" s="87">
        <v>3220068659</v>
      </c>
      <c r="S102" s="87">
        <v>1920888187</v>
      </c>
      <c r="T102" s="87">
        <v>1299180472</v>
      </c>
      <c r="U102" s="88">
        <v>12</v>
      </c>
      <c r="V102" s="88">
        <v>6</v>
      </c>
      <c r="W102" s="89">
        <v>1.7316017316017316E-2</v>
      </c>
      <c r="X102" s="89">
        <v>8.658008658008658E-3</v>
      </c>
    </row>
    <row r="103" spans="14:24" ht="15.75" x14ac:dyDescent="0.25">
      <c r="N103" s="85">
        <v>39629</v>
      </c>
      <c r="O103" s="86">
        <v>752</v>
      </c>
      <c r="P103" s="86">
        <v>98</v>
      </c>
      <c r="Q103" s="86">
        <v>654</v>
      </c>
      <c r="R103" s="87">
        <v>6588460054</v>
      </c>
      <c r="S103" s="87">
        <v>5176552363</v>
      </c>
      <c r="T103" s="87">
        <v>1411907691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698</v>
      </c>
      <c r="P104" s="86">
        <v>99</v>
      </c>
      <c r="Q104" s="86">
        <v>599</v>
      </c>
      <c r="R104" s="87">
        <v>3110200624</v>
      </c>
      <c r="S104" s="87">
        <v>1844059667</v>
      </c>
      <c r="T104" s="87">
        <v>1266140957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75" x14ac:dyDescent="0.25">
      <c r="N105" s="85">
        <v>39691</v>
      </c>
      <c r="O105" s="86">
        <v>630</v>
      </c>
      <c r="P105" s="86">
        <v>81</v>
      </c>
      <c r="Q105" s="86">
        <v>549</v>
      </c>
      <c r="R105" s="87">
        <v>2870231606</v>
      </c>
      <c r="S105" s="87">
        <v>1731968915</v>
      </c>
      <c r="T105" s="87">
        <v>1138262691</v>
      </c>
      <c r="U105" s="88">
        <v>29</v>
      </c>
      <c r="V105" s="88">
        <v>6</v>
      </c>
      <c r="W105" s="89">
        <v>4.6031746031746035E-2</v>
      </c>
      <c r="X105" s="89">
        <v>9.5238095238095247E-3</v>
      </c>
    </row>
    <row r="106" spans="14:24" ht="15.75" x14ac:dyDescent="0.25">
      <c r="N106" s="85">
        <v>39721</v>
      </c>
      <c r="O106" s="86">
        <v>608</v>
      </c>
      <c r="P106" s="86">
        <v>81</v>
      </c>
      <c r="Q106" s="86">
        <v>527</v>
      </c>
      <c r="R106" s="87">
        <v>3374738417</v>
      </c>
      <c r="S106" s="87">
        <v>2086795797</v>
      </c>
      <c r="T106" s="87">
        <v>1287942620</v>
      </c>
      <c r="U106" s="88">
        <v>40</v>
      </c>
      <c r="V106" s="88">
        <v>4</v>
      </c>
      <c r="W106" s="89">
        <v>6.5789473684210523E-2</v>
      </c>
      <c r="X106" s="89">
        <v>6.5789473684210523E-3</v>
      </c>
    </row>
    <row r="107" spans="14:24" ht="15.75" x14ac:dyDescent="0.25">
      <c r="N107" s="85">
        <v>39752</v>
      </c>
      <c r="O107" s="86">
        <v>566</v>
      </c>
      <c r="P107" s="86">
        <v>68</v>
      </c>
      <c r="Q107" s="86">
        <v>498</v>
      </c>
      <c r="R107" s="87">
        <v>2706589022</v>
      </c>
      <c r="S107" s="87">
        <v>1632693223</v>
      </c>
      <c r="T107" s="87">
        <v>1073895799</v>
      </c>
      <c r="U107" s="88">
        <v>40</v>
      </c>
      <c r="V107" s="88">
        <v>5</v>
      </c>
      <c r="W107" s="89">
        <v>7.0671378091872794E-2</v>
      </c>
      <c r="X107" s="89">
        <v>8.8339222614840993E-3</v>
      </c>
    </row>
    <row r="108" spans="14:24" ht="15.75" x14ac:dyDescent="0.25">
      <c r="N108" s="85">
        <v>39782</v>
      </c>
      <c r="O108" s="86">
        <v>423</v>
      </c>
      <c r="P108" s="86">
        <v>44</v>
      </c>
      <c r="Q108" s="86">
        <v>379</v>
      </c>
      <c r="R108" s="87">
        <v>1273958629</v>
      </c>
      <c r="S108" s="87">
        <v>459269996</v>
      </c>
      <c r="T108" s="87">
        <v>814688633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89</v>
      </c>
      <c r="Q109" s="86">
        <v>573</v>
      </c>
      <c r="R109" s="87">
        <v>2649931689</v>
      </c>
      <c r="S109" s="87">
        <v>1478449543</v>
      </c>
      <c r="T109" s="87">
        <v>1171482146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362</v>
      </c>
      <c r="P110" s="86">
        <v>45</v>
      </c>
      <c r="Q110" s="86">
        <v>317</v>
      </c>
      <c r="R110" s="87">
        <v>1195954105</v>
      </c>
      <c r="S110" s="87">
        <v>644715110</v>
      </c>
      <c r="T110" s="87">
        <v>551238995</v>
      </c>
      <c r="U110" s="88">
        <v>49</v>
      </c>
      <c r="V110" s="88">
        <v>9</v>
      </c>
      <c r="W110" s="89">
        <v>0.13535911602209943</v>
      </c>
      <c r="X110" s="89">
        <v>2.4861878453038673E-2</v>
      </c>
    </row>
    <row r="111" spans="14:24" ht="15.75" x14ac:dyDescent="0.25">
      <c r="N111" s="85">
        <v>39872</v>
      </c>
      <c r="O111" s="86">
        <v>365</v>
      </c>
      <c r="P111" s="86">
        <v>35</v>
      </c>
      <c r="Q111" s="86">
        <v>330</v>
      </c>
      <c r="R111" s="87">
        <v>1286625374</v>
      </c>
      <c r="S111" s="87">
        <v>722374226</v>
      </c>
      <c r="T111" s="87">
        <v>564251148</v>
      </c>
      <c r="U111" s="88">
        <v>44</v>
      </c>
      <c r="V111" s="88">
        <v>5</v>
      </c>
      <c r="W111" s="89">
        <v>0.12054794520547946</v>
      </c>
      <c r="X111" s="89">
        <v>1.3698630136986301E-2</v>
      </c>
    </row>
    <row r="112" spans="14:24" ht="15.75" x14ac:dyDescent="0.25">
      <c r="N112" s="85">
        <v>39903</v>
      </c>
      <c r="O112" s="86">
        <v>425</v>
      </c>
      <c r="P112" s="86">
        <v>51</v>
      </c>
      <c r="Q112" s="86">
        <v>374</v>
      </c>
      <c r="R112" s="87">
        <v>1843557385</v>
      </c>
      <c r="S112" s="87">
        <v>804628045</v>
      </c>
      <c r="T112" s="87">
        <v>1038929340</v>
      </c>
      <c r="U112" s="88">
        <v>86</v>
      </c>
      <c r="V112" s="88">
        <v>18</v>
      </c>
      <c r="W112" s="89">
        <v>0.2023529411764706</v>
      </c>
      <c r="X112" s="89">
        <v>4.2352941176470586E-2</v>
      </c>
    </row>
    <row r="113" spans="14:24" ht="15.75" x14ac:dyDescent="0.25">
      <c r="N113" s="85">
        <v>39933</v>
      </c>
      <c r="O113" s="86">
        <v>418</v>
      </c>
      <c r="P113" s="86">
        <v>49</v>
      </c>
      <c r="Q113" s="86">
        <v>369</v>
      </c>
      <c r="R113" s="87">
        <v>1173641187</v>
      </c>
      <c r="S113" s="87">
        <v>633495751</v>
      </c>
      <c r="T113" s="87">
        <v>540145436</v>
      </c>
      <c r="U113" s="88">
        <v>84</v>
      </c>
      <c r="V113" s="88">
        <v>12</v>
      </c>
      <c r="W113" s="89">
        <v>0.20095693779904306</v>
      </c>
      <c r="X113" s="89">
        <v>2.8708133971291867E-2</v>
      </c>
    </row>
    <row r="114" spans="14:24" ht="15.75" x14ac:dyDescent="0.25">
      <c r="N114" s="85">
        <v>39964</v>
      </c>
      <c r="O114" s="86">
        <v>439</v>
      </c>
      <c r="P114" s="86">
        <v>34</v>
      </c>
      <c r="Q114" s="86">
        <v>405</v>
      </c>
      <c r="R114" s="87">
        <v>1059999889</v>
      </c>
      <c r="S114" s="87">
        <v>446191042</v>
      </c>
      <c r="T114" s="87">
        <v>613808847</v>
      </c>
      <c r="U114" s="88">
        <v>77</v>
      </c>
      <c r="V114" s="88">
        <v>11</v>
      </c>
      <c r="W114" s="89">
        <v>0.17539863325740318</v>
      </c>
      <c r="X114" s="89">
        <v>2.5056947608200455E-2</v>
      </c>
    </row>
    <row r="115" spans="14:24" ht="15.75" x14ac:dyDescent="0.25">
      <c r="N115" s="85">
        <v>39994</v>
      </c>
      <c r="O115" s="86">
        <v>551</v>
      </c>
      <c r="P115" s="86">
        <v>62</v>
      </c>
      <c r="Q115" s="86">
        <v>489</v>
      </c>
      <c r="R115" s="87">
        <v>1908621579</v>
      </c>
      <c r="S115" s="87">
        <v>1129119577</v>
      </c>
      <c r="T115" s="87">
        <v>779502002</v>
      </c>
      <c r="U115" s="88">
        <v>97</v>
      </c>
      <c r="V115" s="88">
        <v>15</v>
      </c>
      <c r="W115" s="89">
        <v>0.17604355716878403</v>
      </c>
      <c r="X115" s="89">
        <v>2.7223230490018149E-2</v>
      </c>
    </row>
    <row r="116" spans="14:24" ht="15.75" x14ac:dyDescent="0.25">
      <c r="N116" s="85">
        <v>40025</v>
      </c>
      <c r="O116" s="86">
        <v>497</v>
      </c>
      <c r="P116" s="86">
        <v>49</v>
      </c>
      <c r="Q116" s="86">
        <v>448</v>
      </c>
      <c r="R116" s="87">
        <v>1893500737</v>
      </c>
      <c r="S116" s="87">
        <v>1127062868</v>
      </c>
      <c r="T116" s="87">
        <v>766437869</v>
      </c>
      <c r="U116" s="88">
        <v>94</v>
      </c>
      <c r="V116" s="88">
        <v>14</v>
      </c>
      <c r="W116" s="89">
        <v>0.1891348088531187</v>
      </c>
      <c r="X116" s="89">
        <v>2.8169014084507043E-2</v>
      </c>
    </row>
    <row r="117" spans="14:24" ht="15.75" x14ac:dyDescent="0.25">
      <c r="N117" s="85">
        <v>40056</v>
      </c>
      <c r="O117" s="86">
        <v>460</v>
      </c>
      <c r="P117" s="86">
        <v>55</v>
      </c>
      <c r="Q117" s="86">
        <v>405</v>
      </c>
      <c r="R117" s="87">
        <v>1201301299</v>
      </c>
      <c r="S117" s="87">
        <v>459195776</v>
      </c>
      <c r="T117" s="87">
        <v>742105523</v>
      </c>
      <c r="U117" s="88">
        <v>102</v>
      </c>
      <c r="V117" s="88">
        <v>17</v>
      </c>
      <c r="W117" s="89">
        <v>0.22173913043478261</v>
      </c>
      <c r="X117" s="89">
        <v>3.6956521739130437E-2</v>
      </c>
    </row>
    <row r="118" spans="14:24" ht="15.75" x14ac:dyDescent="0.25">
      <c r="N118" s="85">
        <v>40086</v>
      </c>
      <c r="O118" s="86">
        <v>521</v>
      </c>
      <c r="P118" s="86">
        <v>70</v>
      </c>
      <c r="Q118" s="86">
        <v>451</v>
      </c>
      <c r="R118" s="87">
        <v>1547067437</v>
      </c>
      <c r="S118" s="87">
        <v>823433849</v>
      </c>
      <c r="T118" s="87">
        <v>723633588</v>
      </c>
      <c r="U118" s="88">
        <v>107</v>
      </c>
      <c r="V118" s="88">
        <v>32</v>
      </c>
      <c r="W118" s="89">
        <v>0.20537428023032631</v>
      </c>
      <c r="X118" s="89">
        <v>6.1420345489443376E-2</v>
      </c>
    </row>
    <row r="119" spans="14:24" ht="15.75" x14ac:dyDescent="0.25">
      <c r="N119" s="85">
        <v>40117</v>
      </c>
      <c r="O119" s="86">
        <v>505</v>
      </c>
      <c r="P119" s="86">
        <v>76</v>
      </c>
      <c r="Q119" s="86">
        <v>429</v>
      </c>
      <c r="R119" s="87">
        <v>1695972482</v>
      </c>
      <c r="S119" s="87">
        <v>999062217</v>
      </c>
      <c r="T119" s="87">
        <v>696910265</v>
      </c>
      <c r="U119" s="88">
        <v>106</v>
      </c>
      <c r="V119" s="88">
        <v>35</v>
      </c>
      <c r="W119" s="89">
        <v>0.20990099009900989</v>
      </c>
      <c r="X119" s="89">
        <v>6.9306930693069313E-2</v>
      </c>
    </row>
    <row r="120" spans="14:24" ht="15.75" x14ac:dyDescent="0.25">
      <c r="N120" s="85">
        <v>40147</v>
      </c>
      <c r="O120" s="86">
        <v>468</v>
      </c>
      <c r="P120" s="86">
        <v>68</v>
      </c>
      <c r="Q120" s="86">
        <v>400</v>
      </c>
      <c r="R120" s="87">
        <v>1450862689</v>
      </c>
      <c r="S120" s="87">
        <v>760258677</v>
      </c>
      <c r="T120" s="87">
        <v>690604012</v>
      </c>
      <c r="U120" s="88">
        <v>108</v>
      </c>
      <c r="V120" s="88">
        <v>28</v>
      </c>
      <c r="W120" s="89">
        <v>0.23076923076923078</v>
      </c>
      <c r="X120" s="89">
        <v>5.9829059829059832E-2</v>
      </c>
    </row>
    <row r="121" spans="14:24" ht="15.75" x14ac:dyDescent="0.25">
      <c r="N121" s="85">
        <v>40178</v>
      </c>
      <c r="O121" s="86">
        <v>813</v>
      </c>
      <c r="P121" s="86">
        <v>142</v>
      </c>
      <c r="Q121" s="86">
        <v>671</v>
      </c>
      <c r="R121" s="87">
        <v>3302269739</v>
      </c>
      <c r="S121" s="87">
        <v>1941277810</v>
      </c>
      <c r="T121" s="87">
        <v>1360991929</v>
      </c>
      <c r="U121" s="88">
        <v>166</v>
      </c>
      <c r="V121" s="88">
        <v>49</v>
      </c>
      <c r="W121" s="89">
        <v>0.20418204182041821</v>
      </c>
      <c r="X121" s="89">
        <v>6.0270602706027063E-2</v>
      </c>
    </row>
    <row r="122" spans="14:24" ht="15.75" x14ac:dyDescent="0.25">
      <c r="N122" s="85">
        <v>40209</v>
      </c>
      <c r="O122" s="86">
        <v>489</v>
      </c>
      <c r="P122" s="86">
        <v>56</v>
      </c>
      <c r="Q122" s="86">
        <v>433</v>
      </c>
      <c r="R122" s="87">
        <v>1621407784</v>
      </c>
      <c r="S122" s="87">
        <v>885442254</v>
      </c>
      <c r="T122" s="87">
        <v>735965530</v>
      </c>
      <c r="U122" s="88">
        <v>121</v>
      </c>
      <c r="V122" s="88">
        <v>19</v>
      </c>
      <c r="W122" s="89">
        <v>0.2474437627811861</v>
      </c>
      <c r="X122" s="89">
        <v>3.8854805725971372E-2</v>
      </c>
    </row>
    <row r="123" spans="14:24" ht="15.75" x14ac:dyDescent="0.25">
      <c r="N123" s="85">
        <v>40237</v>
      </c>
      <c r="O123" s="86">
        <v>483</v>
      </c>
      <c r="P123" s="86">
        <v>52</v>
      </c>
      <c r="Q123" s="86">
        <v>431</v>
      </c>
      <c r="R123" s="87">
        <v>1968763183</v>
      </c>
      <c r="S123" s="87">
        <v>1194182649</v>
      </c>
      <c r="T123" s="87">
        <v>774580534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661</v>
      </c>
      <c r="P124" s="86">
        <v>76</v>
      </c>
      <c r="Q124" s="86">
        <v>585</v>
      </c>
      <c r="R124" s="87">
        <v>2270340443</v>
      </c>
      <c r="S124" s="87">
        <v>1288120764</v>
      </c>
      <c r="T124" s="87">
        <v>982219679</v>
      </c>
      <c r="U124" s="88">
        <v>186</v>
      </c>
      <c r="V124" s="88">
        <v>34</v>
      </c>
      <c r="W124" s="89">
        <v>0.28139183055975792</v>
      </c>
      <c r="X124" s="89">
        <v>5.1437216338880487E-2</v>
      </c>
    </row>
    <row r="125" spans="14:24" ht="15.75" x14ac:dyDescent="0.25">
      <c r="N125" s="85">
        <v>40298</v>
      </c>
      <c r="O125" s="86">
        <v>669</v>
      </c>
      <c r="P125" s="86">
        <v>82</v>
      </c>
      <c r="Q125" s="86">
        <v>587</v>
      </c>
      <c r="R125" s="87">
        <v>1811915806</v>
      </c>
      <c r="S125" s="87">
        <v>955391503</v>
      </c>
      <c r="T125" s="87">
        <v>856524303</v>
      </c>
      <c r="U125" s="88">
        <v>192</v>
      </c>
      <c r="V125" s="88">
        <v>34</v>
      </c>
      <c r="W125" s="89">
        <v>0.28699551569506726</v>
      </c>
      <c r="X125" s="89">
        <v>5.0822122571001493E-2</v>
      </c>
    </row>
    <row r="126" spans="14:24" ht="15.75" x14ac:dyDescent="0.25">
      <c r="N126" s="85">
        <v>40329</v>
      </c>
      <c r="O126" s="86">
        <v>579</v>
      </c>
      <c r="P126" s="86">
        <v>93</v>
      </c>
      <c r="Q126" s="86">
        <v>486</v>
      </c>
      <c r="R126" s="87">
        <v>2224186011</v>
      </c>
      <c r="S126" s="87">
        <v>1539871833</v>
      </c>
      <c r="T126" s="87">
        <v>684314178</v>
      </c>
      <c r="U126" s="88">
        <v>150</v>
      </c>
      <c r="V126" s="88">
        <v>28</v>
      </c>
      <c r="W126" s="89">
        <v>0.25906735751295334</v>
      </c>
      <c r="X126" s="89">
        <v>4.8359240069084632E-2</v>
      </c>
    </row>
    <row r="127" spans="14:24" ht="15.75" x14ac:dyDescent="0.25">
      <c r="N127" s="85">
        <v>40359</v>
      </c>
      <c r="O127" s="86">
        <v>773</v>
      </c>
      <c r="P127" s="86">
        <v>125</v>
      </c>
      <c r="Q127" s="86">
        <v>648</v>
      </c>
      <c r="R127" s="87">
        <v>3348321884</v>
      </c>
      <c r="S127" s="87">
        <v>2362773003</v>
      </c>
      <c r="T127" s="87">
        <v>985548881</v>
      </c>
      <c r="U127" s="88">
        <v>199</v>
      </c>
      <c r="V127" s="88">
        <v>41</v>
      </c>
      <c r="W127" s="89">
        <v>0.25743855109961189</v>
      </c>
      <c r="X127" s="89">
        <v>5.3040103492884863E-2</v>
      </c>
    </row>
    <row r="128" spans="14:24" ht="15.75" x14ac:dyDescent="0.25">
      <c r="N128" s="85">
        <v>40390</v>
      </c>
      <c r="O128" s="86">
        <v>677</v>
      </c>
      <c r="P128" s="86">
        <v>102</v>
      </c>
      <c r="Q128" s="86">
        <v>575</v>
      </c>
      <c r="R128" s="87">
        <v>2429046928</v>
      </c>
      <c r="S128" s="87">
        <v>1365737137</v>
      </c>
      <c r="T128" s="87">
        <v>1063309791</v>
      </c>
      <c r="U128" s="88">
        <v>173</v>
      </c>
      <c r="V128" s="88">
        <v>41</v>
      </c>
      <c r="W128" s="89">
        <v>0.25553914327917282</v>
      </c>
      <c r="X128" s="89">
        <v>6.0561299852289516E-2</v>
      </c>
    </row>
    <row r="129" spans="14:24" ht="15.75" x14ac:dyDescent="0.25">
      <c r="N129" s="85">
        <v>40421</v>
      </c>
      <c r="O129" s="86">
        <v>688</v>
      </c>
      <c r="P129" s="86">
        <v>99</v>
      </c>
      <c r="Q129" s="86">
        <v>589</v>
      </c>
      <c r="R129" s="87">
        <v>2778374437</v>
      </c>
      <c r="S129" s="87">
        <v>1848619651</v>
      </c>
      <c r="T129" s="87">
        <v>929754786</v>
      </c>
      <c r="U129" s="88">
        <v>192</v>
      </c>
      <c r="V129" s="88">
        <v>33</v>
      </c>
      <c r="W129" s="89">
        <v>0.27906976744186046</v>
      </c>
      <c r="X129" s="89">
        <v>4.7965116279069769E-2</v>
      </c>
    </row>
    <row r="130" spans="14:24" ht="15.75" x14ac:dyDescent="0.25">
      <c r="N130" s="85">
        <v>40451</v>
      </c>
      <c r="O130" s="86">
        <v>755</v>
      </c>
      <c r="P130" s="86">
        <v>138</v>
      </c>
      <c r="Q130" s="86">
        <v>617</v>
      </c>
      <c r="R130" s="87">
        <v>4179839805</v>
      </c>
      <c r="S130" s="87">
        <v>3201978535</v>
      </c>
      <c r="T130" s="87">
        <v>977861270</v>
      </c>
      <c r="U130" s="88">
        <v>205</v>
      </c>
      <c r="V130" s="88">
        <v>39</v>
      </c>
      <c r="W130" s="89">
        <v>0.27152317880794702</v>
      </c>
      <c r="X130" s="89">
        <v>5.1655629139072845E-2</v>
      </c>
    </row>
    <row r="131" spans="14:24" ht="15.75" x14ac:dyDescent="0.25">
      <c r="N131" s="85">
        <v>40482</v>
      </c>
      <c r="O131" s="86">
        <v>660</v>
      </c>
      <c r="P131" s="86">
        <v>101</v>
      </c>
      <c r="Q131" s="86">
        <v>559</v>
      </c>
      <c r="R131" s="87">
        <v>3323125492</v>
      </c>
      <c r="S131" s="87">
        <v>2364289275</v>
      </c>
      <c r="T131" s="87">
        <v>958836217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75" x14ac:dyDescent="0.25">
      <c r="N132" s="85">
        <v>40512</v>
      </c>
      <c r="O132" s="86">
        <v>729</v>
      </c>
      <c r="P132" s="86">
        <v>134</v>
      </c>
      <c r="Q132" s="86">
        <v>595</v>
      </c>
      <c r="R132" s="87">
        <v>3734806037</v>
      </c>
      <c r="S132" s="87">
        <v>2453119267</v>
      </c>
      <c r="T132" s="87">
        <v>1281686770</v>
      </c>
      <c r="U132" s="88">
        <v>189</v>
      </c>
      <c r="V132" s="88">
        <v>51</v>
      </c>
      <c r="W132" s="89">
        <v>0.25925925925925924</v>
      </c>
      <c r="X132" s="89">
        <v>6.9958847736625515E-2</v>
      </c>
    </row>
    <row r="133" spans="14:24" ht="15.75" x14ac:dyDescent="0.25">
      <c r="N133" s="85">
        <v>40543</v>
      </c>
      <c r="O133" s="86">
        <v>1211</v>
      </c>
      <c r="P133" s="86">
        <v>225</v>
      </c>
      <c r="Q133" s="86">
        <v>986</v>
      </c>
      <c r="R133" s="87">
        <v>6206564783</v>
      </c>
      <c r="S133" s="87">
        <v>4296717521</v>
      </c>
      <c r="T133" s="87">
        <v>1909847262</v>
      </c>
      <c r="U133" s="88">
        <v>287</v>
      </c>
      <c r="V133" s="88">
        <v>67</v>
      </c>
      <c r="W133" s="89">
        <v>0.23699421965317918</v>
      </c>
      <c r="X133" s="89">
        <v>5.5326176713459949E-2</v>
      </c>
    </row>
    <row r="134" spans="14:24" ht="15.75" x14ac:dyDescent="0.25">
      <c r="N134" s="85">
        <v>40574</v>
      </c>
      <c r="O134" s="86">
        <v>634</v>
      </c>
      <c r="P134" s="86">
        <v>110</v>
      </c>
      <c r="Q134" s="86">
        <v>524</v>
      </c>
      <c r="R134" s="87">
        <v>2572637184</v>
      </c>
      <c r="S134" s="87">
        <v>1722453837</v>
      </c>
      <c r="T134" s="87">
        <v>850183347</v>
      </c>
      <c r="U134" s="88">
        <v>155</v>
      </c>
      <c r="V134" s="88">
        <v>39</v>
      </c>
      <c r="W134" s="89">
        <v>0.24447949526813881</v>
      </c>
      <c r="X134" s="89">
        <v>6.1514195583596214E-2</v>
      </c>
    </row>
    <row r="135" spans="14:24" ht="15.75" x14ac:dyDescent="0.25">
      <c r="N135" s="85">
        <v>40602</v>
      </c>
      <c r="O135" s="86">
        <v>616</v>
      </c>
      <c r="P135" s="86">
        <v>106</v>
      </c>
      <c r="Q135" s="86">
        <v>510</v>
      </c>
      <c r="R135" s="87">
        <v>3533354683</v>
      </c>
      <c r="S135" s="87">
        <v>2796521479</v>
      </c>
      <c r="T135" s="87">
        <v>736833204</v>
      </c>
      <c r="U135" s="88">
        <v>156</v>
      </c>
      <c r="V135" s="88">
        <v>39</v>
      </c>
      <c r="W135" s="89">
        <v>0.25324675324675322</v>
      </c>
      <c r="X135" s="89">
        <v>6.3311688311688305E-2</v>
      </c>
    </row>
    <row r="136" spans="14:24" ht="15.75" x14ac:dyDescent="0.25">
      <c r="N136" s="85">
        <v>40633</v>
      </c>
      <c r="O136" s="86">
        <v>936</v>
      </c>
      <c r="P136" s="86">
        <v>132</v>
      </c>
      <c r="Q136" s="86">
        <v>804</v>
      </c>
      <c r="R136" s="87">
        <v>3311851366</v>
      </c>
      <c r="S136" s="87">
        <v>2033801715</v>
      </c>
      <c r="T136" s="87">
        <v>1278049651</v>
      </c>
      <c r="U136" s="88">
        <v>275</v>
      </c>
      <c r="V136" s="88">
        <v>70</v>
      </c>
      <c r="W136" s="89">
        <v>0.29380341880341881</v>
      </c>
      <c r="X136" s="89">
        <v>7.4786324786324784E-2</v>
      </c>
    </row>
    <row r="137" spans="14:24" ht="15.75" x14ac:dyDescent="0.25">
      <c r="N137" s="85">
        <v>40663</v>
      </c>
      <c r="O137" s="86">
        <v>880</v>
      </c>
      <c r="P137" s="86">
        <v>142</v>
      </c>
      <c r="Q137" s="86">
        <v>738</v>
      </c>
      <c r="R137" s="87">
        <v>3561978151</v>
      </c>
      <c r="S137" s="87">
        <v>2386940854</v>
      </c>
      <c r="T137" s="87">
        <v>1175037297</v>
      </c>
      <c r="U137" s="88">
        <v>225</v>
      </c>
      <c r="V137" s="88">
        <v>61</v>
      </c>
      <c r="W137" s="89">
        <v>0.25568181818181818</v>
      </c>
      <c r="X137" s="89">
        <v>6.931818181818182E-2</v>
      </c>
    </row>
    <row r="138" spans="14:24" ht="15.75" x14ac:dyDescent="0.25">
      <c r="N138" s="85">
        <v>40694</v>
      </c>
      <c r="O138" s="86">
        <v>951</v>
      </c>
      <c r="P138" s="86">
        <v>161</v>
      </c>
      <c r="Q138" s="86">
        <v>790</v>
      </c>
      <c r="R138" s="87">
        <v>5206322180</v>
      </c>
      <c r="S138" s="87">
        <v>3937876075</v>
      </c>
      <c r="T138" s="87">
        <v>1268446105</v>
      </c>
      <c r="U138" s="88">
        <v>233</v>
      </c>
      <c r="V138" s="88">
        <v>59</v>
      </c>
      <c r="W138" s="89">
        <v>0.24500525762355416</v>
      </c>
      <c r="X138" s="89">
        <v>6.203995793901157E-2</v>
      </c>
    </row>
    <row r="139" spans="14:24" ht="15.75" x14ac:dyDescent="0.25">
      <c r="N139" s="85">
        <v>40724</v>
      </c>
      <c r="O139" s="86">
        <v>1073</v>
      </c>
      <c r="P139" s="86">
        <v>201</v>
      </c>
      <c r="Q139" s="86">
        <v>872</v>
      </c>
      <c r="R139" s="87">
        <v>5657100413</v>
      </c>
      <c r="S139" s="87">
        <v>4201338074</v>
      </c>
      <c r="T139" s="87">
        <v>1455762339</v>
      </c>
      <c r="U139" s="88">
        <v>225</v>
      </c>
      <c r="V139" s="88">
        <v>73</v>
      </c>
      <c r="W139" s="89">
        <v>0.2096924510717614</v>
      </c>
      <c r="X139" s="89">
        <v>6.8033550792171479E-2</v>
      </c>
    </row>
    <row r="140" spans="14:24" ht="15.75" x14ac:dyDescent="0.25">
      <c r="N140" s="85">
        <v>40755</v>
      </c>
      <c r="O140" s="86">
        <v>873</v>
      </c>
      <c r="P140" s="86">
        <v>163</v>
      </c>
      <c r="Q140" s="86">
        <v>710</v>
      </c>
      <c r="R140" s="87">
        <v>4210147596</v>
      </c>
      <c r="S140" s="87">
        <v>3029481781</v>
      </c>
      <c r="T140" s="87">
        <v>1180665815</v>
      </c>
      <c r="U140" s="88">
        <v>197</v>
      </c>
      <c r="V140" s="88">
        <v>53</v>
      </c>
      <c r="W140" s="89">
        <v>0.22565864833906071</v>
      </c>
      <c r="X140" s="89">
        <v>6.0710194730813287E-2</v>
      </c>
    </row>
    <row r="141" spans="14:24" ht="15.75" x14ac:dyDescent="0.25">
      <c r="N141" s="85">
        <v>40786</v>
      </c>
      <c r="O141" s="86">
        <v>923</v>
      </c>
      <c r="P141" s="86">
        <v>152</v>
      </c>
      <c r="Q141" s="86">
        <v>771</v>
      </c>
      <c r="R141" s="87">
        <v>4821055207</v>
      </c>
      <c r="S141" s="87">
        <v>3462633249</v>
      </c>
      <c r="T141" s="87">
        <v>1358421958</v>
      </c>
      <c r="U141" s="88">
        <v>212</v>
      </c>
      <c r="V141" s="88">
        <v>52</v>
      </c>
      <c r="W141" s="89">
        <v>0.22968580715059589</v>
      </c>
      <c r="X141" s="89">
        <v>5.6338028169014086E-2</v>
      </c>
    </row>
    <row r="142" spans="14:24" ht="15.75" x14ac:dyDescent="0.25">
      <c r="N142" s="85">
        <v>40816</v>
      </c>
      <c r="O142" s="86">
        <v>917</v>
      </c>
      <c r="P142" s="86">
        <v>162</v>
      </c>
      <c r="Q142" s="86">
        <v>755</v>
      </c>
      <c r="R142" s="87">
        <v>4838354534</v>
      </c>
      <c r="S142" s="87">
        <v>3536811161</v>
      </c>
      <c r="T142" s="87">
        <v>1301543373</v>
      </c>
      <c r="U142" s="88">
        <v>200</v>
      </c>
      <c r="V142" s="88">
        <v>54</v>
      </c>
      <c r="W142" s="89">
        <v>0.21810250817884405</v>
      </c>
      <c r="X142" s="89">
        <v>5.8887677208287893E-2</v>
      </c>
    </row>
    <row r="143" spans="14:24" ht="15.75" x14ac:dyDescent="0.25">
      <c r="N143" s="85">
        <v>40847</v>
      </c>
      <c r="O143" s="86">
        <v>826</v>
      </c>
      <c r="P143" s="86">
        <v>157</v>
      </c>
      <c r="Q143" s="86">
        <v>669</v>
      </c>
      <c r="R143" s="87">
        <v>4823993173</v>
      </c>
      <c r="S143" s="87">
        <v>3602381419</v>
      </c>
      <c r="T143" s="87">
        <v>1221611754</v>
      </c>
      <c r="U143" s="88">
        <v>164</v>
      </c>
      <c r="V143" s="88">
        <v>52</v>
      </c>
      <c r="W143" s="89">
        <v>0.19854721549636803</v>
      </c>
      <c r="X143" s="89">
        <v>6.2953995157384993E-2</v>
      </c>
    </row>
    <row r="144" spans="14:24" ht="15.75" x14ac:dyDescent="0.25">
      <c r="N144" s="85">
        <v>40877</v>
      </c>
      <c r="O144" s="86">
        <v>833</v>
      </c>
      <c r="P144" s="86">
        <v>127</v>
      </c>
      <c r="Q144" s="86">
        <v>706</v>
      </c>
      <c r="R144" s="87">
        <v>3975132576</v>
      </c>
      <c r="S144" s="87">
        <v>2716884837</v>
      </c>
      <c r="T144" s="87">
        <v>1258247739</v>
      </c>
      <c r="U144" s="88">
        <v>199</v>
      </c>
      <c r="V144" s="88">
        <v>33</v>
      </c>
      <c r="W144" s="89">
        <v>0.23889555822328931</v>
      </c>
      <c r="X144" s="89">
        <v>3.9615846338535411E-2</v>
      </c>
    </row>
    <row r="145" spans="14:24" ht="15.75" x14ac:dyDescent="0.25">
      <c r="N145" s="85">
        <v>40908</v>
      </c>
      <c r="O145" s="86">
        <v>1322</v>
      </c>
      <c r="P145" s="86">
        <v>235</v>
      </c>
      <c r="Q145" s="86">
        <v>1087</v>
      </c>
      <c r="R145" s="87">
        <v>7374923514</v>
      </c>
      <c r="S145" s="87">
        <v>5500313393</v>
      </c>
      <c r="T145" s="87">
        <v>1874610121</v>
      </c>
      <c r="U145" s="88">
        <v>293</v>
      </c>
      <c r="V145" s="88">
        <v>64</v>
      </c>
      <c r="W145" s="89">
        <v>0.2216338880484115</v>
      </c>
      <c r="X145" s="89">
        <v>4.8411497730711045E-2</v>
      </c>
    </row>
    <row r="146" spans="14:24" ht="15.75" x14ac:dyDescent="0.25">
      <c r="N146" s="85">
        <v>40939</v>
      </c>
      <c r="O146" s="86">
        <v>724</v>
      </c>
      <c r="P146" s="86">
        <v>120</v>
      </c>
      <c r="Q146" s="86">
        <v>604</v>
      </c>
      <c r="R146" s="87">
        <v>3638462855</v>
      </c>
      <c r="S146" s="87">
        <v>2616274237</v>
      </c>
      <c r="T146" s="87">
        <v>1022188618</v>
      </c>
      <c r="U146" s="88">
        <v>145</v>
      </c>
      <c r="V146" s="88">
        <v>26</v>
      </c>
      <c r="W146" s="89">
        <v>0.20027624309392264</v>
      </c>
      <c r="X146" s="89">
        <v>3.591160220994475E-2</v>
      </c>
    </row>
    <row r="147" spans="14:24" ht="15.75" x14ac:dyDescent="0.25">
      <c r="N147" s="85">
        <v>40968</v>
      </c>
      <c r="O147" s="86">
        <v>844</v>
      </c>
      <c r="P147" s="86">
        <v>141</v>
      </c>
      <c r="Q147" s="86">
        <v>703</v>
      </c>
      <c r="R147" s="87">
        <v>3841099601</v>
      </c>
      <c r="S147" s="87">
        <v>2626471478</v>
      </c>
      <c r="T147" s="87">
        <v>1214628123</v>
      </c>
      <c r="U147" s="88">
        <v>190</v>
      </c>
      <c r="V147" s="88">
        <v>46</v>
      </c>
      <c r="W147" s="89">
        <v>0.22511848341232227</v>
      </c>
      <c r="X147" s="89">
        <v>5.4502369668246446E-2</v>
      </c>
    </row>
    <row r="148" spans="14:24" ht="15.75" x14ac:dyDescent="0.25">
      <c r="N148" s="85">
        <v>40999</v>
      </c>
      <c r="O148" s="86">
        <v>1083</v>
      </c>
      <c r="P148" s="86">
        <v>176</v>
      </c>
      <c r="Q148" s="86">
        <v>907</v>
      </c>
      <c r="R148" s="87">
        <v>5264379906</v>
      </c>
      <c r="S148" s="87">
        <v>3661314160</v>
      </c>
      <c r="T148" s="87">
        <v>1603065746</v>
      </c>
      <c r="U148" s="88">
        <v>234</v>
      </c>
      <c r="V148" s="88">
        <v>45</v>
      </c>
      <c r="W148" s="89">
        <v>0.21606648199445982</v>
      </c>
      <c r="X148" s="89">
        <v>4.1551246537396121E-2</v>
      </c>
    </row>
    <row r="149" spans="14:24" ht="15.75" x14ac:dyDescent="0.25">
      <c r="N149" s="85">
        <v>41029</v>
      </c>
      <c r="O149" s="86">
        <v>941</v>
      </c>
      <c r="P149" s="86">
        <v>145</v>
      </c>
      <c r="Q149" s="86">
        <v>796</v>
      </c>
      <c r="R149" s="87">
        <v>3993383064</v>
      </c>
      <c r="S149" s="87">
        <v>2733467831</v>
      </c>
      <c r="T149" s="87">
        <v>1259915233</v>
      </c>
      <c r="U149" s="88">
        <v>210</v>
      </c>
      <c r="V149" s="88">
        <v>52</v>
      </c>
      <c r="W149" s="89">
        <v>0.22316684378320936</v>
      </c>
      <c r="X149" s="89">
        <v>5.526036131774708E-2</v>
      </c>
    </row>
    <row r="150" spans="14:24" ht="15.75" x14ac:dyDescent="0.25">
      <c r="N150" s="85">
        <v>41060</v>
      </c>
      <c r="O150" s="86">
        <v>1117</v>
      </c>
      <c r="P150" s="86">
        <v>174</v>
      </c>
      <c r="Q150" s="86">
        <v>943</v>
      </c>
      <c r="R150" s="87">
        <v>4962691038</v>
      </c>
      <c r="S150" s="87">
        <v>3088658443</v>
      </c>
      <c r="T150" s="87">
        <v>1874032595</v>
      </c>
      <c r="U150" s="88">
        <v>224</v>
      </c>
      <c r="V150" s="88">
        <v>55</v>
      </c>
      <c r="W150" s="89">
        <v>0.20053715308863027</v>
      </c>
      <c r="X150" s="89">
        <v>4.9239033124440466E-2</v>
      </c>
    </row>
    <row r="151" spans="14:24" ht="15.75" x14ac:dyDescent="0.25">
      <c r="N151" s="85">
        <v>41090</v>
      </c>
      <c r="O151" s="86">
        <v>1185</v>
      </c>
      <c r="P151" s="86">
        <v>192</v>
      </c>
      <c r="Q151" s="86">
        <v>993</v>
      </c>
      <c r="R151" s="87">
        <v>5843626730</v>
      </c>
      <c r="S151" s="87">
        <v>4110148202</v>
      </c>
      <c r="T151" s="87">
        <v>1733478528</v>
      </c>
      <c r="U151" s="88">
        <v>233</v>
      </c>
      <c r="V151" s="88">
        <v>53</v>
      </c>
      <c r="W151" s="89">
        <v>0.19662447257383966</v>
      </c>
      <c r="X151" s="89">
        <v>4.472573839662447E-2</v>
      </c>
    </row>
    <row r="152" spans="14:24" ht="15.75" x14ac:dyDescent="0.25">
      <c r="N152" s="85">
        <v>41121</v>
      </c>
      <c r="O152" s="86">
        <v>1001</v>
      </c>
      <c r="P152" s="86">
        <v>169</v>
      </c>
      <c r="Q152" s="86">
        <v>832</v>
      </c>
      <c r="R152" s="87">
        <v>5470694092</v>
      </c>
      <c r="S152" s="87">
        <v>3877297916</v>
      </c>
      <c r="T152" s="87">
        <v>1593396176</v>
      </c>
      <c r="U152" s="88">
        <v>200</v>
      </c>
      <c r="V152" s="88">
        <v>58</v>
      </c>
      <c r="W152" s="89">
        <v>0.19980019980019981</v>
      </c>
      <c r="X152" s="89">
        <v>5.7942057942057944E-2</v>
      </c>
    </row>
    <row r="153" spans="14:24" ht="15.75" x14ac:dyDescent="0.25">
      <c r="N153" s="85">
        <v>41152</v>
      </c>
      <c r="O153" s="86">
        <v>1184</v>
      </c>
      <c r="P153" s="86">
        <v>187</v>
      </c>
      <c r="Q153" s="86">
        <v>997</v>
      </c>
      <c r="R153" s="87">
        <v>5966079291</v>
      </c>
      <c r="S153" s="87">
        <v>4220838288</v>
      </c>
      <c r="T153" s="87">
        <v>1745241003</v>
      </c>
      <c r="U153" s="88">
        <v>207</v>
      </c>
      <c r="V153" s="88">
        <v>41</v>
      </c>
      <c r="W153" s="89">
        <v>0.17483108108108109</v>
      </c>
      <c r="X153" s="89">
        <v>3.4628378378378379E-2</v>
      </c>
    </row>
    <row r="154" spans="14:24" ht="15.75" x14ac:dyDescent="0.25">
      <c r="N154" s="85">
        <v>41182</v>
      </c>
      <c r="O154" s="86">
        <v>1025</v>
      </c>
      <c r="P154" s="86">
        <v>155</v>
      </c>
      <c r="Q154" s="86">
        <v>870</v>
      </c>
      <c r="R154" s="87">
        <v>4916842589</v>
      </c>
      <c r="S154" s="87">
        <v>3451944723</v>
      </c>
      <c r="T154" s="87">
        <v>1464897866</v>
      </c>
      <c r="U154" s="88">
        <v>209</v>
      </c>
      <c r="V154" s="88">
        <v>40</v>
      </c>
      <c r="W154" s="89">
        <v>0.20390243902439023</v>
      </c>
      <c r="X154" s="89">
        <v>3.9024390243902439E-2</v>
      </c>
    </row>
    <row r="155" spans="14:24" ht="15.75" x14ac:dyDescent="0.25">
      <c r="N155" s="85">
        <v>41213</v>
      </c>
      <c r="O155" s="86">
        <v>1130</v>
      </c>
      <c r="P155" s="86">
        <v>166</v>
      </c>
      <c r="Q155" s="86">
        <v>964</v>
      </c>
      <c r="R155" s="87">
        <v>5065374326</v>
      </c>
      <c r="S155" s="87">
        <v>3257484568</v>
      </c>
      <c r="T155" s="87">
        <v>1807889758</v>
      </c>
      <c r="U155" s="88">
        <v>172</v>
      </c>
      <c r="V155" s="88">
        <v>42</v>
      </c>
      <c r="W155" s="89">
        <v>0.15221238938053097</v>
      </c>
      <c r="X155" s="89">
        <v>3.7168141592920353E-2</v>
      </c>
    </row>
    <row r="156" spans="14:24" ht="15.75" x14ac:dyDescent="0.25">
      <c r="N156" s="85">
        <v>41243</v>
      </c>
      <c r="O156" s="86">
        <v>1189</v>
      </c>
      <c r="P156" s="86">
        <v>219</v>
      </c>
      <c r="Q156" s="86">
        <v>970</v>
      </c>
      <c r="R156" s="87">
        <v>6098462656</v>
      </c>
      <c r="S156" s="87">
        <v>4222963677</v>
      </c>
      <c r="T156" s="87">
        <v>1875498979</v>
      </c>
      <c r="U156" s="88">
        <v>176</v>
      </c>
      <c r="V156" s="88">
        <v>58</v>
      </c>
      <c r="W156" s="89">
        <v>0.14802354920100924</v>
      </c>
      <c r="X156" s="89">
        <v>4.878048780487805E-2</v>
      </c>
    </row>
    <row r="157" spans="14:24" ht="15.75" x14ac:dyDescent="0.25">
      <c r="N157" s="85">
        <v>41274</v>
      </c>
      <c r="O157" s="86">
        <v>2017</v>
      </c>
      <c r="P157" s="86">
        <v>369</v>
      </c>
      <c r="Q157" s="86">
        <v>1648</v>
      </c>
      <c r="R157" s="87">
        <v>11304881424</v>
      </c>
      <c r="S157" s="87">
        <v>7625156192</v>
      </c>
      <c r="T157" s="87">
        <v>3679725232</v>
      </c>
      <c r="U157" s="88">
        <v>264</v>
      </c>
      <c r="V157" s="88">
        <v>71</v>
      </c>
      <c r="W157" s="89">
        <v>0.13088745661874071</v>
      </c>
      <c r="X157" s="89">
        <v>3.5200793257312839E-2</v>
      </c>
    </row>
    <row r="158" spans="14:24" ht="15.75" x14ac:dyDescent="0.25">
      <c r="N158" s="85">
        <v>41305</v>
      </c>
      <c r="O158" s="86">
        <v>864</v>
      </c>
      <c r="P158" s="86">
        <v>129</v>
      </c>
      <c r="Q158" s="86">
        <v>735</v>
      </c>
      <c r="R158" s="87">
        <v>3557113587</v>
      </c>
      <c r="S158" s="87">
        <v>2457045628</v>
      </c>
      <c r="T158" s="87">
        <v>1100067959</v>
      </c>
      <c r="U158" s="88">
        <v>141</v>
      </c>
      <c r="V158" s="88">
        <v>41</v>
      </c>
      <c r="W158" s="89">
        <v>0.16319444444444445</v>
      </c>
      <c r="X158" s="89">
        <v>4.7453703703703706E-2</v>
      </c>
    </row>
    <row r="159" spans="14:24" ht="15.75" x14ac:dyDescent="0.25">
      <c r="N159" s="85">
        <v>41333</v>
      </c>
      <c r="O159" s="86">
        <v>838</v>
      </c>
      <c r="P159" s="86">
        <v>117</v>
      </c>
      <c r="Q159" s="86">
        <v>721</v>
      </c>
      <c r="R159" s="87">
        <v>3228087681</v>
      </c>
      <c r="S159" s="87">
        <v>1997601470</v>
      </c>
      <c r="T159" s="87">
        <v>1230486211</v>
      </c>
      <c r="U159" s="88">
        <v>139</v>
      </c>
      <c r="V159" s="88">
        <v>30</v>
      </c>
      <c r="W159" s="89">
        <v>0.16587112171837709</v>
      </c>
      <c r="X159" s="89">
        <v>3.5799522673031027E-2</v>
      </c>
    </row>
    <row r="160" spans="14:24" ht="15.75" x14ac:dyDescent="0.25">
      <c r="N160" s="85">
        <v>41364</v>
      </c>
      <c r="O160" s="86">
        <v>1209</v>
      </c>
      <c r="P160" s="86">
        <v>176</v>
      </c>
      <c r="Q160" s="86">
        <v>1033</v>
      </c>
      <c r="R160" s="87">
        <v>5611733057</v>
      </c>
      <c r="S160" s="87">
        <v>3838135165</v>
      </c>
      <c r="T160" s="87">
        <v>1773597892</v>
      </c>
      <c r="U160" s="88">
        <v>206</v>
      </c>
      <c r="V160" s="88">
        <v>36</v>
      </c>
      <c r="W160" s="89">
        <v>0.17038875103391232</v>
      </c>
      <c r="X160" s="89">
        <v>2.9776674937965261E-2</v>
      </c>
    </row>
    <row r="161" spans="14:24" ht="15.75" x14ac:dyDescent="0.25">
      <c r="N161" s="85">
        <v>41394</v>
      </c>
      <c r="O161" s="86">
        <v>1214</v>
      </c>
      <c r="P161" s="86">
        <v>187</v>
      </c>
      <c r="Q161" s="86">
        <v>1027</v>
      </c>
      <c r="R161" s="87">
        <v>6052673096</v>
      </c>
      <c r="S161" s="87">
        <v>4260015763</v>
      </c>
      <c r="T161" s="87">
        <v>1792657333</v>
      </c>
      <c r="U161" s="88">
        <v>172</v>
      </c>
      <c r="V161" s="88">
        <v>38</v>
      </c>
      <c r="W161" s="89">
        <v>0.14168039538714991</v>
      </c>
      <c r="X161" s="89">
        <v>3.130148270181219E-2</v>
      </c>
    </row>
    <row r="162" spans="14:24" ht="15.75" x14ac:dyDescent="0.25">
      <c r="N162" s="85">
        <v>41425</v>
      </c>
      <c r="O162" s="86">
        <v>1412</v>
      </c>
      <c r="P162" s="86">
        <v>197</v>
      </c>
      <c r="Q162" s="86">
        <v>1215</v>
      </c>
      <c r="R162" s="87">
        <v>6516915579</v>
      </c>
      <c r="S162" s="87">
        <v>4349457375</v>
      </c>
      <c r="T162" s="87">
        <v>2167458204</v>
      </c>
      <c r="U162" s="88">
        <v>204</v>
      </c>
      <c r="V162" s="88">
        <v>50</v>
      </c>
      <c r="W162" s="89">
        <v>0.14447592067988668</v>
      </c>
      <c r="X162" s="89">
        <v>3.5410764872521247E-2</v>
      </c>
    </row>
    <row r="163" spans="14:24" ht="15.75" x14ac:dyDescent="0.25">
      <c r="N163" s="85">
        <v>41455</v>
      </c>
      <c r="O163" s="86">
        <v>1442</v>
      </c>
      <c r="P163" s="86">
        <v>254</v>
      </c>
      <c r="Q163" s="86">
        <v>1188</v>
      </c>
      <c r="R163" s="87">
        <v>9176250753</v>
      </c>
      <c r="S163" s="87">
        <v>6632963046</v>
      </c>
      <c r="T163" s="87">
        <v>2543287707</v>
      </c>
      <c r="U163" s="88">
        <v>206</v>
      </c>
      <c r="V163" s="88">
        <v>48</v>
      </c>
      <c r="W163" s="89">
        <v>0.14285714285714285</v>
      </c>
      <c r="X163" s="89">
        <v>3.3287101248266296E-2</v>
      </c>
    </row>
    <row r="164" spans="14:24" ht="15.75" x14ac:dyDescent="0.25">
      <c r="N164" s="85">
        <v>41486</v>
      </c>
      <c r="O164" s="86">
        <v>1348</v>
      </c>
      <c r="P164" s="86">
        <v>196</v>
      </c>
      <c r="Q164" s="86">
        <v>1152</v>
      </c>
      <c r="R164" s="87">
        <v>6026374692</v>
      </c>
      <c r="S164" s="87">
        <v>3960275958</v>
      </c>
      <c r="T164" s="87">
        <v>2066098734</v>
      </c>
      <c r="U164" s="88">
        <v>151</v>
      </c>
      <c r="V164" s="88">
        <v>46</v>
      </c>
      <c r="W164" s="89">
        <v>0.11201780415430267</v>
      </c>
      <c r="X164" s="89">
        <v>3.4124629080118693E-2</v>
      </c>
    </row>
    <row r="165" spans="14:24" ht="15.75" x14ac:dyDescent="0.25">
      <c r="N165" s="85">
        <v>41517</v>
      </c>
      <c r="O165" s="86">
        <v>1418</v>
      </c>
      <c r="P165" s="86">
        <v>242</v>
      </c>
      <c r="Q165" s="86">
        <v>1176</v>
      </c>
      <c r="R165" s="87">
        <v>7381572746</v>
      </c>
      <c r="S165" s="87">
        <v>4957044656</v>
      </c>
      <c r="T165" s="87">
        <v>2424528090</v>
      </c>
      <c r="U165" s="88">
        <v>201</v>
      </c>
      <c r="V165" s="88">
        <v>43</v>
      </c>
      <c r="W165" s="89">
        <v>0.14174894217207334</v>
      </c>
      <c r="X165" s="89">
        <v>3.0324400564174896E-2</v>
      </c>
    </row>
    <row r="166" spans="14:24" ht="15.75" x14ac:dyDescent="0.25">
      <c r="N166" s="85">
        <v>41547</v>
      </c>
      <c r="O166" s="86">
        <v>1301</v>
      </c>
      <c r="P166" s="86">
        <v>197</v>
      </c>
      <c r="Q166" s="86">
        <v>1104</v>
      </c>
      <c r="R166" s="87">
        <v>7030250845</v>
      </c>
      <c r="S166" s="87">
        <v>4881205468</v>
      </c>
      <c r="T166" s="87">
        <v>2149045377</v>
      </c>
      <c r="U166" s="88">
        <v>152</v>
      </c>
      <c r="V166" s="88">
        <v>34</v>
      </c>
      <c r="W166" s="89">
        <v>0.11683320522674866</v>
      </c>
      <c r="X166" s="89">
        <v>2.6133743274404306E-2</v>
      </c>
    </row>
    <row r="167" spans="14:24" ht="15.75" x14ac:dyDescent="0.25">
      <c r="N167" s="85">
        <v>41578</v>
      </c>
      <c r="O167" s="86">
        <v>1412</v>
      </c>
      <c r="P167" s="86">
        <v>224</v>
      </c>
      <c r="Q167" s="86">
        <v>1188</v>
      </c>
      <c r="R167" s="87">
        <v>9047249156</v>
      </c>
      <c r="S167" s="87">
        <v>6898407929</v>
      </c>
      <c r="T167" s="87">
        <v>2148841227</v>
      </c>
      <c r="U167" s="88">
        <v>156</v>
      </c>
      <c r="V167" s="88">
        <v>34</v>
      </c>
      <c r="W167" s="89">
        <v>0.11048158640226628</v>
      </c>
      <c r="X167" s="89">
        <v>2.4079320113314446E-2</v>
      </c>
    </row>
    <row r="168" spans="14:24" ht="15.75" x14ac:dyDescent="0.25">
      <c r="N168" s="85">
        <v>41608</v>
      </c>
      <c r="O168" s="86">
        <v>1132</v>
      </c>
      <c r="P168" s="86">
        <v>197</v>
      </c>
      <c r="Q168" s="86">
        <v>935</v>
      </c>
      <c r="R168" s="87">
        <v>6019870513</v>
      </c>
      <c r="S168" s="87">
        <v>4156793265</v>
      </c>
      <c r="T168" s="87">
        <v>1863077248</v>
      </c>
      <c r="U168" s="88">
        <v>162</v>
      </c>
      <c r="V168" s="88">
        <v>44</v>
      </c>
      <c r="W168" s="89">
        <v>0.14310954063604239</v>
      </c>
      <c r="X168" s="89">
        <v>3.8869257950530034E-2</v>
      </c>
    </row>
    <row r="169" spans="14:24" ht="15.75" x14ac:dyDescent="0.25">
      <c r="N169" s="85">
        <v>41639</v>
      </c>
      <c r="O169" s="86">
        <v>1858</v>
      </c>
      <c r="P169" s="86">
        <v>368</v>
      </c>
      <c r="Q169" s="86">
        <v>1490</v>
      </c>
      <c r="R169" s="87">
        <v>11540863325</v>
      </c>
      <c r="S169" s="87">
        <v>8334964505</v>
      </c>
      <c r="T169" s="87">
        <v>3205898820</v>
      </c>
      <c r="U169" s="88">
        <v>197</v>
      </c>
      <c r="V169" s="88">
        <v>76</v>
      </c>
      <c r="W169" s="89">
        <v>0.10602798708288483</v>
      </c>
      <c r="X169" s="89">
        <v>4.0904198062432721E-2</v>
      </c>
    </row>
    <row r="170" spans="14:24" ht="15.75" x14ac:dyDescent="0.25">
      <c r="N170" s="85">
        <v>41670</v>
      </c>
      <c r="O170" s="86">
        <v>1218</v>
      </c>
      <c r="P170" s="86">
        <v>187</v>
      </c>
      <c r="Q170" s="86">
        <v>1031</v>
      </c>
      <c r="R170" s="87">
        <v>5140998367</v>
      </c>
      <c r="S170" s="87">
        <v>2818849647</v>
      </c>
      <c r="T170" s="87">
        <v>2322148720</v>
      </c>
      <c r="U170" s="88">
        <v>119</v>
      </c>
      <c r="V170" s="88">
        <v>34</v>
      </c>
      <c r="W170" s="89">
        <v>9.7701149425287362E-2</v>
      </c>
      <c r="X170" s="89">
        <v>2.7914614121510674E-2</v>
      </c>
    </row>
    <row r="171" spans="14:24" ht="15.75" x14ac:dyDescent="0.25">
      <c r="N171" s="85">
        <v>41698</v>
      </c>
      <c r="O171" s="86">
        <v>1126</v>
      </c>
      <c r="P171" s="86">
        <v>165</v>
      </c>
      <c r="Q171" s="86">
        <v>961</v>
      </c>
      <c r="R171" s="87">
        <v>4953517029</v>
      </c>
      <c r="S171" s="87">
        <v>3206821061</v>
      </c>
      <c r="T171" s="87">
        <v>1746695968</v>
      </c>
      <c r="U171" s="88">
        <v>92</v>
      </c>
      <c r="V171" s="88">
        <v>27</v>
      </c>
      <c r="W171" s="89">
        <v>8.1705150976909419E-2</v>
      </c>
      <c r="X171" s="89">
        <v>2.3978685612788632E-2</v>
      </c>
    </row>
    <row r="172" spans="14:24" ht="15.75" x14ac:dyDescent="0.25">
      <c r="N172" s="85">
        <v>41729</v>
      </c>
      <c r="O172" s="86">
        <v>1280</v>
      </c>
      <c r="P172" s="86">
        <v>219</v>
      </c>
      <c r="Q172" s="86">
        <v>1061</v>
      </c>
      <c r="R172" s="87">
        <v>6802288221</v>
      </c>
      <c r="S172" s="87">
        <v>4613593638</v>
      </c>
      <c r="T172" s="87">
        <v>2188694583</v>
      </c>
      <c r="U172" s="88">
        <v>133</v>
      </c>
      <c r="V172" s="88">
        <v>33</v>
      </c>
      <c r="W172" s="89">
        <v>0.10390625000000001</v>
      </c>
      <c r="X172" s="89">
        <v>2.5781249999999999E-2</v>
      </c>
    </row>
    <row r="173" spans="14:24" ht="15.75" x14ac:dyDescent="0.25">
      <c r="N173" s="85">
        <v>41759</v>
      </c>
      <c r="O173" s="86">
        <v>1287</v>
      </c>
      <c r="P173" s="86">
        <v>199</v>
      </c>
      <c r="Q173" s="86">
        <v>1088</v>
      </c>
      <c r="R173" s="87">
        <v>6435965925</v>
      </c>
      <c r="S173" s="87">
        <v>4185834502</v>
      </c>
      <c r="T173" s="87">
        <v>2250131423</v>
      </c>
      <c r="U173" s="88">
        <v>154</v>
      </c>
      <c r="V173" s="88">
        <v>25</v>
      </c>
      <c r="W173" s="89">
        <v>0.11965811965811966</v>
      </c>
      <c r="X173" s="89">
        <v>1.9425019425019424E-2</v>
      </c>
    </row>
    <row r="174" spans="14:24" ht="15.75" x14ac:dyDescent="0.25">
      <c r="N174" s="85">
        <v>41790</v>
      </c>
      <c r="O174" s="86">
        <v>1431</v>
      </c>
      <c r="P174" s="86">
        <v>233</v>
      </c>
      <c r="Q174" s="86">
        <v>1198</v>
      </c>
      <c r="R174" s="87">
        <v>7966460042</v>
      </c>
      <c r="S174" s="87">
        <v>5585897115</v>
      </c>
      <c r="T174" s="87">
        <v>2380562927</v>
      </c>
      <c r="U174" s="88">
        <v>131</v>
      </c>
      <c r="V174" s="88">
        <v>49</v>
      </c>
      <c r="W174" s="89">
        <v>9.1544374563242492E-2</v>
      </c>
      <c r="X174" s="89">
        <v>3.4241788958770093E-2</v>
      </c>
    </row>
    <row r="175" spans="14:24" ht="15.75" x14ac:dyDescent="0.25">
      <c r="N175" s="85">
        <v>41820</v>
      </c>
      <c r="O175" s="86">
        <v>1621</v>
      </c>
      <c r="P175" s="86">
        <v>274</v>
      </c>
      <c r="Q175" s="86">
        <v>1347</v>
      </c>
      <c r="R175" s="87">
        <v>13152430513</v>
      </c>
      <c r="S175" s="87">
        <v>10226452768</v>
      </c>
      <c r="T175" s="87">
        <v>2925977745</v>
      </c>
      <c r="U175" s="88">
        <v>146</v>
      </c>
      <c r="V175" s="88">
        <v>33</v>
      </c>
      <c r="W175" s="89">
        <v>9.0067859346082663E-2</v>
      </c>
      <c r="X175" s="89">
        <v>2.0357803824799507E-2</v>
      </c>
    </row>
    <row r="176" spans="14:24" ht="15.75" x14ac:dyDescent="0.25">
      <c r="N176" s="85">
        <v>41851</v>
      </c>
      <c r="O176" s="86">
        <v>1501</v>
      </c>
      <c r="P176" s="86">
        <v>278</v>
      </c>
      <c r="Q176" s="86">
        <v>1223</v>
      </c>
      <c r="R176" s="87">
        <v>10138820165</v>
      </c>
      <c r="S176" s="87">
        <v>7257267696</v>
      </c>
      <c r="T176" s="87">
        <v>2881552469</v>
      </c>
      <c r="U176" s="88">
        <v>121</v>
      </c>
      <c r="V176" s="88">
        <v>31</v>
      </c>
      <c r="W176" s="89">
        <v>8.0612924716855425E-2</v>
      </c>
      <c r="X176" s="89">
        <v>2.0652898067954697E-2</v>
      </c>
    </row>
    <row r="177" spans="14:24" ht="15.75" x14ac:dyDescent="0.25">
      <c r="N177" s="85">
        <v>41882</v>
      </c>
      <c r="O177" s="86">
        <v>1436</v>
      </c>
      <c r="P177" s="86">
        <v>238</v>
      </c>
      <c r="Q177" s="86">
        <v>1198</v>
      </c>
      <c r="R177" s="87">
        <v>8672342249</v>
      </c>
      <c r="S177" s="87">
        <v>6075738069</v>
      </c>
      <c r="T177" s="87">
        <v>2596604180</v>
      </c>
      <c r="U177" s="88">
        <v>107</v>
      </c>
      <c r="V177" s="88">
        <v>17</v>
      </c>
      <c r="W177" s="89">
        <v>7.4512534818941503E-2</v>
      </c>
      <c r="X177" s="89">
        <v>1.1838440111420613E-2</v>
      </c>
    </row>
    <row r="178" spans="14:24" ht="15.75" x14ac:dyDescent="0.25">
      <c r="N178" s="85">
        <v>41912</v>
      </c>
      <c r="O178" s="86">
        <v>1437</v>
      </c>
      <c r="P178" s="86">
        <v>266</v>
      </c>
      <c r="Q178" s="86">
        <v>1171</v>
      </c>
      <c r="R178" s="87">
        <v>8903391162</v>
      </c>
      <c r="S178" s="87">
        <v>6341594492</v>
      </c>
      <c r="T178" s="87">
        <v>2561796670</v>
      </c>
      <c r="U178" s="88">
        <v>109</v>
      </c>
      <c r="V178" s="88">
        <v>25</v>
      </c>
      <c r="W178" s="89">
        <v>7.5852470424495472E-2</v>
      </c>
      <c r="X178" s="89">
        <v>1.7397355601948505E-2</v>
      </c>
    </row>
    <row r="179" spans="14:24" ht="15.75" x14ac:dyDescent="0.25">
      <c r="N179" s="85">
        <v>41943</v>
      </c>
      <c r="O179" s="86">
        <v>1575</v>
      </c>
      <c r="P179" s="86">
        <v>295</v>
      </c>
      <c r="Q179" s="86">
        <v>1280</v>
      </c>
      <c r="R179" s="87">
        <v>11075476892</v>
      </c>
      <c r="S179" s="87">
        <v>8162674291</v>
      </c>
      <c r="T179" s="87">
        <v>2912802601</v>
      </c>
      <c r="U179" s="88">
        <v>100</v>
      </c>
      <c r="V179" s="88">
        <v>26</v>
      </c>
      <c r="W179" s="89">
        <v>6.3492063492063489E-2</v>
      </c>
      <c r="X179" s="89">
        <v>1.650793650793651E-2</v>
      </c>
    </row>
    <row r="180" spans="14:24" ht="15.75" x14ac:dyDescent="0.25">
      <c r="N180" s="85">
        <v>41973</v>
      </c>
      <c r="O180" s="86">
        <v>1300</v>
      </c>
      <c r="P180" s="86">
        <v>241</v>
      </c>
      <c r="Q180" s="86">
        <v>1059</v>
      </c>
      <c r="R180" s="87">
        <v>8438364617</v>
      </c>
      <c r="S180" s="87">
        <v>6155076392</v>
      </c>
      <c r="T180" s="87">
        <v>2283288225</v>
      </c>
      <c r="U180" s="88">
        <v>97</v>
      </c>
      <c r="V180" s="88">
        <v>17</v>
      </c>
      <c r="W180" s="89">
        <v>7.4615384615384611E-2</v>
      </c>
      <c r="X180" s="89">
        <v>1.3076923076923076E-2</v>
      </c>
    </row>
    <row r="181" spans="14:24" ht="15.75" x14ac:dyDescent="0.25">
      <c r="N181" s="85">
        <v>42004</v>
      </c>
      <c r="O181" s="86">
        <v>1962</v>
      </c>
      <c r="P181" s="86">
        <v>394</v>
      </c>
      <c r="Q181" s="86">
        <v>1568</v>
      </c>
      <c r="R181" s="87">
        <v>14105466164</v>
      </c>
      <c r="S181" s="87">
        <v>10516911185</v>
      </c>
      <c r="T181" s="87">
        <v>3588554979</v>
      </c>
      <c r="U181" s="88">
        <v>127</v>
      </c>
      <c r="V181" s="88">
        <v>38</v>
      </c>
      <c r="W181" s="89">
        <v>6.4729867482161058E-2</v>
      </c>
      <c r="X181" s="89">
        <v>1.9367991845056064E-2</v>
      </c>
    </row>
    <row r="182" spans="14:24" ht="15.75" x14ac:dyDescent="0.25">
      <c r="N182" s="85">
        <v>42035</v>
      </c>
      <c r="O182" s="86">
        <v>1270</v>
      </c>
      <c r="P182" s="86">
        <v>234</v>
      </c>
      <c r="Q182" s="86">
        <v>1036</v>
      </c>
      <c r="R182" s="87">
        <v>11599955235</v>
      </c>
      <c r="S182" s="87">
        <v>7016203943</v>
      </c>
      <c r="T182" s="87">
        <v>4583751292</v>
      </c>
      <c r="U182" s="88">
        <v>73</v>
      </c>
      <c r="V182" s="88">
        <v>20</v>
      </c>
      <c r="W182" s="89">
        <v>5.748031496062992E-2</v>
      </c>
      <c r="X182" s="89">
        <v>1.5748031496062992E-2</v>
      </c>
    </row>
    <row r="183" spans="14:24" ht="15.75" x14ac:dyDescent="0.25">
      <c r="N183" s="85">
        <v>42063</v>
      </c>
      <c r="O183" s="86">
        <v>1250</v>
      </c>
      <c r="P183" s="86">
        <v>198</v>
      </c>
      <c r="Q183" s="86">
        <v>1052</v>
      </c>
      <c r="R183" s="87">
        <v>8024277654</v>
      </c>
      <c r="S183" s="87">
        <v>5412143769</v>
      </c>
      <c r="T183" s="87">
        <v>2612133885</v>
      </c>
      <c r="U183" s="88">
        <v>72</v>
      </c>
      <c r="V183" s="88">
        <v>13</v>
      </c>
      <c r="W183" s="89">
        <v>5.7599999999999998E-2</v>
      </c>
      <c r="X183" s="89">
        <v>1.04E-2</v>
      </c>
    </row>
    <row r="184" spans="14:24" ht="15.75" x14ac:dyDescent="0.25">
      <c r="N184" s="85">
        <v>42094</v>
      </c>
      <c r="O184" s="86">
        <v>1493</v>
      </c>
      <c r="P184" s="86">
        <v>243</v>
      </c>
      <c r="Q184" s="86">
        <v>1250</v>
      </c>
      <c r="R184" s="87">
        <v>8990133360</v>
      </c>
      <c r="S184" s="87">
        <v>6137435866</v>
      </c>
      <c r="T184" s="87">
        <v>2852697494</v>
      </c>
      <c r="U184" s="88">
        <v>96</v>
      </c>
      <c r="V184" s="88">
        <v>22</v>
      </c>
      <c r="W184" s="89">
        <v>6.4300066979236431E-2</v>
      </c>
      <c r="X184" s="89">
        <v>1.4735432016075016E-2</v>
      </c>
    </row>
    <row r="185" spans="14:24" ht="15.75" x14ac:dyDescent="0.25">
      <c r="N185" s="85">
        <v>42124</v>
      </c>
      <c r="O185" s="86">
        <v>1449</v>
      </c>
      <c r="P185" s="86">
        <v>227</v>
      </c>
      <c r="Q185" s="86">
        <v>1222</v>
      </c>
      <c r="R185" s="87">
        <v>7662232082</v>
      </c>
      <c r="S185" s="87">
        <v>4901810353</v>
      </c>
      <c r="T185" s="87">
        <v>2760421729</v>
      </c>
      <c r="U185" s="88">
        <v>89</v>
      </c>
      <c r="V185" s="88">
        <v>21</v>
      </c>
      <c r="W185" s="89">
        <v>6.1421670117322288E-2</v>
      </c>
      <c r="X185" s="89">
        <v>1.4492753623188406E-2</v>
      </c>
    </row>
    <row r="186" spans="14:24" ht="15.75" x14ac:dyDescent="0.25">
      <c r="N186" s="85">
        <v>42155</v>
      </c>
      <c r="O186" s="86">
        <v>1428</v>
      </c>
      <c r="P186" s="86">
        <v>248</v>
      </c>
      <c r="Q186" s="86">
        <v>1180</v>
      </c>
      <c r="R186" s="87">
        <v>11861973657</v>
      </c>
      <c r="S186" s="87">
        <v>8771123008</v>
      </c>
      <c r="T186" s="87">
        <v>3090850649</v>
      </c>
      <c r="U186" s="88">
        <v>91</v>
      </c>
      <c r="V186" s="88">
        <v>20</v>
      </c>
      <c r="W186" s="89">
        <v>6.3725490196078427E-2</v>
      </c>
      <c r="X186" s="89">
        <v>1.4005602240896359E-2</v>
      </c>
    </row>
    <row r="187" spans="14:24" ht="15.75" x14ac:dyDescent="0.25">
      <c r="N187" s="85">
        <v>42185</v>
      </c>
      <c r="O187" s="86">
        <v>1750</v>
      </c>
      <c r="P187" s="86">
        <v>300</v>
      </c>
      <c r="Q187" s="86">
        <v>1450</v>
      </c>
      <c r="R187" s="87">
        <v>12518044531</v>
      </c>
      <c r="S187" s="87">
        <v>8727937048</v>
      </c>
      <c r="T187" s="87">
        <v>3790107483</v>
      </c>
      <c r="U187" s="88">
        <v>103</v>
      </c>
      <c r="V187" s="88">
        <v>23</v>
      </c>
      <c r="W187" s="89">
        <v>5.8857142857142858E-2</v>
      </c>
      <c r="X187" s="89">
        <v>1.3142857142857144E-2</v>
      </c>
    </row>
    <row r="188" spans="14:24" ht="15.75" x14ac:dyDescent="0.25">
      <c r="N188" s="85">
        <v>42216</v>
      </c>
      <c r="O188" s="86">
        <v>1696</v>
      </c>
      <c r="P188" s="86">
        <v>299</v>
      </c>
      <c r="Q188" s="86">
        <v>1397</v>
      </c>
      <c r="R188" s="87">
        <v>9941056500</v>
      </c>
      <c r="S188" s="87">
        <v>6447310121</v>
      </c>
      <c r="T188" s="87">
        <v>3493746379</v>
      </c>
      <c r="U188" s="88">
        <v>95</v>
      </c>
      <c r="V188" s="88">
        <v>23</v>
      </c>
      <c r="W188" s="89">
        <v>5.6014150943396228E-2</v>
      </c>
      <c r="X188" s="89">
        <v>1.3561320754716982E-2</v>
      </c>
    </row>
    <row r="189" spans="14:24" ht="15.75" x14ac:dyDescent="0.25">
      <c r="N189" s="85">
        <v>42247</v>
      </c>
      <c r="O189" s="86">
        <v>1468</v>
      </c>
      <c r="P189" s="86">
        <v>259</v>
      </c>
      <c r="Q189" s="86">
        <v>1209</v>
      </c>
      <c r="R189" s="87">
        <v>10979501740</v>
      </c>
      <c r="S189" s="87">
        <v>8094250783</v>
      </c>
      <c r="T189" s="87">
        <v>2885250957</v>
      </c>
      <c r="U189" s="88">
        <v>78</v>
      </c>
      <c r="V189" s="88">
        <v>21</v>
      </c>
      <c r="W189" s="89">
        <v>5.3133514986376022E-2</v>
      </c>
      <c r="X189" s="89">
        <v>1.4305177111716621E-2</v>
      </c>
    </row>
    <row r="190" spans="14:24" ht="15.75" x14ac:dyDescent="0.25">
      <c r="N190" s="85">
        <v>42277</v>
      </c>
      <c r="O190" s="86">
        <v>1548</v>
      </c>
      <c r="P190" s="86">
        <v>290</v>
      </c>
      <c r="Q190" s="86">
        <v>1258</v>
      </c>
      <c r="R190" s="87">
        <v>9995663506</v>
      </c>
      <c r="S190" s="87">
        <v>7057651249</v>
      </c>
      <c r="T190" s="87">
        <v>2938012257</v>
      </c>
      <c r="U190" s="88">
        <v>77</v>
      </c>
      <c r="V190" s="88">
        <v>19</v>
      </c>
      <c r="W190" s="89">
        <v>4.9741602067183463E-2</v>
      </c>
      <c r="X190" s="89">
        <v>1.227390180878553E-2</v>
      </c>
    </row>
    <row r="191" spans="14:24" ht="15.75" x14ac:dyDescent="0.25">
      <c r="N191" s="85">
        <v>42308</v>
      </c>
      <c r="O191" s="86">
        <v>1641</v>
      </c>
      <c r="P191" s="86">
        <v>313</v>
      </c>
      <c r="Q191" s="86">
        <v>1328</v>
      </c>
      <c r="R191" s="87">
        <v>10940107749</v>
      </c>
      <c r="S191" s="87">
        <v>7868547513</v>
      </c>
      <c r="T191" s="87">
        <v>3071560236</v>
      </c>
      <c r="U191" s="88">
        <v>72</v>
      </c>
      <c r="V191" s="88">
        <v>20</v>
      </c>
      <c r="W191" s="89">
        <v>4.3875685557586835E-2</v>
      </c>
      <c r="X191" s="89">
        <v>1.2187690432663011E-2</v>
      </c>
    </row>
    <row r="192" spans="14:24" ht="15.75" x14ac:dyDescent="0.25">
      <c r="N192" s="85">
        <v>42338</v>
      </c>
      <c r="O192" s="86">
        <v>1478</v>
      </c>
      <c r="P192" s="86">
        <v>247</v>
      </c>
      <c r="Q192" s="86">
        <v>1231</v>
      </c>
      <c r="R192" s="87">
        <v>8746734469</v>
      </c>
      <c r="S192" s="87">
        <v>5902734167</v>
      </c>
      <c r="T192" s="87">
        <v>2844000302</v>
      </c>
      <c r="U192" s="88">
        <v>66</v>
      </c>
      <c r="V192" s="88">
        <v>23</v>
      </c>
      <c r="W192" s="89">
        <v>4.4654939106901215E-2</v>
      </c>
      <c r="X192" s="89">
        <v>1.5561569688768605E-2</v>
      </c>
    </row>
    <row r="193" spans="14:24" ht="15.75" x14ac:dyDescent="0.25">
      <c r="N193" s="85">
        <v>42369</v>
      </c>
      <c r="O193" s="86">
        <v>2124</v>
      </c>
      <c r="P193" s="86">
        <v>423</v>
      </c>
      <c r="Q193" s="86">
        <v>1701</v>
      </c>
      <c r="R193" s="87">
        <v>20343600114</v>
      </c>
      <c r="S193" s="87">
        <v>16199323078</v>
      </c>
      <c r="T193" s="87">
        <v>4144277036</v>
      </c>
      <c r="U193" s="88">
        <v>118</v>
      </c>
      <c r="V193" s="88">
        <v>30</v>
      </c>
      <c r="W193" s="89">
        <v>5.5555555555555552E-2</v>
      </c>
      <c r="X193" s="89">
        <v>1.4124293785310734E-2</v>
      </c>
    </row>
    <row r="194" spans="14:24" ht="15.75" x14ac:dyDescent="0.25">
      <c r="N194" s="85">
        <v>42400</v>
      </c>
      <c r="O194" s="86">
        <v>1364</v>
      </c>
      <c r="P194" s="86">
        <v>234</v>
      </c>
      <c r="Q194" s="86">
        <v>1130</v>
      </c>
      <c r="R194" s="87">
        <v>8675442648</v>
      </c>
      <c r="S194" s="87">
        <v>5802652751</v>
      </c>
      <c r="T194" s="87">
        <v>2872789897</v>
      </c>
      <c r="U194" s="88">
        <v>63</v>
      </c>
      <c r="V194" s="88">
        <v>13</v>
      </c>
      <c r="W194" s="89">
        <v>4.6187683284457479E-2</v>
      </c>
      <c r="X194" s="89">
        <v>9.5307917888563052E-3</v>
      </c>
    </row>
    <row r="195" spans="14:24" ht="15.75" x14ac:dyDescent="0.25">
      <c r="N195" s="85">
        <v>42429</v>
      </c>
      <c r="O195" s="86">
        <v>1342</v>
      </c>
      <c r="P195" s="86">
        <v>233</v>
      </c>
      <c r="Q195" s="86">
        <v>1109</v>
      </c>
      <c r="R195" s="87">
        <v>8094470500</v>
      </c>
      <c r="S195" s="87">
        <v>5517148082</v>
      </c>
      <c r="T195" s="87">
        <v>2577322418</v>
      </c>
      <c r="U195" s="88">
        <v>57</v>
      </c>
      <c r="V195" s="88">
        <v>11</v>
      </c>
      <c r="W195" s="89">
        <v>4.2473919523099854E-2</v>
      </c>
      <c r="X195" s="89">
        <v>8.1967213114754103E-3</v>
      </c>
    </row>
    <row r="196" spans="14:24" ht="15.75" x14ac:dyDescent="0.25">
      <c r="N196" s="85">
        <v>42460</v>
      </c>
      <c r="O196" s="86">
        <v>1781</v>
      </c>
      <c r="P196" s="86">
        <v>292</v>
      </c>
      <c r="Q196" s="86">
        <v>1489</v>
      </c>
      <c r="R196" s="87">
        <v>9816190075</v>
      </c>
      <c r="S196" s="87">
        <v>6371425451</v>
      </c>
      <c r="T196" s="87">
        <v>3444764624</v>
      </c>
      <c r="U196" s="88">
        <v>82</v>
      </c>
      <c r="V196" s="88">
        <v>21</v>
      </c>
      <c r="W196" s="89">
        <v>4.6041549691184729E-2</v>
      </c>
      <c r="X196" s="89">
        <v>1.1791128579449747E-2</v>
      </c>
    </row>
    <row r="197" spans="14:24" ht="15.75" x14ac:dyDescent="0.25">
      <c r="N197" s="85">
        <v>42490</v>
      </c>
      <c r="O197" s="86">
        <v>1580</v>
      </c>
      <c r="P197" s="86">
        <v>216</v>
      </c>
      <c r="Q197" s="86">
        <v>1364</v>
      </c>
      <c r="R197" s="87">
        <v>7609151727</v>
      </c>
      <c r="S197" s="87">
        <v>4574420130</v>
      </c>
      <c r="T197" s="87">
        <v>3034731597</v>
      </c>
      <c r="U197" s="88">
        <v>79</v>
      </c>
      <c r="V197" s="88">
        <v>11</v>
      </c>
      <c r="W197" s="89">
        <v>0.05</v>
      </c>
      <c r="X197" s="89">
        <v>6.962025316455696E-3</v>
      </c>
    </row>
    <row r="198" spans="14:24" ht="15.75" x14ac:dyDescent="0.25">
      <c r="N198" s="85">
        <v>42521</v>
      </c>
      <c r="O198" s="86">
        <v>1668</v>
      </c>
      <c r="P198" s="86">
        <v>270</v>
      </c>
      <c r="Q198" s="86">
        <v>1398</v>
      </c>
      <c r="R198" s="87">
        <v>8882813524</v>
      </c>
      <c r="S198" s="87">
        <v>5855580263</v>
      </c>
      <c r="T198" s="87">
        <v>3027233261</v>
      </c>
      <c r="U198" s="88">
        <v>73</v>
      </c>
      <c r="V198" s="88">
        <v>23</v>
      </c>
      <c r="W198" s="89">
        <v>4.3764988009592325E-2</v>
      </c>
      <c r="X198" s="89">
        <v>1.3788968824940047E-2</v>
      </c>
    </row>
    <row r="199" spans="14:24" ht="15.75" x14ac:dyDescent="0.25">
      <c r="N199" s="85">
        <v>42551</v>
      </c>
      <c r="O199" s="86">
        <v>1898</v>
      </c>
      <c r="P199" s="86">
        <v>365</v>
      </c>
      <c r="Q199" s="86">
        <v>1533</v>
      </c>
      <c r="R199" s="87">
        <v>16467119043</v>
      </c>
      <c r="S199" s="87">
        <v>12828294832</v>
      </c>
      <c r="T199" s="87">
        <v>3638824211</v>
      </c>
      <c r="U199" s="88">
        <v>73</v>
      </c>
      <c r="V199" s="88">
        <v>23</v>
      </c>
      <c r="W199" s="89">
        <v>3.8461538461538464E-2</v>
      </c>
      <c r="X199" s="89">
        <v>1.2118018967334035E-2</v>
      </c>
    </row>
    <row r="200" spans="14:24" ht="15.75" x14ac:dyDescent="0.25">
      <c r="N200" s="85">
        <v>42582</v>
      </c>
      <c r="O200" s="86">
        <v>1529</v>
      </c>
      <c r="P200" s="86">
        <v>274</v>
      </c>
      <c r="Q200" s="86">
        <v>1255</v>
      </c>
      <c r="R200" s="87">
        <v>10793701097</v>
      </c>
      <c r="S200" s="87">
        <v>7943197440</v>
      </c>
      <c r="T200" s="87">
        <v>2850503657</v>
      </c>
      <c r="U200" s="88">
        <v>39</v>
      </c>
      <c r="V200" s="88">
        <v>18</v>
      </c>
      <c r="W200" s="89">
        <v>2.5506867233485938E-2</v>
      </c>
      <c r="X200" s="89">
        <v>1.1772400261608895E-2</v>
      </c>
    </row>
    <row r="201" spans="14:24" ht="15.75" x14ac:dyDescent="0.25">
      <c r="N201" s="85">
        <v>42613</v>
      </c>
      <c r="O201" s="86">
        <v>1630</v>
      </c>
      <c r="P201" s="86">
        <v>292</v>
      </c>
      <c r="Q201" s="86">
        <v>1338</v>
      </c>
      <c r="R201" s="87">
        <v>11132140430</v>
      </c>
      <c r="S201" s="87">
        <v>8224832598</v>
      </c>
      <c r="T201" s="87">
        <v>2907307832</v>
      </c>
      <c r="U201" s="88">
        <v>59</v>
      </c>
      <c r="V201" s="88">
        <v>14</v>
      </c>
      <c r="W201" s="89">
        <v>3.6196319018404907E-2</v>
      </c>
      <c r="X201" s="89">
        <v>8.5889570552147246E-3</v>
      </c>
    </row>
    <row r="202" spans="14:24" ht="15.75" x14ac:dyDescent="0.25">
      <c r="N202" s="85">
        <v>42643</v>
      </c>
      <c r="O202" s="86">
        <v>1650</v>
      </c>
      <c r="P202" s="86">
        <v>326</v>
      </c>
      <c r="Q202" s="86">
        <v>1324</v>
      </c>
      <c r="R202" s="87">
        <v>12426518363</v>
      </c>
      <c r="S202" s="87">
        <v>9143583555</v>
      </c>
      <c r="T202" s="87">
        <v>3282934808</v>
      </c>
      <c r="U202" s="88">
        <v>48</v>
      </c>
      <c r="V202" s="88">
        <v>24</v>
      </c>
      <c r="W202" s="89">
        <v>2.9090909090909091E-2</v>
      </c>
      <c r="X202" s="89">
        <v>1.4545454545454545E-2</v>
      </c>
    </row>
    <row r="203" spans="14:24" ht="15.75" x14ac:dyDescent="0.25">
      <c r="N203" s="85">
        <v>42674</v>
      </c>
      <c r="O203" s="86">
        <v>1493</v>
      </c>
      <c r="P203" s="86">
        <v>281</v>
      </c>
      <c r="Q203" s="86">
        <v>1212</v>
      </c>
      <c r="R203" s="87">
        <v>11155899925</v>
      </c>
      <c r="S203" s="87">
        <v>8388847886</v>
      </c>
      <c r="T203" s="87">
        <v>2767052039</v>
      </c>
      <c r="U203" s="88">
        <v>33</v>
      </c>
      <c r="V203" s="88">
        <v>20</v>
      </c>
      <c r="W203" s="89">
        <v>2.2103148024112524E-2</v>
      </c>
      <c r="X203" s="89">
        <v>1.3395847287340924E-2</v>
      </c>
    </row>
    <row r="204" spans="14:24" ht="15.75" x14ac:dyDescent="0.25">
      <c r="N204" s="85">
        <v>42704</v>
      </c>
      <c r="O204" s="86">
        <v>1504</v>
      </c>
      <c r="P204" s="86">
        <v>313</v>
      </c>
      <c r="Q204" s="86">
        <v>1191</v>
      </c>
      <c r="R204" s="87">
        <v>12358237619</v>
      </c>
      <c r="S204" s="87">
        <v>9417381931</v>
      </c>
      <c r="T204" s="87">
        <v>2940855688</v>
      </c>
      <c r="U204" s="88">
        <v>46</v>
      </c>
      <c r="V204" s="88">
        <v>16</v>
      </c>
      <c r="W204" s="89">
        <v>3.0585106382978722E-2</v>
      </c>
      <c r="X204" s="89">
        <v>1.0638297872340425E-2</v>
      </c>
    </row>
    <row r="205" spans="14:24" ht="15.75" x14ac:dyDescent="0.25">
      <c r="N205" s="85">
        <v>42735</v>
      </c>
      <c r="O205" s="86">
        <v>1792</v>
      </c>
      <c r="P205" s="86">
        <v>383</v>
      </c>
      <c r="Q205" s="86">
        <v>1409</v>
      </c>
      <c r="R205" s="87">
        <v>14815738726</v>
      </c>
      <c r="S205" s="87">
        <v>11520326287</v>
      </c>
      <c r="T205" s="87">
        <v>3295412439</v>
      </c>
      <c r="U205" s="88">
        <v>60</v>
      </c>
      <c r="V205" s="88">
        <v>19</v>
      </c>
      <c r="W205" s="89">
        <v>3.3482142857142856E-2</v>
      </c>
      <c r="X205" s="89">
        <v>1.0602678571428572E-2</v>
      </c>
    </row>
    <row r="206" spans="14:24" ht="15.75" x14ac:dyDescent="0.25">
      <c r="N206" s="85">
        <v>42766</v>
      </c>
      <c r="O206" s="86">
        <v>1421</v>
      </c>
      <c r="P206" s="86">
        <v>285</v>
      </c>
      <c r="Q206" s="86">
        <v>1136</v>
      </c>
      <c r="R206" s="87">
        <v>11086664413</v>
      </c>
      <c r="S206" s="87">
        <v>8016941336</v>
      </c>
      <c r="T206" s="87">
        <v>3069723077</v>
      </c>
      <c r="U206" s="88">
        <v>29</v>
      </c>
      <c r="V206" s="88">
        <v>16</v>
      </c>
      <c r="W206" s="89">
        <v>2.0408163265306121E-2</v>
      </c>
      <c r="X206" s="89">
        <v>1.1259676284306826E-2</v>
      </c>
    </row>
    <row r="207" spans="14:24" ht="15.75" x14ac:dyDescent="0.25">
      <c r="N207" s="85">
        <v>42794</v>
      </c>
      <c r="O207" s="86">
        <v>1068</v>
      </c>
      <c r="P207" s="86">
        <v>210</v>
      </c>
      <c r="Q207" s="86">
        <v>858</v>
      </c>
      <c r="R207" s="87">
        <v>7975946659</v>
      </c>
      <c r="S207" s="87">
        <v>5848083618</v>
      </c>
      <c r="T207" s="87">
        <v>2127863041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1387</v>
      </c>
      <c r="P208" s="86">
        <v>270</v>
      </c>
      <c r="Q208" s="86">
        <v>1117</v>
      </c>
      <c r="R208" s="87">
        <v>10169731304</v>
      </c>
      <c r="S208" s="87">
        <v>7298677234</v>
      </c>
      <c r="T208" s="87">
        <v>2871054070</v>
      </c>
      <c r="U208" s="88">
        <v>37</v>
      </c>
      <c r="V208" s="88">
        <v>12</v>
      </c>
      <c r="W208" s="89">
        <v>2.6676279740447006E-2</v>
      </c>
      <c r="X208" s="89">
        <v>8.6517664023071372E-3</v>
      </c>
    </row>
    <row r="209" spans="14:24" ht="15.75" x14ac:dyDescent="0.25">
      <c r="N209" s="85">
        <v>42855</v>
      </c>
      <c r="O209" s="86">
        <v>960</v>
      </c>
      <c r="P209" s="86">
        <v>239</v>
      </c>
      <c r="Q209" s="86">
        <v>721</v>
      </c>
      <c r="R209" s="87">
        <v>9274020158</v>
      </c>
      <c r="S209" s="87">
        <v>7103933008</v>
      </c>
      <c r="T209" s="87">
        <v>2170087150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1131</v>
      </c>
      <c r="P210" s="86">
        <v>282</v>
      </c>
      <c r="Q210" s="86">
        <v>849</v>
      </c>
      <c r="R210" s="87">
        <v>9065861097</v>
      </c>
      <c r="S210" s="87">
        <v>6106089750</v>
      </c>
      <c r="T210" s="87">
        <v>2959771347</v>
      </c>
      <c r="U210" s="88">
        <v>17</v>
      </c>
      <c r="V210" s="88">
        <v>15</v>
      </c>
      <c r="W210" s="89">
        <v>1.5030946065428824E-2</v>
      </c>
      <c r="X210" s="89">
        <v>1.3262599469496022E-2</v>
      </c>
    </row>
    <row r="211" spans="14:24" ht="15.75" x14ac:dyDescent="0.25">
      <c r="N211" s="85">
        <v>42916</v>
      </c>
      <c r="O211" s="86">
        <v>1398</v>
      </c>
      <c r="P211" s="86">
        <v>368</v>
      </c>
      <c r="Q211" s="86">
        <v>1030</v>
      </c>
      <c r="R211" s="87">
        <v>13261744780</v>
      </c>
      <c r="S211" s="87">
        <v>9483906119</v>
      </c>
      <c r="T211" s="87">
        <v>3777838661</v>
      </c>
      <c r="U211" s="88">
        <v>12</v>
      </c>
      <c r="V211" s="88">
        <v>25</v>
      </c>
      <c r="W211" s="89">
        <v>8.5836909871244635E-3</v>
      </c>
      <c r="X211" s="89">
        <v>1.7882689556509301E-2</v>
      </c>
    </row>
    <row r="212" spans="14:24" ht="15.75" x14ac:dyDescent="0.25">
      <c r="N212" s="85">
        <v>42947</v>
      </c>
      <c r="O212" s="86">
        <v>1113</v>
      </c>
      <c r="P212" s="86">
        <v>267</v>
      </c>
      <c r="Q212" s="86">
        <v>846</v>
      </c>
      <c r="R212" s="87">
        <v>10189061583</v>
      </c>
      <c r="S212" s="87">
        <v>7339536999</v>
      </c>
      <c r="T212" s="87">
        <v>2849524584</v>
      </c>
      <c r="U212" s="88">
        <v>15</v>
      </c>
      <c r="V212" s="88">
        <v>11</v>
      </c>
      <c r="W212" s="89">
        <v>1.3477088948787063E-2</v>
      </c>
      <c r="X212" s="89">
        <v>9.883198562443846E-3</v>
      </c>
    </row>
    <row r="213" spans="14:24" ht="15.75" x14ac:dyDescent="0.25">
      <c r="N213" s="85">
        <v>42978</v>
      </c>
      <c r="O213" s="86">
        <v>1263</v>
      </c>
      <c r="P213" s="86">
        <v>299</v>
      </c>
      <c r="Q213" s="86">
        <v>964</v>
      </c>
      <c r="R213" s="87">
        <v>11104177902</v>
      </c>
      <c r="S213" s="87">
        <v>7643511601</v>
      </c>
      <c r="T213" s="87">
        <v>3460666301</v>
      </c>
      <c r="U213" s="88">
        <v>15</v>
      </c>
      <c r="V213" s="88">
        <v>18</v>
      </c>
      <c r="W213" s="89">
        <v>1.1876484560570071E-2</v>
      </c>
      <c r="X213" s="89">
        <v>1.4251781472684086E-2</v>
      </c>
    </row>
    <row r="214" spans="14:24" ht="15.75" x14ac:dyDescent="0.25">
      <c r="N214" s="85">
        <v>43008</v>
      </c>
      <c r="O214" s="86">
        <v>1161</v>
      </c>
      <c r="P214" s="86">
        <v>290</v>
      </c>
      <c r="Q214" s="86">
        <v>871</v>
      </c>
      <c r="R214" s="87">
        <v>11144828041</v>
      </c>
      <c r="S214" s="87">
        <v>8256477793</v>
      </c>
      <c r="T214" s="87">
        <v>2888350248</v>
      </c>
      <c r="U214" s="88">
        <v>16</v>
      </c>
      <c r="V214" s="88">
        <v>13</v>
      </c>
      <c r="W214" s="89">
        <v>1.3781223083548665E-2</v>
      </c>
      <c r="X214" s="89">
        <v>1.119724375538329E-2</v>
      </c>
    </row>
    <row r="215" spans="14:24" ht="15.75" x14ac:dyDescent="0.25">
      <c r="N215" s="85">
        <v>43039</v>
      </c>
      <c r="O215" s="86">
        <v>1285</v>
      </c>
      <c r="P215" s="86">
        <v>307</v>
      </c>
      <c r="Q215" s="86">
        <v>978</v>
      </c>
      <c r="R215" s="87">
        <v>12209369264</v>
      </c>
      <c r="S215" s="87">
        <v>9210607558</v>
      </c>
      <c r="T215" s="87">
        <v>2998761706</v>
      </c>
      <c r="U215" s="88">
        <v>21</v>
      </c>
      <c r="V215" s="88">
        <v>14</v>
      </c>
      <c r="W215" s="89">
        <v>1.6342412451361869E-2</v>
      </c>
      <c r="X215" s="89">
        <v>1.0894941634241245E-2</v>
      </c>
    </row>
    <row r="216" spans="14:24" ht="15.75" x14ac:dyDescent="0.25">
      <c r="N216" s="85">
        <v>43069</v>
      </c>
      <c r="O216" s="86">
        <v>1198</v>
      </c>
      <c r="P216" s="86">
        <v>276</v>
      </c>
      <c r="Q216" s="86">
        <v>922</v>
      </c>
      <c r="R216" s="87">
        <v>11649934129</v>
      </c>
      <c r="S216" s="87">
        <v>8343646421</v>
      </c>
      <c r="T216" s="87">
        <v>3306287708</v>
      </c>
      <c r="U216" s="88">
        <v>23</v>
      </c>
      <c r="V216" s="88">
        <v>19</v>
      </c>
      <c r="W216" s="89">
        <v>1.9198664440734557E-2</v>
      </c>
      <c r="X216" s="89">
        <v>1.5859766277128547E-2</v>
      </c>
    </row>
    <row r="217" spans="14:24" ht="15.75" x14ac:dyDescent="0.25">
      <c r="N217" s="85">
        <v>43100</v>
      </c>
      <c r="O217" s="86">
        <v>1339</v>
      </c>
      <c r="P217" s="86">
        <v>346</v>
      </c>
      <c r="Q217" s="86">
        <v>993</v>
      </c>
      <c r="R217" s="87">
        <v>14079001970</v>
      </c>
      <c r="S217" s="87">
        <v>10458194451</v>
      </c>
      <c r="T217" s="87">
        <v>3620807519</v>
      </c>
      <c r="U217" s="88">
        <v>24</v>
      </c>
      <c r="V217" s="88">
        <v>16</v>
      </c>
      <c r="W217" s="89">
        <v>1.7923823749066467E-2</v>
      </c>
      <c r="X217" s="89">
        <v>1.1949215832710979E-2</v>
      </c>
    </row>
    <row r="218" spans="14:24" ht="15.75" x14ac:dyDescent="0.25">
      <c r="N218" s="85">
        <v>43131</v>
      </c>
      <c r="O218" s="86">
        <v>1193</v>
      </c>
      <c r="P218" s="86">
        <v>274</v>
      </c>
      <c r="Q218" s="86">
        <v>919</v>
      </c>
      <c r="R218" s="87">
        <v>11344384642</v>
      </c>
      <c r="S218" s="87">
        <v>8201569545</v>
      </c>
      <c r="T218" s="87">
        <v>3142815097</v>
      </c>
      <c r="U218" s="88">
        <v>19</v>
      </c>
      <c r="V218" s="88">
        <v>13</v>
      </c>
      <c r="W218" s="89">
        <v>1.5926236378876781E-2</v>
      </c>
      <c r="X218" s="89">
        <v>1.0896898575020955E-2</v>
      </c>
    </row>
    <row r="219" spans="14:24" ht="15.75" x14ac:dyDescent="0.25">
      <c r="N219" s="85">
        <v>43159</v>
      </c>
      <c r="O219" s="86">
        <v>990</v>
      </c>
      <c r="P219" s="86">
        <v>236</v>
      </c>
      <c r="Q219" s="86">
        <v>754</v>
      </c>
      <c r="R219" s="87">
        <v>9247848672</v>
      </c>
      <c r="S219" s="87">
        <v>6556003925</v>
      </c>
      <c r="T219" s="87">
        <v>2691844747</v>
      </c>
      <c r="U219" s="88">
        <v>11</v>
      </c>
      <c r="V219" s="88">
        <v>10</v>
      </c>
      <c r="W219" s="89">
        <v>1.1111111111111112E-2</v>
      </c>
      <c r="X219" s="89">
        <v>1.0101010101010102E-2</v>
      </c>
    </row>
    <row r="220" spans="14:24" ht="15.75" x14ac:dyDescent="0.25">
      <c r="N220" s="85">
        <v>43190</v>
      </c>
      <c r="O220" s="86">
        <v>1364</v>
      </c>
      <c r="P220" s="86">
        <v>273</v>
      </c>
      <c r="Q220" s="86">
        <v>1091</v>
      </c>
      <c r="R220" s="87">
        <v>13177270525</v>
      </c>
      <c r="S220" s="87">
        <v>9629246903</v>
      </c>
      <c r="T220" s="87">
        <v>3548023622</v>
      </c>
      <c r="U220" s="88">
        <v>22</v>
      </c>
      <c r="V220" s="88">
        <v>12</v>
      </c>
      <c r="W220" s="89">
        <v>1.6129032258064516E-2</v>
      </c>
      <c r="X220" s="89">
        <v>8.7976539589442824E-3</v>
      </c>
    </row>
    <row r="221" spans="14:24" ht="15.75" x14ac:dyDescent="0.25">
      <c r="N221" s="85">
        <v>43220</v>
      </c>
      <c r="O221" s="86">
        <v>1462</v>
      </c>
      <c r="P221" s="86">
        <v>247</v>
      </c>
      <c r="Q221" s="86">
        <v>1215</v>
      </c>
      <c r="R221" s="87">
        <v>9614583297</v>
      </c>
      <c r="S221" s="87">
        <v>6309244093</v>
      </c>
      <c r="T221" s="87">
        <v>3305339204</v>
      </c>
      <c r="U221" s="88">
        <v>25</v>
      </c>
      <c r="V221" s="88">
        <v>13</v>
      </c>
      <c r="W221" s="89">
        <v>1.7099863201094391E-2</v>
      </c>
      <c r="X221" s="89">
        <v>8.8919288645690833E-3</v>
      </c>
    </row>
    <row r="222" spans="14:24" ht="15.75" x14ac:dyDescent="0.25">
      <c r="N222" s="85">
        <v>43251</v>
      </c>
      <c r="O222" s="86">
        <v>1558</v>
      </c>
      <c r="P222" s="86">
        <v>272</v>
      </c>
      <c r="Q222" s="86">
        <v>1286</v>
      </c>
      <c r="R222" s="87">
        <v>11186105138</v>
      </c>
      <c r="S222" s="87">
        <v>7732077567</v>
      </c>
      <c r="T222" s="87">
        <v>3454027571</v>
      </c>
      <c r="U222" s="88">
        <v>20</v>
      </c>
      <c r="V222" s="88">
        <v>15</v>
      </c>
      <c r="W222" s="89">
        <v>1.2836970474967908E-2</v>
      </c>
      <c r="X222" s="89">
        <v>9.6277278562259313E-3</v>
      </c>
    </row>
    <row r="223" spans="14:24" ht="15.75" x14ac:dyDescent="0.25">
      <c r="N223" s="85">
        <v>43281</v>
      </c>
      <c r="O223" s="86">
        <v>1549</v>
      </c>
      <c r="P223" s="86">
        <v>310</v>
      </c>
      <c r="Q223" s="86">
        <v>1239</v>
      </c>
      <c r="R223" s="87">
        <v>13791644134</v>
      </c>
      <c r="S223" s="87">
        <v>9845494314</v>
      </c>
      <c r="T223" s="87">
        <v>3946149820</v>
      </c>
      <c r="U223" s="88">
        <v>25</v>
      </c>
      <c r="V223" s="88">
        <v>20</v>
      </c>
      <c r="W223" s="89">
        <v>1.6139444803098774E-2</v>
      </c>
      <c r="X223" s="89">
        <v>1.2911555842479019E-2</v>
      </c>
    </row>
    <row r="224" spans="14:24" ht="15.75" x14ac:dyDescent="0.25">
      <c r="N224" s="85">
        <v>43312</v>
      </c>
      <c r="O224" s="86">
        <v>1410</v>
      </c>
      <c r="P224" s="86">
        <v>302</v>
      </c>
      <c r="Q224" s="86">
        <v>1108</v>
      </c>
      <c r="R224" s="87">
        <v>11416849218</v>
      </c>
      <c r="S224" s="87">
        <v>7977249779</v>
      </c>
      <c r="T224" s="87">
        <v>3439599439</v>
      </c>
      <c r="U224" s="88">
        <v>19</v>
      </c>
      <c r="V224" s="88">
        <v>13</v>
      </c>
      <c r="W224" s="89">
        <v>1.3475177304964539E-2</v>
      </c>
      <c r="X224" s="89">
        <v>9.2198581560283682E-3</v>
      </c>
    </row>
    <row r="225" spans="14:24" ht="15.75" x14ac:dyDescent="0.25">
      <c r="N225" s="85">
        <v>43343</v>
      </c>
      <c r="O225" s="86">
        <v>1511</v>
      </c>
      <c r="P225" s="86">
        <v>345</v>
      </c>
      <c r="Q225" s="86">
        <v>1166</v>
      </c>
      <c r="R225" s="87">
        <v>13718108420</v>
      </c>
      <c r="S225" s="87">
        <v>10062942480</v>
      </c>
      <c r="T225" s="87">
        <v>3655165940</v>
      </c>
      <c r="U225" s="88">
        <v>16</v>
      </c>
      <c r="V225" s="88">
        <v>18</v>
      </c>
      <c r="W225" s="89">
        <v>1.0589013898080741E-2</v>
      </c>
      <c r="X225" s="89">
        <v>1.1912640635340834E-2</v>
      </c>
    </row>
    <row r="226" spans="14:24" ht="15.75" x14ac:dyDescent="0.25">
      <c r="N226" s="85">
        <v>43373</v>
      </c>
      <c r="O226" s="86">
        <v>1227</v>
      </c>
      <c r="P226" s="86">
        <v>247</v>
      </c>
      <c r="Q226" s="86">
        <v>980</v>
      </c>
      <c r="R226" s="87">
        <v>11198761702</v>
      </c>
      <c r="S226" s="87">
        <v>8254833817</v>
      </c>
      <c r="T226" s="87">
        <v>2943927885</v>
      </c>
      <c r="U226" s="88">
        <v>16</v>
      </c>
      <c r="V226" s="88">
        <v>11</v>
      </c>
      <c r="W226" s="89">
        <v>1.3039934800325998E-2</v>
      </c>
      <c r="X226" s="89">
        <v>8.9649551752241236E-3</v>
      </c>
    </row>
    <row r="227" spans="14:24" ht="15.75" x14ac:dyDescent="0.25">
      <c r="N227" s="85">
        <v>43404</v>
      </c>
      <c r="O227" s="86">
        <v>1476</v>
      </c>
      <c r="P227" s="86">
        <v>325</v>
      </c>
      <c r="Q227" s="86">
        <v>1151</v>
      </c>
      <c r="R227" s="87">
        <v>14174445222</v>
      </c>
      <c r="S227" s="87">
        <v>10506279488</v>
      </c>
      <c r="T227" s="87">
        <v>3668165734</v>
      </c>
      <c r="U227" s="88">
        <v>14</v>
      </c>
      <c r="V227" s="88">
        <v>14</v>
      </c>
      <c r="W227" s="89">
        <v>9.485094850948509E-3</v>
      </c>
      <c r="X227" s="89">
        <v>9.485094850948509E-3</v>
      </c>
    </row>
    <row r="228" spans="14:24" ht="15.75" x14ac:dyDescent="0.25">
      <c r="N228" s="85">
        <v>43434</v>
      </c>
      <c r="O228" s="86">
        <v>1348</v>
      </c>
      <c r="P228" s="86">
        <v>324</v>
      </c>
      <c r="Q228" s="86">
        <v>1024</v>
      </c>
      <c r="R228" s="87">
        <v>13628042551</v>
      </c>
      <c r="S228" s="87">
        <v>10029297816</v>
      </c>
      <c r="T228" s="87">
        <v>3598744735</v>
      </c>
      <c r="U228" s="88">
        <v>15</v>
      </c>
      <c r="V228" s="88">
        <v>17</v>
      </c>
      <c r="W228" s="89">
        <v>1.112759643916914E-2</v>
      </c>
      <c r="X228" s="89">
        <v>1.2611275964391691E-2</v>
      </c>
    </row>
    <row r="229" spans="14:24" ht="15.75" x14ac:dyDescent="0.25">
      <c r="N229" s="85">
        <v>43465</v>
      </c>
      <c r="O229" s="86">
        <v>1641</v>
      </c>
      <c r="P229" s="86">
        <v>395</v>
      </c>
      <c r="Q229" s="86">
        <v>1246</v>
      </c>
      <c r="R229" s="87">
        <v>17159866230</v>
      </c>
      <c r="S229" s="87">
        <v>13291258677</v>
      </c>
      <c r="T229" s="87">
        <v>3868607553</v>
      </c>
      <c r="U229" s="88">
        <v>19</v>
      </c>
      <c r="V229" s="88">
        <v>12</v>
      </c>
      <c r="W229" s="89">
        <v>1.157830591102986E-2</v>
      </c>
      <c r="X229" s="89">
        <v>7.3126142595978062E-3</v>
      </c>
    </row>
    <row r="230" spans="14:24" ht="15.75" x14ac:dyDescent="0.25">
      <c r="N230" s="85">
        <v>43496</v>
      </c>
      <c r="O230" s="86">
        <v>1255</v>
      </c>
      <c r="P230" s="86">
        <v>243</v>
      </c>
      <c r="Q230" s="86">
        <v>1012</v>
      </c>
      <c r="R230" s="87">
        <v>9432185657</v>
      </c>
      <c r="S230" s="87">
        <v>6315025875</v>
      </c>
      <c r="T230" s="87">
        <v>3117159782</v>
      </c>
      <c r="U230" s="88">
        <v>17</v>
      </c>
      <c r="V230" s="88">
        <v>13</v>
      </c>
      <c r="W230" s="89">
        <v>1.3545816733067729E-2</v>
      </c>
      <c r="X230" s="89">
        <v>1.0358565737051793E-2</v>
      </c>
    </row>
    <row r="231" spans="14:24" ht="15.75" x14ac:dyDescent="0.25">
      <c r="N231" s="85">
        <v>43524</v>
      </c>
      <c r="O231" s="86">
        <v>1088</v>
      </c>
      <c r="P231" s="86">
        <v>230</v>
      </c>
      <c r="Q231" s="86">
        <v>858</v>
      </c>
      <c r="R231" s="86">
        <v>9435340945</v>
      </c>
      <c r="S231" s="87">
        <v>6713257901</v>
      </c>
      <c r="T231" s="87">
        <v>2722083044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75" x14ac:dyDescent="0.25">
      <c r="N232" s="85">
        <v>43555</v>
      </c>
      <c r="O232" s="86">
        <v>1299</v>
      </c>
      <c r="P232" s="86">
        <v>258</v>
      </c>
      <c r="Q232" s="86">
        <v>1041</v>
      </c>
      <c r="R232" s="86">
        <v>10351312996</v>
      </c>
      <c r="S232" s="87">
        <v>6895238539</v>
      </c>
      <c r="T232" s="87">
        <v>3456074457</v>
      </c>
      <c r="U232" s="88">
        <v>19</v>
      </c>
      <c r="V232" s="88">
        <v>9</v>
      </c>
      <c r="W232" s="89">
        <v>1.4626635873749037E-2</v>
      </c>
      <c r="X232" s="89">
        <v>6.9284064665127024E-3</v>
      </c>
    </row>
    <row r="233" spans="14:24" ht="15.75" x14ac:dyDescent="0.25">
      <c r="N233" s="85">
        <v>43585</v>
      </c>
      <c r="O233" s="86">
        <v>1323</v>
      </c>
      <c r="P233" s="86">
        <v>248</v>
      </c>
      <c r="Q233" s="86">
        <v>1075</v>
      </c>
      <c r="R233" s="86">
        <v>8776496989</v>
      </c>
      <c r="S233" s="87">
        <v>5558317133</v>
      </c>
      <c r="T233" s="87">
        <v>3218179856</v>
      </c>
      <c r="U233" s="88">
        <v>19</v>
      </c>
      <c r="V233" s="88">
        <v>9</v>
      </c>
      <c r="W233" s="89">
        <v>1.436130007558579E-2</v>
      </c>
      <c r="X233" s="89">
        <v>6.8027210884353739E-3</v>
      </c>
    </row>
    <row r="234" spans="14:24" ht="15.75" x14ac:dyDescent="0.25">
      <c r="N234" s="85">
        <v>43616</v>
      </c>
      <c r="O234" s="86">
        <v>1516</v>
      </c>
      <c r="P234" s="86">
        <v>319</v>
      </c>
      <c r="Q234" s="86">
        <v>1197</v>
      </c>
      <c r="R234" s="86">
        <v>13644170077</v>
      </c>
      <c r="S234" s="87">
        <v>9608693869</v>
      </c>
      <c r="T234" s="87">
        <v>4035476208</v>
      </c>
      <c r="U234" s="88">
        <v>22</v>
      </c>
      <c r="V234" s="88">
        <v>16</v>
      </c>
      <c r="W234" s="89">
        <v>1.4511873350923483E-2</v>
      </c>
      <c r="X234" s="89">
        <v>1.0554089709762533E-2</v>
      </c>
    </row>
    <row r="235" spans="14:24" ht="15.75" x14ac:dyDescent="0.25">
      <c r="N235" s="85">
        <v>43646</v>
      </c>
      <c r="O235" s="86">
        <v>1462</v>
      </c>
      <c r="P235" s="86">
        <v>335</v>
      </c>
      <c r="Q235" s="86">
        <v>1127</v>
      </c>
      <c r="R235" s="86">
        <v>15889684222</v>
      </c>
      <c r="S235" s="87">
        <v>11975913256</v>
      </c>
      <c r="T235" s="87">
        <v>3913770966</v>
      </c>
      <c r="U235" s="88">
        <v>17</v>
      </c>
      <c r="V235" s="88">
        <v>7</v>
      </c>
      <c r="W235" s="89">
        <v>1.1627906976744186E-2</v>
      </c>
      <c r="X235" s="89">
        <v>4.7879616963064295E-3</v>
      </c>
    </row>
    <row r="236" spans="14:24" ht="15.75" x14ac:dyDescent="0.25">
      <c r="N236" s="85">
        <v>43677</v>
      </c>
      <c r="O236" s="86">
        <v>1462</v>
      </c>
      <c r="P236" s="86">
        <v>316</v>
      </c>
      <c r="Q236" s="86">
        <v>1146</v>
      </c>
      <c r="R236" s="86">
        <v>14030243375</v>
      </c>
      <c r="S236" s="87">
        <v>10187192108</v>
      </c>
      <c r="T236" s="87">
        <v>3843051267</v>
      </c>
      <c r="U236" s="88">
        <v>23</v>
      </c>
      <c r="V236" s="88">
        <v>10</v>
      </c>
      <c r="W236" s="89">
        <v>1.573187414500684E-2</v>
      </c>
      <c r="X236" s="89">
        <v>6.8399452804377564E-3</v>
      </c>
    </row>
    <row r="237" spans="14:24" ht="15.75" x14ac:dyDescent="0.25">
      <c r="N237" s="85">
        <v>43708</v>
      </c>
      <c r="O237" s="86">
        <v>1543</v>
      </c>
      <c r="P237" s="86">
        <v>342</v>
      </c>
      <c r="Q237" s="86">
        <v>1201</v>
      </c>
      <c r="R237" s="86">
        <v>13702019213</v>
      </c>
      <c r="S237" s="87">
        <v>9857977806</v>
      </c>
      <c r="T237" s="87">
        <v>3844041407</v>
      </c>
      <c r="U237" s="88">
        <v>15</v>
      </c>
      <c r="V237" s="88">
        <v>9</v>
      </c>
      <c r="W237" s="89">
        <v>9.7213220998055728E-3</v>
      </c>
      <c r="X237" s="89">
        <v>5.8327932598833442E-3</v>
      </c>
    </row>
    <row r="238" spans="14:24" ht="15.75" x14ac:dyDescent="0.25">
      <c r="N238" s="85">
        <v>43738</v>
      </c>
      <c r="O238" s="86">
        <v>1600</v>
      </c>
      <c r="P238" s="86">
        <v>348</v>
      </c>
      <c r="Q238" s="86">
        <v>1252</v>
      </c>
      <c r="R238" s="86">
        <v>15423430270</v>
      </c>
      <c r="S238" s="87">
        <v>11244705364</v>
      </c>
      <c r="T238" s="87">
        <v>4178724906</v>
      </c>
      <c r="U238" s="88">
        <v>19</v>
      </c>
      <c r="V238" s="88">
        <v>10</v>
      </c>
      <c r="W238" s="89">
        <v>1.1875E-2</v>
      </c>
      <c r="X238" s="89">
        <v>6.2500000000000003E-3</v>
      </c>
    </row>
    <row r="239" spans="14:24" ht="15.75" x14ac:dyDescent="0.25">
      <c r="N239" s="85">
        <v>43769</v>
      </c>
      <c r="O239" s="86">
        <v>1666</v>
      </c>
      <c r="P239" s="86">
        <v>312</v>
      </c>
      <c r="Q239" s="86">
        <v>1354</v>
      </c>
      <c r="R239" s="86">
        <v>13743960500</v>
      </c>
      <c r="S239" s="87">
        <v>9598248813</v>
      </c>
      <c r="T239" s="87">
        <v>4145711687</v>
      </c>
      <c r="U239" s="88">
        <v>16</v>
      </c>
      <c r="V239" s="88">
        <v>6</v>
      </c>
      <c r="W239" s="89">
        <v>9.6038415366146452E-3</v>
      </c>
      <c r="X239" s="89">
        <v>3.6014405762304922E-3</v>
      </c>
    </row>
    <row r="240" spans="14:24" ht="15.75" x14ac:dyDescent="0.25">
      <c r="N240" s="85">
        <v>43799</v>
      </c>
      <c r="O240" s="86">
        <v>1410</v>
      </c>
      <c r="P240" s="86">
        <v>289</v>
      </c>
      <c r="Q240" s="86">
        <v>1121</v>
      </c>
      <c r="R240" s="86">
        <v>13012061788</v>
      </c>
      <c r="S240" s="87">
        <v>9323976017</v>
      </c>
      <c r="T240" s="87">
        <v>3688085771</v>
      </c>
      <c r="U240" s="88">
        <v>20</v>
      </c>
      <c r="V240" s="88">
        <v>6</v>
      </c>
      <c r="W240" s="89">
        <v>1.4184397163120567E-2</v>
      </c>
      <c r="X240" s="89">
        <v>4.2553191489361703E-3</v>
      </c>
    </row>
    <row r="241" spans="14:24" ht="15.75" x14ac:dyDescent="0.25">
      <c r="N241" s="85">
        <v>43830</v>
      </c>
      <c r="O241" s="86">
        <v>1952</v>
      </c>
      <c r="P241" s="86">
        <v>430</v>
      </c>
      <c r="Q241" s="86">
        <v>1522</v>
      </c>
      <c r="R241" s="86">
        <v>20731359129</v>
      </c>
      <c r="S241" s="87">
        <v>15784830779</v>
      </c>
      <c r="T241" s="87">
        <v>4946528350</v>
      </c>
      <c r="U241" s="88">
        <v>26</v>
      </c>
      <c r="V241" s="88">
        <v>12</v>
      </c>
      <c r="W241" s="89">
        <v>1.331967213114754E-2</v>
      </c>
      <c r="X241" s="89">
        <v>6.1475409836065573E-3</v>
      </c>
    </row>
    <row r="242" spans="14:24" ht="15.75" x14ac:dyDescent="0.25">
      <c r="N242" s="85">
        <v>43861</v>
      </c>
      <c r="O242" s="86">
        <v>1531</v>
      </c>
      <c r="P242" s="86">
        <v>272</v>
      </c>
      <c r="Q242" s="86">
        <v>1259</v>
      </c>
      <c r="R242" s="86">
        <v>11800323607</v>
      </c>
      <c r="S242" s="87">
        <v>7940955964</v>
      </c>
      <c r="T242" s="87">
        <v>3859367643</v>
      </c>
      <c r="U242" s="88">
        <v>18</v>
      </c>
      <c r="V242" s="88">
        <v>5</v>
      </c>
      <c r="W242" s="89">
        <v>1.1757021554539516E-2</v>
      </c>
      <c r="X242" s="89">
        <v>3.2658393207054214E-3</v>
      </c>
    </row>
    <row r="243" spans="14:24" ht="15.75" x14ac:dyDescent="0.25">
      <c r="N243" s="85">
        <v>43890</v>
      </c>
      <c r="O243" s="86">
        <v>1283</v>
      </c>
      <c r="P243" s="86">
        <v>243</v>
      </c>
      <c r="Q243" s="86">
        <v>1040</v>
      </c>
      <c r="R243" s="86">
        <v>10917019736</v>
      </c>
      <c r="S243" s="87">
        <v>7708038169</v>
      </c>
      <c r="T243" s="87">
        <v>3208981567</v>
      </c>
      <c r="U243" s="88">
        <v>14</v>
      </c>
      <c r="V243" s="88">
        <v>8</v>
      </c>
      <c r="W243" s="89">
        <v>1.0911925175370226E-2</v>
      </c>
      <c r="X243" s="89">
        <v>6.2353858144972721E-3</v>
      </c>
    </row>
    <row r="244" spans="14:24" ht="15.75" x14ac:dyDescent="0.25">
      <c r="N244" s="85">
        <v>43921</v>
      </c>
      <c r="O244" s="86">
        <v>1186</v>
      </c>
      <c r="P244" s="86">
        <v>216</v>
      </c>
      <c r="Q244" s="86">
        <v>970</v>
      </c>
      <c r="R244" s="86">
        <v>9251653798</v>
      </c>
      <c r="S244" s="87">
        <v>6340480801</v>
      </c>
      <c r="T244" s="87">
        <v>2911172997</v>
      </c>
      <c r="U244" s="88">
        <v>19</v>
      </c>
      <c r="V244" s="88">
        <v>5</v>
      </c>
      <c r="W244" s="89">
        <v>1.6020236087689713E-2</v>
      </c>
      <c r="X244" s="89">
        <v>4.2158516020236085E-3</v>
      </c>
    </row>
    <row r="245" spans="14:24" ht="15.75" x14ac:dyDescent="0.25">
      <c r="N245" s="85">
        <v>43951</v>
      </c>
      <c r="O245" s="86">
        <v>764</v>
      </c>
      <c r="P245" s="86">
        <v>124</v>
      </c>
      <c r="Q245" s="86">
        <v>640</v>
      </c>
      <c r="R245" s="86">
        <v>5454187714</v>
      </c>
      <c r="S245" s="87">
        <v>3669358834</v>
      </c>
      <c r="T245" s="87">
        <v>1784828880</v>
      </c>
      <c r="U245" s="88">
        <v>7</v>
      </c>
      <c r="V245" s="88">
        <v>3</v>
      </c>
      <c r="W245" s="89">
        <v>9.1623036649214652E-3</v>
      </c>
      <c r="X245" s="89">
        <v>3.9267015706806281E-3</v>
      </c>
    </row>
    <row r="246" spans="14:24" ht="15.75" x14ac:dyDescent="0.25">
      <c r="N246" s="85">
        <v>43982</v>
      </c>
      <c r="O246" s="86">
        <v>704</v>
      </c>
      <c r="P246" s="86">
        <v>108</v>
      </c>
      <c r="Q246" s="86">
        <v>596</v>
      </c>
      <c r="R246" s="86">
        <v>4036819022</v>
      </c>
      <c r="S246" s="87">
        <v>2308231738</v>
      </c>
      <c r="T246" s="87">
        <v>1728587284</v>
      </c>
      <c r="U246" s="88">
        <v>8</v>
      </c>
      <c r="V246" s="88">
        <v>6</v>
      </c>
      <c r="W246" s="89">
        <v>1.1363636363636364E-2</v>
      </c>
      <c r="X246" s="89">
        <v>8.5227272727272721E-3</v>
      </c>
    </row>
    <row r="247" spans="14:24" ht="15.75" x14ac:dyDescent="0.25">
      <c r="N247" s="85">
        <v>44012</v>
      </c>
      <c r="O247" s="86">
        <v>891</v>
      </c>
      <c r="P247" s="86">
        <v>144</v>
      </c>
      <c r="Q247" s="86">
        <v>747</v>
      </c>
      <c r="R247" s="86">
        <v>4897302855</v>
      </c>
      <c r="S247" s="87">
        <v>2817646233</v>
      </c>
      <c r="T247" s="87">
        <v>2079656622</v>
      </c>
      <c r="U247" s="88">
        <v>14</v>
      </c>
      <c r="V247" s="88">
        <v>8</v>
      </c>
      <c r="W247" s="89">
        <v>1.5712682379349047E-2</v>
      </c>
      <c r="X247" s="89">
        <v>8.9786756453423128E-3</v>
      </c>
    </row>
    <row r="248" spans="14:24" ht="15.75" x14ac:dyDescent="0.25">
      <c r="N248" s="85">
        <v>44043</v>
      </c>
      <c r="O248" s="86">
        <v>1071</v>
      </c>
      <c r="P248" s="86">
        <v>160</v>
      </c>
      <c r="Q248" s="86">
        <v>911</v>
      </c>
      <c r="R248" s="86">
        <v>5662356841</v>
      </c>
      <c r="S248" s="87">
        <v>3216236649</v>
      </c>
      <c r="T248" s="87">
        <v>2446120192</v>
      </c>
      <c r="U248" s="88">
        <v>17</v>
      </c>
      <c r="V248" s="88">
        <v>8</v>
      </c>
      <c r="W248" s="89">
        <v>1.5873015873015872E-2</v>
      </c>
      <c r="X248" s="89">
        <v>7.4696545284780582E-3</v>
      </c>
    </row>
    <row r="249" spans="14:24" ht="15.75" x14ac:dyDescent="0.25">
      <c r="N249" s="85">
        <v>44074</v>
      </c>
      <c r="O249" s="86">
        <v>1079</v>
      </c>
      <c r="P249" s="86">
        <v>151</v>
      </c>
      <c r="Q249" s="86">
        <v>928</v>
      </c>
      <c r="R249" s="86">
        <v>5322183609</v>
      </c>
      <c r="S249" s="87">
        <v>2962913273</v>
      </c>
      <c r="T249" s="87">
        <v>2359270336</v>
      </c>
      <c r="U249" s="88">
        <v>14</v>
      </c>
      <c r="V249" s="88">
        <v>4</v>
      </c>
      <c r="W249" s="89">
        <v>1.2974976830398516E-2</v>
      </c>
      <c r="X249" s="89">
        <v>3.7071362372567192E-3</v>
      </c>
    </row>
    <row r="250" spans="14:24" ht="15.75" x14ac:dyDescent="0.25">
      <c r="N250" s="85">
        <v>44104</v>
      </c>
      <c r="O250" s="86">
        <v>1323</v>
      </c>
      <c r="P250" s="86">
        <v>226</v>
      </c>
      <c r="Q250" s="86">
        <v>1097</v>
      </c>
      <c r="R250" s="86">
        <v>10158683927</v>
      </c>
      <c r="S250" s="87">
        <v>7167547577</v>
      </c>
      <c r="T250" s="87">
        <v>2991136350</v>
      </c>
      <c r="U250" s="88">
        <v>17</v>
      </c>
      <c r="V250" s="88">
        <v>7</v>
      </c>
      <c r="W250" s="89">
        <v>1.2849584278155708E-2</v>
      </c>
      <c r="X250" s="89">
        <v>5.2910052910052907E-3</v>
      </c>
    </row>
    <row r="251" spans="14:24" ht="15.75" x14ac:dyDescent="0.25">
      <c r="N251" s="85">
        <v>44135</v>
      </c>
      <c r="O251" s="86">
        <v>1404</v>
      </c>
      <c r="P251" s="86">
        <v>258</v>
      </c>
      <c r="Q251" s="86">
        <v>1146</v>
      </c>
      <c r="R251" s="86">
        <v>11003136022</v>
      </c>
      <c r="S251" s="87">
        <v>7474178305</v>
      </c>
      <c r="T251" s="87">
        <v>3528957717</v>
      </c>
      <c r="U251" s="88">
        <v>18</v>
      </c>
      <c r="V251" s="88">
        <v>9</v>
      </c>
      <c r="W251" s="89">
        <v>1.282051282051282E-2</v>
      </c>
      <c r="X251" s="89">
        <v>6.41025641025641E-3</v>
      </c>
    </row>
    <row r="252" spans="14:24" ht="15.75" x14ac:dyDescent="0.25">
      <c r="N252" s="85">
        <v>44165</v>
      </c>
      <c r="O252" s="86">
        <v>1334</v>
      </c>
      <c r="P252" s="86">
        <v>226</v>
      </c>
      <c r="Q252" s="86">
        <v>1108</v>
      </c>
      <c r="R252" s="86">
        <v>9803611499</v>
      </c>
      <c r="S252" s="87">
        <v>6463553196</v>
      </c>
      <c r="T252" s="87">
        <v>3340058303</v>
      </c>
      <c r="U252" s="88">
        <v>31</v>
      </c>
      <c r="V252" s="88">
        <v>5</v>
      </c>
      <c r="W252" s="89">
        <v>2.3238380809595203E-2</v>
      </c>
      <c r="X252" s="89">
        <v>3.7481259370314842E-3</v>
      </c>
    </row>
    <row r="253" spans="14:24" ht="15.75" x14ac:dyDescent="0.25">
      <c r="N253" s="85">
        <v>44196</v>
      </c>
      <c r="O253" s="86">
        <v>2428</v>
      </c>
      <c r="P253" s="86">
        <v>483</v>
      </c>
      <c r="Q253" s="86">
        <v>1945</v>
      </c>
      <c r="R253" s="86">
        <v>20667201163</v>
      </c>
      <c r="S253" s="87">
        <v>14515613208</v>
      </c>
      <c r="T253" s="87">
        <v>6151587955</v>
      </c>
      <c r="U253" s="88">
        <v>37</v>
      </c>
      <c r="V253" s="88">
        <v>16</v>
      </c>
      <c r="W253" s="89">
        <v>1.5238879736408566E-2</v>
      </c>
      <c r="X253" s="89">
        <v>6.5897858319604614E-3</v>
      </c>
    </row>
    <row r="254" spans="14:24" ht="15.75" x14ac:dyDescent="0.25">
      <c r="N254" s="85">
        <v>44227</v>
      </c>
      <c r="O254" s="86">
        <v>1333</v>
      </c>
      <c r="P254" s="86">
        <v>236</v>
      </c>
      <c r="Q254" s="86">
        <v>1097</v>
      </c>
      <c r="R254" s="86">
        <v>9578633883</v>
      </c>
      <c r="S254" s="87">
        <v>6561964082</v>
      </c>
      <c r="T254" s="87">
        <v>3016669801</v>
      </c>
      <c r="U254" s="88">
        <v>27</v>
      </c>
      <c r="V254" s="88">
        <v>7</v>
      </c>
      <c r="W254" s="89">
        <v>2.0255063765941484E-2</v>
      </c>
      <c r="X254" s="89">
        <v>5.2513128282070517E-3</v>
      </c>
    </row>
    <row r="255" spans="14:24" ht="15.75" x14ac:dyDescent="0.25">
      <c r="N255" s="85">
        <v>44255</v>
      </c>
      <c r="O255" s="86">
        <v>1314</v>
      </c>
      <c r="P255" s="86">
        <v>192</v>
      </c>
      <c r="Q255" s="86">
        <v>1122</v>
      </c>
      <c r="R255" s="86">
        <v>7646363369</v>
      </c>
      <c r="S255" s="87">
        <v>4437547545</v>
      </c>
      <c r="T255" s="87">
        <v>3208815824</v>
      </c>
      <c r="U255" s="88">
        <v>19</v>
      </c>
      <c r="V255" s="88">
        <v>2</v>
      </c>
      <c r="W255" s="89">
        <v>1.4459665144596651E-2</v>
      </c>
      <c r="X255" s="89">
        <v>1.5220700152207001E-3</v>
      </c>
    </row>
    <row r="256" spans="14:24" ht="15.75" x14ac:dyDescent="0.25">
      <c r="N256" s="85">
        <v>44286</v>
      </c>
      <c r="O256" s="86">
        <v>1833</v>
      </c>
      <c r="P256" s="86">
        <v>263</v>
      </c>
      <c r="Q256" s="86">
        <v>1570</v>
      </c>
      <c r="R256" s="86">
        <v>11197246818</v>
      </c>
      <c r="S256" s="87">
        <v>6753714965</v>
      </c>
      <c r="T256" s="87">
        <v>4443531853</v>
      </c>
      <c r="U256" s="88">
        <v>24</v>
      </c>
      <c r="V256" s="88">
        <v>12</v>
      </c>
      <c r="W256" s="89">
        <v>1.3093289689034371E-2</v>
      </c>
      <c r="X256" s="89">
        <v>6.5466448445171853E-3</v>
      </c>
    </row>
    <row r="257" spans="14:24" ht="15.75" x14ac:dyDescent="0.25">
      <c r="N257" s="85">
        <v>44316</v>
      </c>
      <c r="O257" s="86">
        <v>1900</v>
      </c>
      <c r="P257" s="86">
        <v>333</v>
      </c>
      <c r="Q257" s="86">
        <v>1567</v>
      </c>
      <c r="R257" s="86">
        <v>13820354288</v>
      </c>
      <c r="S257" s="87">
        <v>8998156792</v>
      </c>
      <c r="T257" s="87">
        <v>4822197496</v>
      </c>
      <c r="U257" s="88">
        <v>20</v>
      </c>
      <c r="V257" s="88">
        <v>10</v>
      </c>
      <c r="W257" s="89">
        <v>1.0526315789473684E-2</v>
      </c>
      <c r="X257" s="89">
        <v>5.263157894736842E-3</v>
      </c>
    </row>
    <row r="258" spans="14:24" ht="15.75" x14ac:dyDescent="0.25">
      <c r="N258" s="85">
        <v>44347</v>
      </c>
      <c r="O258" s="86">
        <v>1941</v>
      </c>
      <c r="P258" s="86">
        <v>308</v>
      </c>
      <c r="Q258" s="86">
        <v>1633</v>
      </c>
      <c r="R258" s="86">
        <v>12521573604</v>
      </c>
      <c r="S258" s="87">
        <v>7885749452</v>
      </c>
      <c r="T258" s="87">
        <v>4635824152</v>
      </c>
      <c r="U258" s="88">
        <v>27</v>
      </c>
      <c r="V258" s="88">
        <v>7</v>
      </c>
      <c r="W258" s="89">
        <v>1.3910355486862442E-2</v>
      </c>
      <c r="X258" s="89">
        <v>3.6063884595569293E-3</v>
      </c>
    </row>
    <row r="259" spans="14:24" ht="15.75" x14ac:dyDescent="0.25">
      <c r="N259" s="85">
        <v>44377</v>
      </c>
      <c r="O259" s="86">
        <v>2309</v>
      </c>
      <c r="P259" s="86">
        <v>386</v>
      </c>
      <c r="Q259" s="86">
        <v>1923</v>
      </c>
      <c r="R259" s="86">
        <v>17474793576</v>
      </c>
      <c r="S259" s="87">
        <v>11151590542</v>
      </c>
      <c r="T259" s="87">
        <v>6323203034</v>
      </c>
      <c r="U259" s="88">
        <v>42</v>
      </c>
      <c r="V259" s="88">
        <v>7</v>
      </c>
      <c r="W259" s="89">
        <v>1.8189692507579038E-2</v>
      </c>
      <c r="X259" s="89">
        <v>3.0316154179298397E-3</v>
      </c>
    </row>
    <row r="260" spans="14:24" ht="15.75" x14ac:dyDescent="0.25">
      <c r="N260" s="85">
        <v>44408</v>
      </c>
      <c r="O260" s="86">
        <v>2119</v>
      </c>
      <c r="P260" s="86">
        <v>364</v>
      </c>
      <c r="Q260" s="86">
        <v>1755</v>
      </c>
      <c r="R260" s="86">
        <v>18036491704</v>
      </c>
      <c r="S260" s="87">
        <v>12182628269</v>
      </c>
      <c r="T260" s="87">
        <v>5853863435</v>
      </c>
      <c r="U260" s="88">
        <v>30</v>
      </c>
      <c r="V260" s="88">
        <v>12</v>
      </c>
      <c r="W260" s="89">
        <v>1.4157621519584709E-2</v>
      </c>
      <c r="X260" s="89">
        <v>5.6630486078338843E-3</v>
      </c>
    </row>
    <row r="261" spans="14:24" ht="15.75" x14ac:dyDescent="0.25">
      <c r="N261" s="85">
        <v>44439</v>
      </c>
      <c r="O261" s="86">
        <v>2246</v>
      </c>
      <c r="P261" s="86">
        <v>404</v>
      </c>
      <c r="Q261" s="86">
        <v>1842</v>
      </c>
      <c r="R261" s="86">
        <v>19966229892</v>
      </c>
      <c r="S261" s="87">
        <v>13926185703</v>
      </c>
      <c r="T261" s="87">
        <v>6040044189</v>
      </c>
      <c r="U261" s="88">
        <v>30</v>
      </c>
      <c r="V261" s="88">
        <v>10</v>
      </c>
      <c r="W261" s="89">
        <v>1.3357079252003561E-2</v>
      </c>
      <c r="X261" s="89">
        <v>4.4523597506678537E-3</v>
      </c>
    </row>
    <row r="262" spans="14:24" ht="15.75" x14ac:dyDescent="0.25">
      <c r="N262" s="85">
        <v>44469</v>
      </c>
      <c r="O262" s="86">
        <v>2284</v>
      </c>
      <c r="P262" s="86">
        <v>417</v>
      </c>
      <c r="Q262" s="86">
        <v>1867</v>
      </c>
      <c r="R262" s="86">
        <v>20674922443</v>
      </c>
      <c r="S262" s="87">
        <v>13946433491</v>
      </c>
      <c r="T262" s="87">
        <v>6728488952</v>
      </c>
      <c r="U262" s="88">
        <v>28</v>
      </c>
      <c r="V262" s="88">
        <v>9</v>
      </c>
      <c r="W262" s="89">
        <v>1.2259194395796848E-2</v>
      </c>
      <c r="X262" s="89">
        <v>3.9404553415061296E-3</v>
      </c>
    </row>
    <row r="263" spans="14:24" ht="15.75" x14ac:dyDescent="0.25">
      <c r="N263" s="85">
        <v>44500</v>
      </c>
      <c r="O263" s="86">
        <v>2294</v>
      </c>
      <c r="P263" s="86">
        <v>412</v>
      </c>
      <c r="Q263" s="86">
        <v>1882</v>
      </c>
      <c r="R263" s="86">
        <v>20720727717</v>
      </c>
      <c r="S263" s="87">
        <v>14253954589</v>
      </c>
      <c r="T263" s="87">
        <v>6466773128</v>
      </c>
      <c r="U263" s="88">
        <v>28</v>
      </c>
      <c r="V263" s="88">
        <v>8</v>
      </c>
      <c r="W263" s="89">
        <v>1.2205754141238012E-2</v>
      </c>
      <c r="X263" s="89">
        <v>3.4873583260680036E-3</v>
      </c>
    </row>
    <row r="264" spans="14:24" ht="15.75" x14ac:dyDescent="0.25">
      <c r="N264" s="85">
        <v>44530</v>
      </c>
      <c r="O264" s="86">
        <v>2309</v>
      </c>
      <c r="P264" s="86">
        <v>411</v>
      </c>
      <c r="Q264" s="86">
        <v>1898</v>
      </c>
      <c r="R264" s="86">
        <v>20328710975</v>
      </c>
      <c r="S264" s="87">
        <v>13894060495</v>
      </c>
      <c r="T264" s="87">
        <v>6434650480</v>
      </c>
      <c r="U264" s="88">
        <v>24</v>
      </c>
      <c r="V264" s="88">
        <v>6</v>
      </c>
      <c r="W264" s="89">
        <v>1.0394110004330879E-2</v>
      </c>
      <c r="X264" s="89">
        <v>2.5985275010827198E-3</v>
      </c>
    </row>
    <row r="265" spans="14:24" ht="15.75" x14ac:dyDescent="0.25">
      <c r="N265" s="85">
        <v>44561</v>
      </c>
      <c r="O265" s="86">
        <v>3822</v>
      </c>
      <c r="P265" s="86">
        <v>796</v>
      </c>
      <c r="Q265" s="86">
        <v>3026</v>
      </c>
      <c r="R265" s="86">
        <v>38842101471</v>
      </c>
      <c r="S265" s="87">
        <v>27006665839</v>
      </c>
      <c r="T265" s="87">
        <v>11835435632</v>
      </c>
      <c r="U265" s="88">
        <v>30</v>
      </c>
      <c r="V265" s="88">
        <v>20</v>
      </c>
      <c r="W265" s="89">
        <v>7.8492935635792772E-3</v>
      </c>
      <c r="X265" s="89">
        <v>5.2328623757195184E-3</v>
      </c>
    </row>
    <row r="266" spans="14:24" ht="15.75" x14ac:dyDescent="0.25">
      <c r="N266" s="85">
        <v>44592</v>
      </c>
      <c r="O266" s="86">
        <v>1741</v>
      </c>
      <c r="P266" s="86">
        <v>273</v>
      </c>
      <c r="Q266" s="86">
        <v>1468</v>
      </c>
      <c r="R266" s="86">
        <v>14147964294</v>
      </c>
      <c r="S266" s="87">
        <v>8814733594</v>
      </c>
      <c r="T266" s="87">
        <v>5333230700</v>
      </c>
      <c r="U266" s="88">
        <v>18</v>
      </c>
      <c r="V266" s="88">
        <v>8</v>
      </c>
      <c r="W266" s="89">
        <v>1.0338885697874785E-2</v>
      </c>
      <c r="X266" s="89">
        <v>4.595060310166571E-3</v>
      </c>
    </row>
    <row r="267" spans="14:24" ht="15.75" x14ac:dyDescent="0.25">
      <c r="N267" s="85">
        <v>44620</v>
      </c>
      <c r="O267" s="86">
        <v>1749</v>
      </c>
      <c r="P267" s="86">
        <v>281</v>
      </c>
      <c r="Q267" s="86">
        <v>1468</v>
      </c>
      <c r="R267" s="86">
        <v>14108857095</v>
      </c>
      <c r="S267" s="87">
        <v>8943784547</v>
      </c>
      <c r="T267" s="87">
        <v>5165072548</v>
      </c>
      <c r="U267" s="88">
        <v>19</v>
      </c>
      <c r="V267" s="88">
        <v>9</v>
      </c>
      <c r="W267" s="89">
        <v>1.0863350485991996E-2</v>
      </c>
      <c r="X267" s="89">
        <v>5.1457975986277877E-3</v>
      </c>
    </row>
    <row r="268" spans="14:24" ht="15.75" x14ac:dyDescent="0.25">
      <c r="N268" s="85">
        <v>44651</v>
      </c>
      <c r="O268" s="86">
        <v>2316</v>
      </c>
      <c r="P268" s="86">
        <v>376</v>
      </c>
      <c r="Q268" s="86">
        <v>1940</v>
      </c>
      <c r="R268" s="86">
        <v>19804647466</v>
      </c>
      <c r="S268" s="87">
        <v>13234528262</v>
      </c>
      <c r="T268" s="87">
        <v>6570119204</v>
      </c>
      <c r="U268" s="88">
        <v>28</v>
      </c>
      <c r="V268" s="88">
        <v>14</v>
      </c>
      <c r="W268" s="89">
        <v>1.2089810017271158E-2</v>
      </c>
      <c r="X268" s="89">
        <v>6.044905008635579E-3</v>
      </c>
    </row>
    <row r="269" spans="14:24" ht="15.75" x14ac:dyDescent="0.25">
      <c r="N269" s="85">
        <v>44681</v>
      </c>
      <c r="O269" s="86">
        <v>2227</v>
      </c>
      <c r="P269" s="86">
        <v>348</v>
      </c>
      <c r="Q269" s="86">
        <v>1879</v>
      </c>
      <c r="R269" s="86">
        <v>19072817624</v>
      </c>
      <c r="S269" s="87">
        <v>12076695192</v>
      </c>
      <c r="T269" s="87">
        <v>6996122432</v>
      </c>
      <c r="U269" s="88">
        <v>27</v>
      </c>
      <c r="V269" s="88">
        <v>10</v>
      </c>
      <c r="W269" s="89">
        <v>1.2123933542882801E-2</v>
      </c>
      <c r="X269" s="89">
        <v>4.4903457566232603E-3</v>
      </c>
    </row>
    <row r="270" spans="14:24" ht="15.75" x14ac:dyDescent="0.25">
      <c r="N270" s="85">
        <v>44712</v>
      </c>
      <c r="O270" s="86">
        <v>2157</v>
      </c>
      <c r="P270" s="86">
        <v>353</v>
      </c>
      <c r="Q270" s="86">
        <v>1804</v>
      </c>
      <c r="R270" s="86">
        <v>19035563054</v>
      </c>
      <c r="S270" s="87">
        <v>11958743280</v>
      </c>
      <c r="T270" s="87">
        <v>7076819774</v>
      </c>
      <c r="U270" s="88">
        <v>27</v>
      </c>
      <c r="V270" s="88">
        <v>9</v>
      </c>
      <c r="W270" s="89">
        <v>1.2517385257301807E-2</v>
      </c>
      <c r="X270" s="89">
        <v>4.172461752433936E-3</v>
      </c>
    </row>
    <row r="271" spans="14:24" ht="15.75" x14ac:dyDescent="0.25">
      <c r="N271" s="85">
        <v>44742</v>
      </c>
      <c r="O271" s="86">
        <v>2440</v>
      </c>
      <c r="P271" s="86">
        <v>430</v>
      </c>
      <c r="Q271" s="86">
        <v>2010</v>
      </c>
      <c r="R271" s="86">
        <v>24209908558</v>
      </c>
      <c r="S271" s="87">
        <v>16380202015</v>
      </c>
      <c r="T271" s="87">
        <v>7829706543</v>
      </c>
      <c r="U271" s="88">
        <v>23</v>
      </c>
      <c r="V271" s="88">
        <v>11</v>
      </c>
      <c r="W271" s="89">
        <v>9.4262295081967221E-3</v>
      </c>
      <c r="X271" s="89">
        <v>4.5081967213114757E-3</v>
      </c>
    </row>
    <row r="272" spans="14:24" ht="15.75" x14ac:dyDescent="0.25">
      <c r="N272" s="85">
        <v>44773</v>
      </c>
      <c r="O272" s="86">
        <v>1908</v>
      </c>
      <c r="P272" s="86">
        <v>334</v>
      </c>
      <c r="Q272" s="86">
        <v>1574</v>
      </c>
      <c r="R272" s="86">
        <v>17006365828</v>
      </c>
      <c r="S272" s="87">
        <v>11188659246</v>
      </c>
      <c r="T272" s="87">
        <v>5817706582</v>
      </c>
      <c r="U272" s="88">
        <v>27</v>
      </c>
      <c r="V272" s="88">
        <v>8</v>
      </c>
      <c r="W272" s="89">
        <v>1.4150943396226415E-2</v>
      </c>
      <c r="X272" s="89">
        <v>4.1928721174004195E-3</v>
      </c>
    </row>
    <row r="273" spans="14:24" ht="15.75" x14ac:dyDescent="0.25">
      <c r="N273" s="85">
        <v>44804</v>
      </c>
      <c r="O273" s="86">
        <v>1920</v>
      </c>
      <c r="P273" s="86">
        <v>318</v>
      </c>
      <c r="Q273" s="86">
        <v>1602</v>
      </c>
      <c r="R273" s="86">
        <v>15802739197</v>
      </c>
      <c r="S273" s="87">
        <v>10078153860</v>
      </c>
      <c r="T273" s="87">
        <v>5724585337</v>
      </c>
      <c r="U273" s="88">
        <v>23</v>
      </c>
      <c r="V273" s="88">
        <v>8</v>
      </c>
      <c r="W273" s="89">
        <v>1.1979166666666667E-2</v>
      </c>
      <c r="X273" s="89">
        <v>4.1666666666666666E-3</v>
      </c>
    </row>
    <row r="274" spans="14:24" ht="15.75" x14ac:dyDescent="0.25">
      <c r="N274" s="85">
        <v>44834</v>
      </c>
      <c r="O274" s="86">
        <v>1802</v>
      </c>
      <c r="P274" s="86">
        <v>300</v>
      </c>
      <c r="Q274" s="86">
        <v>1502</v>
      </c>
      <c r="R274" s="86">
        <v>16510959715</v>
      </c>
      <c r="S274" s="87">
        <v>10799960567</v>
      </c>
      <c r="T274" s="87">
        <v>5710999148</v>
      </c>
      <c r="U274" s="88">
        <v>30</v>
      </c>
      <c r="V274" s="88">
        <v>14</v>
      </c>
      <c r="W274" s="89">
        <v>1.6648168701442843E-2</v>
      </c>
      <c r="X274" s="89">
        <v>7.7691453940066596E-3</v>
      </c>
    </row>
    <row r="275" spans="14:24" ht="15.75" x14ac:dyDescent="0.25">
      <c r="N275" s="85">
        <v>44865</v>
      </c>
      <c r="O275" s="86">
        <v>1603</v>
      </c>
      <c r="P275" s="86">
        <v>260</v>
      </c>
      <c r="Q275" s="86">
        <v>1343</v>
      </c>
      <c r="R275" s="86">
        <v>13328335996</v>
      </c>
      <c r="S275" s="87">
        <v>8129464291</v>
      </c>
      <c r="T275" s="87">
        <v>5198871705</v>
      </c>
      <c r="U275" s="88">
        <v>25</v>
      </c>
      <c r="V275" s="88">
        <v>12</v>
      </c>
      <c r="W275" s="89">
        <v>1.5595757953836557E-2</v>
      </c>
      <c r="X275" s="89">
        <v>7.4859638178415471E-3</v>
      </c>
    </row>
    <row r="276" spans="14:24" ht="15.75" x14ac:dyDescent="0.25">
      <c r="N276" s="85">
        <v>44895</v>
      </c>
      <c r="O276" s="86">
        <v>1475</v>
      </c>
      <c r="P276" s="86">
        <v>254</v>
      </c>
      <c r="Q276" s="86">
        <v>1221</v>
      </c>
      <c r="R276" s="86">
        <v>12095625121</v>
      </c>
      <c r="S276" s="87">
        <v>7965815041</v>
      </c>
      <c r="T276" s="87">
        <v>4129810080</v>
      </c>
      <c r="U276" s="88">
        <v>19</v>
      </c>
      <c r="V276" s="88">
        <v>13</v>
      </c>
      <c r="W276" s="89">
        <v>1.288135593220339E-2</v>
      </c>
      <c r="X276" s="89">
        <v>8.8135593220338981E-3</v>
      </c>
    </row>
    <row r="277" spans="14:24" ht="15.75" x14ac:dyDescent="0.25">
      <c r="N277" s="85">
        <v>44926</v>
      </c>
      <c r="O277" s="86">
        <v>1740</v>
      </c>
      <c r="P277" s="86">
        <v>287</v>
      </c>
      <c r="Q277" s="86">
        <v>1453</v>
      </c>
      <c r="R277" s="86">
        <v>12869724587</v>
      </c>
      <c r="S277" s="87">
        <v>7653194913</v>
      </c>
      <c r="T277" s="87">
        <v>5216529674</v>
      </c>
      <c r="U277" s="88">
        <v>26</v>
      </c>
      <c r="V277" s="88">
        <v>15</v>
      </c>
      <c r="W277" s="89">
        <v>1.4942528735632184E-2</v>
      </c>
      <c r="X277" s="89">
        <v>8.6206896551724137E-3</v>
      </c>
    </row>
    <row r="278" spans="14:24" ht="15.75" x14ac:dyDescent="0.25">
      <c r="N278" s="85">
        <v>44957</v>
      </c>
      <c r="O278" s="86">
        <v>1201</v>
      </c>
      <c r="P278" s="86">
        <v>146</v>
      </c>
      <c r="Q278" s="86">
        <v>1055</v>
      </c>
      <c r="R278" s="86">
        <v>6834265518</v>
      </c>
      <c r="S278" s="87">
        <v>3401126730</v>
      </c>
      <c r="T278" s="87">
        <v>3433138788</v>
      </c>
      <c r="U278" s="88">
        <v>17</v>
      </c>
      <c r="V278" s="88">
        <v>9</v>
      </c>
      <c r="W278" s="89">
        <v>1.4154870940882597E-2</v>
      </c>
      <c r="X278" s="89">
        <v>7.4937552039966698E-3</v>
      </c>
    </row>
    <row r="279" spans="14:24" ht="15.75" x14ac:dyDescent="0.25">
      <c r="N279" s="85">
        <v>44985</v>
      </c>
      <c r="O279" s="86">
        <v>1045</v>
      </c>
      <c r="P279" s="86">
        <v>141</v>
      </c>
      <c r="Q279" s="86">
        <v>904</v>
      </c>
      <c r="R279" s="86">
        <v>6020567870</v>
      </c>
      <c r="S279" s="87">
        <v>2969893314</v>
      </c>
      <c r="T279" s="87">
        <v>3050674556</v>
      </c>
      <c r="U279" s="88">
        <v>15</v>
      </c>
      <c r="V279" s="88">
        <v>7</v>
      </c>
      <c r="W279" s="89">
        <v>1.4354066985645933E-2</v>
      </c>
      <c r="X279" s="89">
        <v>6.6985645933014355E-3</v>
      </c>
    </row>
    <row r="280" spans="14:24" ht="15.75" x14ac:dyDescent="0.25">
      <c r="N280" s="85">
        <v>45016</v>
      </c>
      <c r="O280" s="86">
        <v>1378</v>
      </c>
      <c r="P280" s="86">
        <v>179</v>
      </c>
      <c r="Q280" s="86">
        <v>1199</v>
      </c>
      <c r="R280" s="86">
        <v>9794297957</v>
      </c>
      <c r="S280" s="87">
        <v>5496071596</v>
      </c>
      <c r="T280" s="87">
        <v>4298226361</v>
      </c>
      <c r="U280" s="88">
        <v>24</v>
      </c>
      <c r="V280" s="88">
        <v>10</v>
      </c>
      <c r="W280" s="89">
        <v>1.741654571843251E-2</v>
      </c>
      <c r="X280" s="89">
        <v>7.2568940493468797E-3</v>
      </c>
    </row>
    <row r="281" spans="14:24" ht="15.75" x14ac:dyDescent="0.25">
      <c r="N281" s="85">
        <v>45046</v>
      </c>
      <c r="O281" s="86">
        <v>1104</v>
      </c>
      <c r="P281" s="86">
        <v>131</v>
      </c>
      <c r="Q281" s="86">
        <v>973</v>
      </c>
      <c r="R281" s="86">
        <v>5852827275</v>
      </c>
      <c r="S281" s="87">
        <v>2994735657</v>
      </c>
      <c r="T281" s="87">
        <v>2858091618</v>
      </c>
      <c r="U281" s="88">
        <v>24</v>
      </c>
      <c r="V281" s="88">
        <v>5</v>
      </c>
      <c r="W281" s="89">
        <v>2.1739130434782608E-2</v>
      </c>
      <c r="X281" s="89">
        <v>4.528985507246377E-3</v>
      </c>
    </row>
    <row r="282" spans="14:24" ht="15.75" x14ac:dyDescent="0.25">
      <c r="N282" s="85">
        <v>45077</v>
      </c>
      <c r="O282" s="86">
        <v>1366</v>
      </c>
      <c r="P282" s="86">
        <v>158</v>
      </c>
      <c r="Q282" s="86">
        <v>1208</v>
      </c>
      <c r="R282" s="86">
        <v>7793334318</v>
      </c>
      <c r="S282" s="87">
        <v>3858385584</v>
      </c>
      <c r="T282" s="87">
        <v>3934948734</v>
      </c>
      <c r="U282" s="88">
        <v>20</v>
      </c>
      <c r="V282" s="88">
        <v>4</v>
      </c>
      <c r="W282" s="89">
        <v>1.4641288433382138E-2</v>
      </c>
      <c r="X282" s="89">
        <v>2.9282576866764276E-3</v>
      </c>
    </row>
    <row r="283" spans="14:24" ht="15.75" x14ac:dyDescent="0.25">
      <c r="N283" s="85">
        <v>45107</v>
      </c>
      <c r="O283" s="86">
        <v>1446</v>
      </c>
      <c r="P283" s="86">
        <v>209</v>
      </c>
      <c r="Q283" s="86">
        <v>1237</v>
      </c>
      <c r="R283" s="86">
        <v>9871976752</v>
      </c>
      <c r="S283" s="87">
        <v>5490091639</v>
      </c>
      <c r="T283" s="87">
        <v>4381885113</v>
      </c>
      <c r="U283" s="88">
        <v>18</v>
      </c>
      <c r="V283" s="88">
        <v>16</v>
      </c>
      <c r="W283" s="89">
        <v>1.2448132780082987E-2</v>
      </c>
      <c r="X283" s="89">
        <v>1.1065006915629323E-2</v>
      </c>
    </row>
    <row r="284" spans="14:24" ht="15.75" x14ac:dyDescent="0.25">
      <c r="N284" s="85">
        <v>45138</v>
      </c>
      <c r="O284" s="86">
        <v>1150</v>
      </c>
      <c r="P284" s="86">
        <v>154</v>
      </c>
      <c r="Q284" s="86">
        <v>996</v>
      </c>
      <c r="R284" s="86">
        <v>7828621457</v>
      </c>
      <c r="S284" s="87">
        <v>4790901281</v>
      </c>
      <c r="T284" s="87">
        <v>3037720176</v>
      </c>
      <c r="U284" s="88">
        <v>23</v>
      </c>
      <c r="V284" s="88">
        <v>9</v>
      </c>
      <c r="W284" s="89">
        <v>0.02</v>
      </c>
      <c r="X284" s="89">
        <v>7.8260869565217397E-3</v>
      </c>
    </row>
    <row r="285" spans="14:24" ht="15.75" x14ac:dyDescent="0.25">
      <c r="N285" s="85">
        <v>45169</v>
      </c>
      <c r="O285" s="86">
        <v>1334</v>
      </c>
      <c r="P285" s="86">
        <v>199</v>
      </c>
      <c r="Q285" s="86">
        <v>1135</v>
      </c>
      <c r="R285" s="86">
        <v>9825300380</v>
      </c>
      <c r="S285" s="87">
        <v>6155851398</v>
      </c>
      <c r="T285" s="87">
        <v>3669448982</v>
      </c>
      <c r="U285" s="88">
        <v>23</v>
      </c>
      <c r="V285" s="88">
        <v>7</v>
      </c>
      <c r="W285" s="89">
        <v>1.7241379310344827E-2</v>
      </c>
      <c r="X285" s="89">
        <v>5.2473763118440781E-3</v>
      </c>
    </row>
    <row r="286" spans="14:24" ht="15.75" x14ac:dyDescent="0.25">
      <c r="N286" s="85">
        <v>45199</v>
      </c>
      <c r="O286" s="86">
        <v>1310</v>
      </c>
      <c r="P286" s="86">
        <v>202</v>
      </c>
      <c r="Q286" s="86">
        <v>1108</v>
      </c>
      <c r="R286" s="86">
        <v>9127556755</v>
      </c>
      <c r="S286" s="87">
        <v>5515374530</v>
      </c>
      <c r="T286" s="87">
        <v>3612182225</v>
      </c>
      <c r="U286" s="88">
        <v>17</v>
      </c>
      <c r="V286" s="88">
        <v>13</v>
      </c>
      <c r="W286" s="89">
        <v>1.2977099236641221E-2</v>
      </c>
      <c r="X286" s="89">
        <v>9.9236641221374048E-3</v>
      </c>
    </row>
    <row r="287" spans="14:24" ht="15.75" x14ac:dyDescent="0.25">
      <c r="N287" s="85">
        <v>45230</v>
      </c>
      <c r="O287" s="86">
        <v>1391</v>
      </c>
      <c r="P287" s="86">
        <v>193</v>
      </c>
      <c r="Q287" s="86">
        <v>1198</v>
      </c>
      <c r="R287" s="86">
        <v>9522993273</v>
      </c>
      <c r="S287" s="87">
        <v>5497984653</v>
      </c>
      <c r="T287" s="87">
        <v>4025008620</v>
      </c>
      <c r="U287" s="88">
        <v>22</v>
      </c>
      <c r="V287" s="88">
        <v>16</v>
      </c>
      <c r="W287" s="89">
        <v>1.5815959741193385E-2</v>
      </c>
      <c r="X287" s="89">
        <v>1.1502516175413372E-2</v>
      </c>
    </row>
    <row r="288" spans="14:24" ht="15.75" x14ac:dyDescent="0.25">
      <c r="N288" s="85">
        <v>45260</v>
      </c>
      <c r="O288" s="86">
        <v>1234</v>
      </c>
      <c r="P288" s="86">
        <v>152</v>
      </c>
      <c r="Q288" s="86">
        <v>1082</v>
      </c>
      <c r="R288" s="86">
        <v>6542294609</v>
      </c>
      <c r="S288" s="87">
        <v>3160828315</v>
      </c>
      <c r="T288" s="87">
        <v>3381466294</v>
      </c>
      <c r="U288" s="88">
        <v>33</v>
      </c>
      <c r="V288" s="88">
        <v>11</v>
      </c>
      <c r="W288" s="89">
        <v>2.674230145867099E-2</v>
      </c>
      <c r="X288" s="89">
        <v>8.9141004862236632E-3</v>
      </c>
    </row>
    <row r="289" spans="14:24" ht="15.75" x14ac:dyDescent="0.25">
      <c r="N289" s="85">
        <v>45291</v>
      </c>
      <c r="O289" s="86">
        <v>1477</v>
      </c>
      <c r="P289" s="86">
        <v>244</v>
      </c>
      <c r="Q289" s="86">
        <v>1233</v>
      </c>
      <c r="R289" s="86">
        <v>10440201413</v>
      </c>
      <c r="S289" s="87">
        <v>5820366249</v>
      </c>
      <c r="T289" s="87">
        <v>4619835164</v>
      </c>
      <c r="U289" s="88">
        <v>35</v>
      </c>
      <c r="V289" s="88">
        <v>25</v>
      </c>
      <c r="W289" s="89">
        <v>2.3696682464454975E-2</v>
      </c>
      <c r="X289" s="89">
        <v>1.6926201760324982E-2</v>
      </c>
    </row>
    <row r="290" spans="14:24" ht="15.75" x14ac:dyDescent="0.25">
      <c r="N290" s="85">
        <v>45322</v>
      </c>
      <c r="O290" s="86">
        <v>1155</v>
      </c>
      <c r="P290" s="86">
        <v>142</v>
      </c>
      <c r="Q290" s="86">
        <v>1013</v>
      </c>
      <c r="R290" s="86">
        <v>6731855249</v>
      </c>
      <c r="S290" s="87">
        <v>3247188754</v>
      </c>
      <c r="T290" s="87">
        <v>3484666495</v>
      </c>
      <c r="U290" s="88">
        <v>23</v>
      </c>
      <c r="V290" s="88">
        <v>13</v>
      </c>
      <c r="W290" s="89">
        <v>1.9913419913419914E-2</v>
      </c>
      <c r="X290" s="89">
        <v>1.1255411255411256E-2</v>
      </c>
    </row>
    <row r="291" spans="14:24" ht="15.75" x14ac:dyDescent="0.25">
      <c r="N291" s="85">
        <v>45351</v>
      </c>
      <c r="O291" s="86">
        <v>984</v>
      </c>
      <c r="P291" s="86">
        <v>143</v>
      </c>
      <c r="Q291" s="86">
        <v>841</v>
      </c>
      <c r="R291" s="86">
        <v>5997447119</v>
      </c>
      <c r="S291" s="87">
        <v>3346370208</v>
      </c>
      <c r="T291" s="87">
        <v>2651076911</v>
      </c>
      <c r="U291" s="88">
        <v>16</v>
      </c>
      <c r="V291" s="88">
        <v>8</v>
      </c>
      <c r="W291" s="89">
        <v>1.6260162601626018E-2</v>
      </c>
      <c r="X291" s="89">
        <v>8.130081300813009E-3</v>
      </c>
    </row>
    <row r="292" spans="14:24" ht="15.75" x14ac:dyDescent="0.25">
      <c r="N292" s="85">
        <v>45382</v>
      </c>
      <c r="O292" s="86">
        <v>1135</v>
      </c>
      <c r="P292" s="86">
        <v>163</v>
      </c>
      <c r="Q292" s="86">
        <v>972</v>
      </c>
      <c r="R292" s="86">
        <v>7044374854</v>
      </c>
      <c r="S292" s="87">
        <v>4011444479</v>
      </c>
      <c r="T292" s="87">
        <v>3032930375</v>
      </c>
      <c r="U292" s="88">
        <v>24</v>
      </c>
      <c r="V292" s="88">
        <v>17</v>
      </c>
      <c r="W292" s="89">
        <v>2.1145374449339206E-2</v>
      </c>
      <c r="X292" s="89">
        <v>1.4977973568281937E-2</v>
      </c>
    </row>
    <row r="293" spans="14:24" ht="15.75" x14ac:dyDescent="0.25">
      <c r="N293" s="85">
        <v>45412</v>
      </c>
      <c r="O293" s="86">
        <v>1320</v>
      </c>
      <c r="P293" s="86">
        <v>185</v>
      </c>
      <c r="Q293" s="86">
        <v>1135</v>
      </c>
      <c r="R293" s="86">
        <v>8947812648</v>
      </c>
      <c r="S293" s="87">
        <v>5199164577</v>
      </c>
      <c r="T293" s="87">
        <v>3748648071</v>
      </c>
      <c r="U293" s="88">
        <v>35</v>
      </c>
      <c r="V293" s="88">
        <v>17</v>
      </c>
      <c r="W293" s="89">
        <v>2.6515151515151516E-2</v>
      </c>
      <c r="X293" s="89">
        <v>1.2878787878787878E-2</v>
      </c>
    </row>
    <row r="294" spans="14:24" ht="15.75" x14ac:dyDescent="0.25">
      <c r="N294" s="85">
        <v>45443</v>
      </c>
      <c r="O294" s="86">
        <v>1461</v>
      </c>
      <c r="P294" s="86">
        <v>192</v>
      </c>
      <c r="Q294" s="86">
        <v>1269</v>
      </c>
      <c r="R294" s="86">
        <v>9805409850</v>
      </c>
      <c r="S294" s="87">
        <v>5561323930</v>
      </c>
      <c r="T294" s="87">
        <v>4244085920</v>
      </c>
      <c r="U294" s="88">
        <v>21</v>
      </c>
      <c r="V294" s="88">
        <v>14</v>
      </c>
      <c r="W294" s="89">
        <v>1.4373716632443531E-2</v>
      </c>
      <c r="X294" s="89">
        <v>9.5824777549623538E-3</v>
      </c>
    </row>
    <row r="295" spans="14:24" ht="15.75" x14ac:dyDescent="0.25">
      <c r="N295" s="85">
        <v>45473</v>
      </c>
      <c r="O295" s="86">
        <v>1316</v>
      </c>
      <c r="P295" s="86">
        <v>190</v>
      </c>
      <c r="Q295" s="86">
        <v>1126</v>
      </c>
      <c r="R295" s="86">
        <v>9797524284</v>
      </c>
      <c r="S295" s="87">
        <v>6050135742</v>
      </c>
      <c r="T295" s="87">
        <v>3747388542</v>
      </c>
      <c r="U295" s="88">
        <v>19</v>
      </c>
      <c r="V295" s="88">
        <v>23</v>
      </c>
      <c r="W295" s="89">
        <v>1.4437689969604863E-2</v>
      </c>
      <c r="X295" s="89">
        <v>1.7477203647416412E-2</v>
      </c>
    </row>
    <row r="296" spans="14:24" ht="15.75" x14ac:dyDescent="0.25">
      <c r="N296" s="85">
        <v>45504</v>
      </c>
      <c r="O296" s="86">
        <v>1466</v>
      </c>
      <c r="P296" s="86">
        <v>197</v>
      </c>
      <c r="Q296" s="86">
        <v>1269</v>
      </c>
      <c r="R296" s="86">
        <v>9590587901</v>
      </c>
      <c r="S296" s="87">
        <v>5611534958</v>
      </c>
      <c r="T296" s="87">
        <v>3979052943</v>
      </c>
      <c r="U296" s="88">
        <v>30</v>
      </c>
      <c r="V296" s="88">
        <v>14</v>
      </c>
      <c r="W296" s="89">
        <v>2.0463847203274217E-2</v>
      </c>
      <c r="X296" s="89">
        <v>9.5497953615279671E-3</v>
      </c>
    </row>
    <row r="297" spans="14:24" ht="15.75" x14ac:dyDescent="0.25">
      <c r="N297" s="85">
        <v>45535</v>
      </c>
      <c r="O297" s="86">
        <v>1479</v>
      </c>
      <c r="P297" s="86">
        <v>237</v>
      </c>
      <c r="Q297" s="86">
        <v>1242</v>
      </c>
      <c r="R297" s="86">
        <v>10294931297</v>
      </c>
      <c r="S297" s="87">
        <v>6281065292</v>
      </c>
      <c r="T297" s="87">
        <v>4013866005</v>
      </c>
      <c r="U297" s="88">
        <v>35</v>
      </c>
      <c r="V297" s="88">
        <v>10</v>
      </c>
      <c r="W297" s="89">
        <v>2.3664638269100743E-2</v>
      </c>
      <c r="X297" s="89">
        <v>6.7613252197430695E-3</v>
      </c>
    </row>
    <row r="298" spans="14:24" ht="15.75" x14ac:dyDescent="0.25">
      <c r="N298" s="85">
        <v>45565</v>
      </c>
      <c r="O298" s="86">
        <v>1436</v>
      </c>
      <c r="P298" s="86">
        <v>230</v>
      </c>
      <c r="Q298" s="86">
        <v>1206</v>
      </c>
      <c r="R298" s="86">
        <v>11526219068</v>
      </c>
      <c r="S298" s="87">
        <v>7521809735</v>
      </c>
      <c r="T298" s="87">
        <v>4004409333</v>
      </c>
      <c r="U298" s="88">
        <v>29</v>
      </c>
      <c r="V298" s="88">
        <v>24</v>
      </c>
      <c r="W298" s="89">
        <v>2.0194986072423399E-2</v>
      </c>
      <c r="X298" s="89">
        <v>1.6713091922005572E-2</v>
      </c>
    </row>
    <row r="299" spans="14:24" ht="15.75" x14ac:dyDescent="0.25">
      <c r="N299" s="85">
        <v>45596</v>
      </c>
      <c r="O299" s="86">
        <v>1528</v>
      </c>
      <c r="P299" s="86">
        <v>222</v>
      </c>
      <c r="Q299" s="86">
        <v>1306</v>
      </c>
      <c r="R299" s="86">
        <v>11308581920</v>
      </c>
      <c r="S299" s="87">
        <v>7116523892</v>
      </c>
      <c r="T299" s="87">
        <v>4192058028</v>
      </c>
      <c r="U299" s="88">
        <v>26</v>
      </c>
      <c r="V299" s="88">
        <v>18</v>
      </c>
      <c r="W299" s="89">
        <v>1.7015706806282723E-2</v>
      </c>
      <c r="X299" s="89">
        <v>1.1780104712041885E-2</v>
      </c>
    </row>
    <row r="300" spans="14:24" ht="15.75" x14ac:dyDescent="0.25">
      <c r="N300" s="85">
        <v>45626</v>
      </c>
      <c r="O300" s="86">
        <v>1358</v>
      </c>
      <c r="P300" s="86">
        <v>227</v>
      </c>
      <c r="Q300" s="86">
        <v>1131</v>
      </c>
      <c r="R300" s="86">
        <v>10368662173</v>
      </c>
      <c r="S300" s="87">
        <v>6399777831</v>
      </c>
      <c r="T300" s="87">
        <v>3968884342</v>
      </c>
      <c r="U300" s="88">
        <v>33</v>
      </c>
      <c r="V300" s="88">
        <v>18</v>
      </c>
      <c r="W300" s="89">
        <v>2.4300441826215022E-2</v>
      </c>
      <c r="X300" s="89">
        <v>1.3254786450662739E-2</v>
      </c>
    </row>
    <row r="301" spans="14:24" ht="15.75" x14ac:dyDescent="0.25">
      <c r="N301" s="85">
        <v>45657</v>
      </c>
      <c r="O301" s="86">
        <v>1996</v>
      </c>
      <c r="P301" s="86">
        <v>360</v>
      </c>
      <c r="Q301" s="86">
        <v>1636</v>
      </c>
      <c r="R301" s="86">
        <v>15827275013</v>
      </c>
      <c r="S301" s="87">
        <v>9798306852</v>
      </c>
      <c r="T301" s="87">
        <v>6028968161</v>
      </c>
      <c r="U301" s="88">
        <v>38</v>
      </c>
      <c r="V301" s="88">
        <v>27</v>
      </c>
      <c r="W301" s="89">
        <v>1.9038076152304611E-2</v>
      </c>
      <c r="X301" s="89">
        <v>1.3527054108216433E-2</v>
      </c>
    </row>
    <row r="302" spans="14:24" ht="15.75" x14ac:dyDescent="0.25">
      <c r="N302" s="85">
        <v>45688</v>
      </c>
      <c r="O302" s="86">
        <v>1267</v>
      </c>
      <c r="P302" s="86">
        <v>206</v>
      </c>
      <c r="Q302" s="86">
        <v>1061</v>
      </c>
      <c r="R302" s="86">
        <v>9059602513</v>
      </c>
      <c r="S302" s="87">
        <v>5532983128</v>
      </c>
      <c r="T302" s="87">
        <v>3526619385</v>
      </c>
      <c r="U302" s="88">
        <v>18</v>
      </c>
      <c r="V302" s="88">
        <v>11</v>
      </c>
      <c r="W302" s="89">
        <v>1.4206787687450671E-2</v>
      </c>
      <c r="X302" s="89">
        <v>8.6819258089976328E-3</v>
      </c>
    </row>
    <row r="303" spans="14:24" ht="15.75" x14ac:dyDescent="0.25">
      <c r="N303" s="85"/>
      <c r="O303" s="186">
        <f>SUM($O$2:$O302)</f>
        <v>319385</v>
      </c>
      <c r="P303" s="86" t="s">
        <v>77</v>
      </c>
      <c r="Q303" s="86" t="s">
        <v>77</v>
      </c>
      <c r="R303" s="87" t="s">
        <v>77</v>
      </c>
      <c r="S303" s="87" t="s">
        <v>77</v>
      </c>
      <c r="T303" s="87" t="s">
        <v>77</v>
      </c>
      <c r="U303" s="88" t="s">
        <v>77</v>
      </c>
      <c r="V303" s="88" t="s">
        <v>77</v>
      </c>
      <c r="W303" s="89" t="s">
        <v>77</v>
      </c>
      <c r="X303" s="89" t="s">
        <v>77</v>
      </c>
    </row>
    <row r="304" spans="14:24" ht="15.75" x14ac:dyDescent="0.25">
      <c r="N304" s="85">
        <v>42643</v>
      </c>
      <c r="O304" s="86" t="s">
        <v>77</v>
      </c>
      <c r="P304" s="86" t="s">
        <v>77</v>
      </c>
      <c r="Q304" s="86" t="s">
        <v>77</v>
      </c>
      <c r="R304" s="87" t="s">
        <v>77</v>
      </c>
      <c r="S304" s="87" t="s">
        <v>77</v>
      </c>
      <c r="T304" s="87" t="s">
        <v>77</v>
      </c>
      <c r="U304" s="88" t="s">
        <v>77</v>
      </c>
      <c r="V304" s="88" t="s">
        <v>77</v>
      </c>
      <c r="W304" s="89" t="s">
        <v>77</v>
      </c>
      <c r="X304" s="89" t="s">
        <v>77</v>
      </c>
    </row>
    <row r="305" spans="14:24" ht="15.75" x14ac:dyDescent="0.25">
      <c r="N305" s="85">
        <v>42674</v>
      </c>
      <c r="O305" s="86" t="s">
        <v>77</v>
      </c>
      <c r="P305" s="86" t="s">
        <v>77</v>
      </c>
      <c r="Q305" s="86" t="s">
        <v>77</v>
      </c>
      <c r="R305" s="87" t="s">
        <v>77</v>
      </c>
      <c r="S305" s="87" t="s">
        <v>77</v>
      </c>
      <c r="T305" s="87" t="s">
        <v>77</v>
      </c>
      <c r="U305" s="88" t="s">
        <v>77</v>
      </c>
      <c r="V305" s="88" t="s">
        <v>77</v>
      </c>
      <c r="W305" s="89" t="s">
        <v>77</v>
      </c>
      <c r="X305" s="89" t="s">
        <v>77</v>
      </c>
    </row>
    <row r="306" spans="14:24" ht="15.75" x14ac:dyDescent="0.25">
      <c r="N306" s="187"/>
      <c r="O306" s="188" t="s">
        <v>141</v>
      </c>
      <c r="P306" s="188" t="s">
        <v>142</v>
      </c>
      <c r="Q306" s="188" t="s">
        <v>143</v>
      </c>
      <c r="R306" s="189" t="s">
        <v>144</v>
      </c>
      <c r="S306" s="189" t="s">
        <v>142</v>
      </c>
      <c r="T306" s="189" t="s">
        <v>143</v>
      </c>
      <c r="U306" s="190" t="s">
        <v>77</v>
      </c>
      <c r="V306" s="190" t="s">
        <v>77</v>
      </c>
      <c r="W306" s="89" t="s">
        <v>77</v>
      </c>
      <c r="X306" s="89" t="s">
        <v>77</v>
      </c>
    </row>
    <row r="307" spans="14:24" ht="15.75" x14ac:dyDescent="0.25">
      <c r="N307" s="187">
        <v>42704</v>
      </c>
      <c r="O307" s="188" t="s">
        <v>77</v>
      </c>
      <c r="P307" s="188" t="s">
        <v>77</v>
      </c>
      <c r="Q307" s="188" t="s">
        <v>77</v>
      </c>
      <c r="R307" s="189" t="s">
        <v>77</v>
      </c>
      <c r="S307" s="189" t="s">
        <v>77</v>
      </c>
      <c r="T307" s="189" t="s">
        <v>77</v>
      </c>
      <c r="U307" s="190" t="s">
        <v>77</v>
      </c>
      <c r="V307" s="190" t="s">
        <v>77</v>
      </c>
      <c r="W307" s="89" t="s">
        <v>77</v>
      </c>
      <c r="X307" s="89" t="s">
        <v>77</v>
      </c>
    </row>
    <row r="308" spans="14:24" ht="15.75" x14ac:dyDescent="0.25">
      <c r="N308" s="191" t="s">
        <v>145</v>
      </c>
      <c r="O308" s="186">
        <f>SUM(O279:O290)</f>
        <v>15390</v>
      </c>
      <c r="P308" s="186">
        <f t="shared" ref="P308:S308" si="0">SUM(P279:P290)</f>
        <v>2104</v>
      </c>
      <c r="Q308" s="186">
        <f t="shared" si="0"/>
        <v>13286</v>
      </c>
      <c r="R308" s="186">
        <f>SUM(R279:R290)</f>
        <v>99351827308</v>
      </c>
      <c r="S308" s="186">
        <f t="shared" si="0"/>
        <v>54997672970</v>
      </c>
      <c r="T308" s="186">
        <f>SUM(T279:T290)</f>
        <v>44354154338</v>
      </c>
      <c r="U308" s="186">
        <f>SUM(U279:U290)</f>
        <v>277</v>
      </c>
      <c r="V308" s="186">
        <f>SUM(V279:V290)</f>
        <v>136</v>
      </c>
      <c r="W308" s="89" t="s">
        <v>77</v>
      </c>
      <c r="X308" s="89" t="s">
        <v>77</v>
      </c>
    </row>
    <row r="309" spans="14:24" ht="15.75" x14ac:dyDescent="0.25">
      <c r="N309" s="191" t="s">
        <v>146</v>
      </c>
      <c r="O309" s="186">
        <f>SUM(O291:O302)</f>
        <v>16746</v>
      </c>
      <c r="P309" s="186">
        <f t="shared" ref="P309:V309" si="1">SUM(P291:P302)</f>
        <v>2552</v>
      </c>
      <c r="Q309" s="186">
        <f t="shared" si="1"/>
        <v>14194</v>
      </c>
      <c r="R309" s="186">
        <f>SUM(R291:R302)</f>
        <v>119568428640</v>
      </c>
      <c r="S309" s="186">
        <f t="shared" si="1"/>
        <v>72430440624</v>
      </c>
      <c r="T309" s="186">
        <f t="shared" si="1"/>
        <v>47137988016</v>
      </c>
      <c r="U309" s="186">
        <f t="shared" si="1"/>
        <v>324</v>
      </c>
      <c r="V309" s="186">
        <f t="shared" si="1"/>
        <v>201</v>
      </c>
      <c r="W309" s="89" t="s">
        <v>77</v>
      </c>
      <c r="X309" s="89" t="s">
        <v>77</v>
      </c>
    </row>
    <row r="310" spans="14:24" ht="15.75" x14ac:dyDescent="0.25">
      <c r="N310" s="191" t="s">
        <v>147</v>
      </c>
      <c r="O310" s="192">
        <f>O309/O308-1</f>
        <v>8.8109161793372248E-2</v>
      </c>
      <c r="P310" s="192">
        <f>P309/P308-1</f>
        <v>0.21292775665399244</v>
      </c>
      <c r="Q310" s="192">
        <f t="shared" ref="Q310:V310" si="2">Q309/Q308-1</f>
        <v>6.8342616287821789E-2</v>
      </c>
      <c r="R310" s="192">
        <f>R309/R308-1</f>
        <v>0.20348494717995114</v>
      </c>
      <c r="S310" s="192">
        <f t="shared" si="2"/>
        <v>0.31697282289578288</v>
      </c>
      <c r="T310" s="192">
        <f t="shared" si="2"/>
        <v>6.27637640611034E-2</v>
      </c>
      <c r="U310" s="192">
        <f t="shared" si="2"/>
        <v>0.16967509025270755</v>
      </c>
      <c r="V310" s="192">
        <f t="shared" si="2"/>
        <v>0.47794117647058831</v>
      </c>
      <c r="W310" s="89" t="s">
        <v>77</v>
      </c>
      <c r="X310" s="89" t="s">
        <v>77</v>
      </c>
    </row>
    <row r="311" spans="14:24" ht="15.75" x14ac:dyDescent="0.25">
      <c r="N311" s="191" t="s">
        <v>148</v>
      </c>
      <c r="O311" s="188">
        <f>SUM(O$170:O254)</f>
        <v>120360</v>
      </c>
      <c r="P311" s="188">
        <f>SUM(P$170:P254)</f>
        <v>23255</v>
      </c>
      <c r="Q311" s="188">
        <f>SUM(Q$170:Q254)</f>
        <v>97105</v>
      </c>
      <c r="R311" s="188">
        <f>SUM(R$170:R254)</f>
        <v>927209855508</v>
      </c>
      <c r="S311" s="188">
        <f>SUM(S$170:S254)</f>
        <v>658986072741</v>
      </c>
      <c r="T311" s="188">
        <f>SUM(T$170:T254)</f>
        <v>268223782767</v>
      </c>
      <c r="U311" s="188">
        <f>SUM(U$170:U254)</f>
        <v>4111</v>
      </c>
      <c r="V311" s="188">
        <f>SUM(V$170:V254)</f>
        <v>1376</v>
      </c>
      <c r="W311" s="89" t="s">
        <v>77</v>
      </c>
      <c r="X311" s="89" t="s">
        <v>77</v>
      </c>
    </row>
    <row r="312" spans="14:24" ht="15.75" x14ac:dyDescent="0.25">
      <c r="N312" s="191" t="s">
        <v>149</v>
      </c>
      <c r="O312" s="188">
        <f>SUM(O$182:O266)</f>
        <v>129298</v>
      </c>
      <c r="P312" s="188">
        <f>SUM(P$182:P266)</f>
        <v>24825</v>
      </c>
      <c r="Q312" s="188">
        <f>SUM(Q$182:Q266)</f>
        <v>104473</v>
      </c>
      <c r="R312" s="188">
        <f>SUM(R$182:R266)</f>
        <v>1036801814313</v>
      </c>
      <c r="S312" s="188">
        <f>SUM(S$182:S266)</f>
        <v>727090783161</v>
      </c>
      <c r="T312" s="188">
        <f>SUM(T$182:T266)</f>
        <v>309711031152</v>
      </c>
      <c r="U312" s="188">
        <f>SUM(U$182:U266)</f>
        <v>2995</v>
      </c>
      <c r="V312" s="188">
        <f>SUM(V$182:V266)</f>
        <v>1132</v>
      </c>
      <c r="W312" s="89" t="s">
        <v>77</v>
      </c>
      <c r="X312" s="89" t="s">
        <v>77</v>
      </c>
    </row>
    <row r="313" spans="14:24" ht="15.75" x14ac:dyDescent="0.25">
      <c r="N313" s="191" t="s">
        <v>150</v>
      </c>
      <c r="O313" s="188">
        <f>SUM(O$194:O278)</f>
        <v>133241</v>
      </c>
      <c r="P313" s="188">
        <f>SUM(P$194:P278)</f>
        <v>25231</v>
      </c>
      <c r="Q313" s="188">
        <f>SUM(Q$194:Q278)</f>
        <v>108010</v>
      </c>
      <c r="R313" s="188">
        <f>SUM(R$194:R278)</f>
        <v>1095878343475</v>
      </c>
      <c r="S313" s="188">
        <f>SUM(S$194:S278)</f>
        <v>756364640207</v>
      </c>
      <c r="T313" s="188">
        <f>SUM(T$194:T278)</f>
        <v>339513703268</v>
      </c>
      <c r="U313" s="188">
        <f>SUM(U$194:U278)</f>
        <v>2256</v>
      </c>
      <c r="V313" s="188">
        <f>SUM(V$194:V278)</f>
        <v>1009</v>
      </c>
      <c r="W313" s="89" t="s">
        <v>77</v>
      </c>
      <c r="X313" s="89" t="s">
        <v>77</v>
      </c>
    </row>
    <row r="314" spans="14:24" ht="15.75" x14ac:dyDescent="0.25">
      <c r="N314" s="191" t="s">
        <v>151</v>
      </c>
      <c r="O314" s="188">
        <f>SUM(O$206:O290)</f>
        <v>129400</v>
      </c>
      <c r="P314" s="188">
        <f>SUM(P$206:P290)</f>
        <v>23856</v>
      </c>
      <c r="Q314" s="188">
        <f>SUM(Q$206:Q290)</f>
        <v>105544</v>
      </c>
      <c r="R314" s="188">
        <f>SUM(R$206:R290)</f>
        <v>1063002747106</v>
      </c>
      <c r="S314" s="188">
        <f>SUM(S$206:S290)</f>
        <v>715774621971</v>
      </c>
      <c r="T314" s="188">
        <f>SUM(T$206:T290)</f>
        <v>347228125135</v>
      </c>
      <c r="U314" s="188">
        <f>SUM(U$206:U290)</f>
        <v>1821</v>
      </c>
      <c r="V314" s="188">
        <f>SUM(V$206:V290)</f>
        <v>932</v>
      </c>
      <c r="W314" s="89" t="s">
        <v>77</v>
      </c>
      <c r="X314" s="89" t="s">
        <v>77</v>
      </c>
    </row>
    <row r="315" spans="14:24" ht="15.75" x14ac:dyDescent="0.25">
      <c r="N315" s="191" t="s">
        <v>152</v>
      </c>
      <c r="O315" s="188">
        <f>SUM(O$218:O302)</f>
        <v>131422</v>
      </c>
      <c r="P315" s="188">
        <f>SUM(P$218:P302)</f>
        <v>22969</v>
      </c>
      <c r="Q315" s="188">
        <f>SUM(Q$218:Q302)</f>
        <v>108453</v>
      </c>
      <c r="R315" s="188">
        <f>SUM(R$218:R302)</f>
        <v>1051360834446</v>
      </c>
      <c r="S315" s="188">
        <f>SUM(S$218:S302)</f>
        <v>693095456707</v>
      </c>
      <c r="T315" s="188">
        <f>SUM(T$218:T302)</f>
        <v>358265377739</v>
      </c>
      <c r="U315" s="188">
        <f>SUM(U$218:U302)</f>
        <v>1901</v>
      </c>
      <c r="V315" s="188">
        <f>SUM(V$218:V302)</f>
        <v>956</v>
      </c>
      <c r="W315" s="89" t="s">
        <v>77</v>
      </c>
      <c r="X315" s="89" t="s">
        <v>77</v>
      </c>
    </row>
    <row r="316" spans="14:24" ht="15.75" x14ac:dyDescent="0.25">
      <c r="N316" s="187" t="s">
        <v>153</v>
      </c>
      <c r="O316" s="193">
        <f>O315/O314-1</f>
        <v>1.5625965996908908E-2</v>
      </c>
      <c r="P316" s="193">
        <f t="shared" ref="P316:V316" si="3">P315/P314-1</f>
        <v>-3.7181421864520448E-2</v>
      </c>
      <c r="Q316" s="193">
        <f t="shared" si="3"/>
        <v>2.7561964678238571E-2</v>
      </c>
      <c r="R316" s="193">
        <f t="shared" si="3"/>
        <v>-1.0951912110946926E-2</v>
      </c>
      <c r="S316" s="193">
        <f>S315/S314-1</f>
        <v>-3.168478536099717E-2</v>
      </c>
      <c r="T316" s="193">
        <f t="shared" si="3"/>
        <v>3.1786747112460434E-2</v>
      </c>
      <c r="U316" s="193">
        <f t="shared" si="3"/>
        <v>4.3931905546403138E-2</v>
      </c>
      <c r="V316" s="193">
        <f t="shared" si="3"/>
        <v>2.5751072961373467E-2</v>
      </c>
      <c r="W316" s="89" t="s">
        <v>77</v>
      </c>
      <c r="X316" s="89" t="s">
        <v>77</v>
      </c>
    </row>
    <row r="317" spans="14:24" ht="15.75" x14ac:dyDescent="0.25">
      <c r="N317" s="85">
        <v>46142</v>
      </c>
      <c r="O317" s="86" t="s">
        <v>77</v>
      </c>
      <c r="P317" s="86" t="s">
        <v>77</v>
      </c>
      <c r="Q317" s="86" t="s">
        <v>77</v>
      </c>
      <c r="R317" s="86" t="s">
        <v>77</v>
      </c>
      <c r="S317" s="87" t="s">
        <v>77</v>
      </c>
      <c r="T317" s="87" t="s">
        <v>77</v>
      </c>
      <c r="U317" s="88" t="s">
        <v>77</v>
      </c>
      <c r="V317" s="88" t="s">
        <v>77</v>
      </c>
      <c r="W317" s="89" t="s">
        <v>77</v>
      </c>
      <c r="X317" s="89" t="s">
        <v>77</v>
      </c>
    </row>
    <row r="318" spans="14:24" ht="15.75" x14ac:dyDescent="0.25">
      <c r="N318" s="85">
        <v>46173</v>
      </c>
      <c r="O318" s="86" t="s">
        <v>77</v>
      </c>
      <c r="P318" s="86" t="s">
        <v>77</v>
      </c>
      <c r="Q318" s="86" t="s">
        <v>77</v>
      </c>
      <c r="R318" s="86" t="s">
        <v>77</v>
      </c>
      <c r="S318" s="87" t="s">
        <v>77</v>
      </c>
      <c r="T318" s="87" t="s">
        <v>77</v>
      </c>
      <c r="U318" s="88" t="s">
        <v>77</v>
      </c>
      <c r="V318" s="88" t="s">
        <v>77</v>
      </c>
      <c r="W318" s="89" t="s">
        <v>77</v>
      </c>
      <c r="X318" s="89" t="s">
        <v>77</v>
      </c>
    </row>
    <row r="319" spans="14:24" ht="15.75" x14ac:dyDescent="0.25">
      <c r="N319" s="85">
        <v>46203</v>
      </c>
      <c r="O319" s="86" t="s">
        <v>77</v>
      </c>
      <c r="P319" s="86" t="s">
        <v>77</v>
      </c>
      <c r="Q319" s="86" t="s">
        <v>77</v>
      </c>
      <c r="R319" s="86" t="s">
        <v>77</v>
      </c>
      <c r="S319" s="87" t="s">
        <v>77</v>
      </c>
      <c r="T319" s="87" t="s">
        <v>77</v>
      </c>
      <c r="U319" s="88" t="s">
        <v>77</v>
      </c>
      <c r="V319" s="88" t="s">
        <v>77</v>
      </c>
      <c r="W319" s="89" t="s">
        <v>77</v>
      </c>
      <c r="X319" s="89" t="s">
        <v>77</v>
      </c>
    </row>
    <row r="320" spans="14:24" ht="15.75" x14ac:dyDescent="0.25">
      <c r="N320" s="85">
        <v>46234</v>
      </c>
      <c r="O320" s="86" t="s">
        <v>77</v>
      </c>
      <c r="P320" s="86" t="s">
        <v>77</v>
      </c>
      <c r="Q320" s="86" t="s">
        <v>77</v>
      </c>
      <c r="R320" s="86" t="s">
        <v>77</v>
      </c>
      <c r="S320" s="87" t="s">
        <v>77</v>
      </c>
      <c r="T320" s="87" t="s">
        <v>77</v>
      </c>
      <c r="U320" s="88" t="s">
        <v>77</v>
      </c>
      <c r="V320" s="88" t="s">
        <v>77</v>
      </c>
      <c r="W320" s="89" t="s">
        <v>77</v>
      </c>
      <c r="X320" s="89" t="s">
        <v>77</v>
      </c>
    </row>
    <row r="321" spans="14:24" ht="15.75" x14ac:dyDescent="0.25">
      <c r="N321" s="85">
        <v>46265</v>
      </c>
      <c r="O321" s="86" t="s">
        <v>77</v>
      </c>
      <c r="P321" s="86" t="s">
        <v>77</v>
      </c>
      <c r="Q321" s="86" t="s">
        <v>77</v>
      </c>
      <c r="R321" s="86" t="s">
        <v>77</v>
      </c>
      <c r="S321" s="87" t="s">
        <v>77</v>
      </c>
      <c r="T321" s="87" t="s">
        <v>77</v>
      </c>
      <c r="U321" s="88" t="s">
        <v>77</v>
      </c>
      <c r="V321" s="88" t="s">
        <v>77</v>
      </c>
      <c r="W321" s="89" t="s">
        <v>77</v>
      </c>
      <c r="X321" s="89" t="s">
        <v>77</v>
      </c>
    </row>
    <row r="322" spans="14:24" ht="15.75" x14ac:dyDescent="0.25">
      <c r="N322" s="85">
        <v>46295</v>
      </c>
      <c r="O322" s="86" t="s">
        <v>77</v>
      </c>
      <c r="P322" s="86" t="s">
        <v>77</v>
      </c>
      <c r="Q322" s="86" t="s">
        <v>77</v>
      </c>
      <c r="R322" s="86" t="s">
        <v>77</v>
      </c>
      <c r="S322" s="87" t="s">
        <v>77</v>
      </c>
      <c r="T322" s="87" t="s">
        <v>77</v>
      </c>
      <c r="U322" s="88" t="s">
        <v>77</v>
      </c>
      <c r="V322" s="88" t="s">
        <v>77</v>
      </c>
      <c r="W322" s="89" t="s">
        <v>77</v>
      </c>
      <c r="X322" s="89" t="s">
        <v>77</v>
      </c>
    </row>
    <row r="323" spans="14:24" ht="15.75" x14ac:dyDescent="0.25">
      <c r="N323" s="85">
        <v>46326</v>
      </c>
      <c r="O323" s="86" t="s">
        <v>77</v>
      </c>
      <c r="P323" s="86" t="s">
        <v>77</v>
      </c>
      <c r="Q323" s="86" t="s">
        <v>77</v>
      </c>
      <c r="R323" s="86" t="s">
        <v>77</v>
      </c>
      <c r="S323" s="87" t="s">
        <v>77</v>
      </c>
      <c r="T323" s="87" t="s">
        <v>77</v>
      </c>
      <c r="U323" s="88" t="s">
        <v>77</v>
      </c>
      <c r="V323" s="88" t="s">
        <v>77</v>
      </c>
      <c r="W323" s="89" t="s">
        <v>77</v>
      </c>
      <c r="X323" s="89" t="s">
        <v>77</v>
      </c>
    </row>
    <row r="324" spans="14:24" ht="15.75" x14ac:dyDescent="0.25">
      <c r="N324" s="85">
        <v>46356</v>
      </c>
      <c r="O324" s="86" t="s">
        <v>77</v>
      </c>
      <c r="P324" s="86" t="s">
        <v>77</v>
      </c>
      <c r="Q324" s="86" t="s">
        <v>77</v>
      </c>
      <c r="R324" s="86" t="s">
        <v>77</v>
      </c>
      <c r="S324" s="87" t="s">
        <v>77</v>
      </c>
      <c r="T324" s="87" t="s">
        <v>77</v>
      </c>
      <c r="U324" s="88" t="s">
        <v>77</v>
      </c>
      <c r="V324" s="88" t="s">
        <v>77</v>
      </c>
      <c r="W324" s="89" t="s">
        <v>77</v>
      </c>
      <c r="X324" s="89" t="s">
        <v>77</v>
      </c>
    </row>
    <row r="325" spans="14:24" ht="15.75" x14ac:dyDescent="0.25">
      <c r="N325" s="85">
        <v>46387</v>
      </c>
      <c r="O325" s="86" t="s">
        <v>77</v>
      </c>
      <c r="P325" s="86" t="s">
        <v>77</v>
      </c>
      <c r="Q325" s="86" t="s">
        <v>77</v>
      </c>
      <c r="R325" s="86" t="s">
        <v>77</v>
      </c>
      <c r="S325" s="87" t="s">
        <v>77</v>
      </c>
      <c r="T325" s="87" t="s">
        <v>77</v>
      </c>
      <c r="U325" s="88" t="s">
        <v>77</v>
      </c>
      <c r="V325" s="88" t="s">
        <v>77</v>
      </c>
      <c r="W325" s="89" t="s">
        <v>77</v>
      </c>
      <c r="X325" s="89" t="s">
        <v>77</v>
      </c>
    </row>
    <row r="326" spans="14:24" ht="15.75" x14ac:dyDescent="0.25">
      <c r="N326" s="85">
        <v>46418</v>
      </c>
      <c r="O326" s="86" t="s">
        <v>77</v>
      </c>
      <c r="P326" s="86" t="s">
        <v>77</v>
      </c>
      <c r="Q326" s="86" t="s">
        <v>77</v>
      </c>
      <c r="R326" s="86" t="s">
        <v>77</v>
      </c>
      <c r="S326" s="87" t="s">
        <v>77</v>
      </c>
      <c r="T326" s="87" t="s">
        <v>77</v>
      </c>
      <c r="U326" s="88" t="s">
        <v>77</v>
      </c>
      <c r="V326" s="88" t="s">
        <v>77</v>
      </c>
      <c r="W326" s="89" t="s">
        <v>77</v>
      </c>
      <c r="X326" s="89" t="s">
        <v>77</v>
      </c>
    </row>
    <row r="327" spans="14:24" ht="15.75" x14ac:dyDescent="0.25">
      <c r="N327" s="85">
        <v>46446</v>
      </c>
      <c r="O327" s="86" t="s">
        <v>77</v>
      </c>
      <c r="P327" s="86" t="s">
        <v>77</v>
      </c>
      <c r="Q327" s="86" t="s">
        <v>77</v>
      </c>
      <c r="R327" s="86" t="s">
        <v>77</v>
      </c>
      <c r="S327" s="87" t="s">
        <v>77</v>
      </c>
      <c r="T327" s="87" t="s">
        <v>77</v>
      </c>
      <c r="U327" s="88" t="s">
        <v>77</v>
      </c>
      <c r="V327" s="88" t="s">
        <v>77</v>
      </c>
      <c r="W327" s="89" t="s">
        <v>77</v>
      </c>
      <c r="X327" s="89" t="s">
        <v>77</v>
      </c>
    </row>
    <row r="328" spans="14:24" ht="15.75" x14ac:dyDescent="0.25">
      <c r="N328" s="85">
        <v>46477</v>
      </c>
      <c r="O328" s="86" t="s">
        <v>77</v>
      </c>
      <c r="P328" s="86" t="s">
        <v>77</v>
      </c>
      <c r="Q328" s="86" t="s">
        <v>77</v>
      </c>
      <c r="R328" s="86" t="s">
        <v>77</v>
      </c>
      <c r="S328" s="87" t="s">
        <v>77</v>
      </c>
      <c r="T328" s="87" t="s">
        <v>77</v>
      </c>
      <c r="U328" s="88" t="s">
        <v>77</v>
      </c>
      <c r="V328" s="88" t="s">
        <v>77</v>
      </c>
      <c r="W328" s="89" t="s">
        <v>77</v>
      </c>
      <c r="X328" s="89" t="s">
        <v>77</v>
      </c>
    </row>
    <row r="329" spans="14:24" ht="15.75" x14ac:dyDescent="0.25">
      <c r="N329" s="85">
        <v>46507</v>
      </c>
      <c r="O329" s="86" t="s">
        <v>77</v>
      </c>
      <c r="P329" s="86" t="s">
        <v>77</v>
      </c>
      <c r="Q329" s="86" t="s">
        <v>77</v>
      </c>
      <c r="R329" s="86" t="s">
        <v>77</v>
      </c>
      <c r="S329" s="87" t="s">
        <v>77</v>
      </c>
      <c r="T329" s="87" t="s">
        <v>77</v>
      </c>
      <c r="U329" s="88" t="s">
        <v>77</v>
      </c>
      <c r="V329" s="88" t="s">
        <v>77</v>
      </c>
      <c r="W329" s="89" t="s">
        <v>77</v>
      </c>
      <c r="X329" s="89" t="s">
        <v>77</v>
      </c>
    </row>
    <row r="330" spans="14:24" ht="15.75" x14ac:dyDescent="0.25">
      <c r="N330" s="85">
        <v>46538</v>
      </c>
      <c r="O330" s="86" t="s">
        <v>77</v>
      </c>
      <c r="P330" s="86" t="s">
        <v>77</v>
      </c>
      <c r="Q330" s="86" t="s">
        <v>77</v>
      </c>
      <c r="R330" s="86" t="s">
        <v>77</v>
      </c>
      <c r="S330" s="87" t="s">
        <v>77</v>
      </c>
      <c r="T330" s="87" t="s">
        <v>77</v>
      </c>
      <c r="U330" s="88" t="s">
        <v>77</v>
      </c>
      <c r="V330" s="88" t="s">
        <v>77</v>
      </c>
      <c r="W330" s="89" t="s">
        <v>77</v>
      </c>
      <c r="X330" s="89" t="s">
        <v>77</v>
      </c>
    </row>
    <row r="331" spans="14:24" ht="15.75" x14ac:dyDescent="0.25">
      <c r="N331" s="85">
        <v>46568</v>
      </c>
      <c r="O331" s="86" t="s">
        <v>77</v>
      </c>
      <c r="P331" s="86" t="s">
        <v>77</v>
      </c>
      <c r="Q331" s="86" t="s">
        <v>77</v>
      </c>
      <c r="R331" s="86" t="s">
        <v>77</v>
      </c>
      <c r="S331" s="87" t="s">
        <v>77</v>
      </c>
      <c r="T331" s="87" t="s">
        <v>77</v>
      </c>
      <c r="U331" s="88" t="s">
        <v>77</v>
      </c>
      <c r="V331" s="88" t="s">
        <v>77</v>
      </c>
      <c r="W331" s="89" t="s">
        <v>77</v>
      </c>
      <c r="X331" s="89" t="s">
        <v>77</v>
      </c>
    </row>
    <row r="332" spans="14:24" ht="15.75" x14ac:dyDescent="0.25">
      <c r="N332" s="85">
        <v>46599</v>
      </c>
      <c r="O332" s="86" t="s">
        <v>77</v>
      </c>
      <c r="P332" s="86" t="s">
        <v>77</v>
      </c>
      <c r="Q332" s="86" t="s">
        <v>77</v>
      </c>
      <c r="R332" s="86" t="s">
        <v>77</v>
      </c>
      <c r="S332" s="87" t="s">
        <v>77</v>
      </c>
      <c r="T332" s="87" t="s">
        <v>77</v>
      </c>
      <c r="U332" s="88" t="s">
        <v>77</v>
      </c>
      <c r="V332" s="88" t="s">
        <v>77</v>
      </c>
      <c r="W332" s="89" t="s">
        <v>77</v>
      </c>
      <c r="X332" s="89" t="s">
        <v>77</v>
      </c>
    </row>
    <row r="333" spans="14:24" ht="15.75" x14ac:dyDescent="0.25">
      <c r="N333" s="85">
        <v>46630</v>
      </c>
      <c r="O333" s="86" t="s">
        <v>77</v>
      </c>
      <c r="P333" s="86" t="s">
        <v>77</v>
      </c>
      <c r="Q333" s="86" t="s">
        <v>77</v>
      </c>
      <c r="R333" s="86" t="s">
        <v>77</v>
      </c>
      <c r="S333" s="87" t="s">
        <v>77</v>
      </c>
      <c r="T333" s="87" t="s">
        <v>77</v>
      </c>
      <c r="U333" s="88" t="s">
        <v>77</v>
      </c>
      <c r="V333" s="88" t="s">
        <v>77</v>
      </c>
      <c r="W333" s="89" t="s">
        <v>77</v>
      </c>
      <c r="X333" s="89" t="s">
        <v>77</v>
      </c>
    </row>
    <row r="334" spans="14:24" ht="15.75" x14ac:dyDescent="0.25">
      <c r="N334" s="85">
        <v>46660</v>
      </c>
      <c r="O334" s="86" t="s">
        <v>77</v>
      </c>
      <c r="P334" s="86" t="s">
        <v>77</v>
      </c>
      <c r="Q334" s="86" t="s">
        <v>77</v>
      </c>
      <c r="R334" s="86" t="s">
        <v>77</v>
      </c>
      <c r="S334" s="87" t="s">
        <v>77</v>
      </c>
      <c r="T334" s="87" t="s">
        <v>77</v>
      </c>
      <c r="U334" s="88" t="s">
        <v>77</v>
      </c>
      <c r="V334" s="88" t="s">
        <v>77</v>
      </c>
      <c r="W334" s="89" t="s">
        <v>77</v>
      </c>
      <c r="X334" s="89" t="s">
        <v>77</v>
      </c>
    </row>
    <row r="335" spans="14:24" ht="15.75" x14ac:dyDescent="0.25">
      <c r="N335" s="85">
        <v>46691</v>
      </c>
      <c r="O335" s="86" t="s">
        <v>77</v>
      </c>
      <c r="P335" s="86" t="s">
        <v>77</v>
      </c>
      <c r="Q335" s="86" t="s">
        <v>77</v>
      </c>
      <c r="R335" s="86" t="s">
        <v>77</v>
      </c>
      <c r="S335" s="87" t="s">
        <v>77</v>
      </c>
      <c r="T335" s="87" t="s">
        <v>77</v>
      </c>
      <c r="U335" s="88" t="s">
        <v>77</v>
      </c>
      <c r="V335" s="88" t="s">
        <v>77</v>
      </c>
      <c r="W335" s="89" t="s">
        <v>77</v>
      </c>
      <c r="X335" s="89" t="s">
        <v>77</v>
      </c>
    </row>
    <row r="336" spans="14:24" ht="15.75" x14ac:dyDescent="0.25">
      <c r="N336" s="85">
        <v>46721</v>
      </c>
      <c r="O336" s="86" t="s">
        <v>77</v>
      </c>
      <c r="P336" s="86" t="s">
        <v>77</v>
      </c>
      <c r="Q336" s="86" t="s">
        <v>77</v>
      </c>
      <c r="R336" s="86" t="s">
        <v>77</v>
      </c>
      <c r="S336" s="87" t="s">
        <v>77</v>
      </c>
      <c r="T336" s="87" t="s">
        <v>77</v>
      </c>
      <c r="U336" s="88" t="s">
        <v>77</v>
      </c>
      <c r="V336" s="88" t="s">
        <v>77</v>
      </c>
      <c r="W336" s="89" t="s">
        <v>77</v>
      </c>
      <c r="X336" s="89" t="s">
        <v>77</v>
      </c>
    </row>
    <row r="337" spans="14:24" ht="15.75" x14ac:dyDescent="0.25">
      <c r="N337" s="85">
        <v>46752</v>
      </c>
      <c r="O337" s="86" t="s">
        <v>77</v>
      </c>
      <c r="P337" s="86" t="s">
        <v>77</v>
      </c>
      <c r="Q337" s="86" t="s">
        <v>77</v>
      </c>
      <c r="R337" s="86" t="s">
        <v>77</v>
      </c>
      <c r="S337" s="87" t="s">
        <v>77</v>
      </c>
      <c r="T337" s="87" t="s">
        <v>77</v>
      </c>
      <c r="U337" s="88" t="s">
        <v>77</v>
      </c>
      <c r="V337" s="88" t="s">
        <v>77</v>
      </c>
      <c r="W337" s="89" t="s">
        <v>77</v>
      </c>
      <c r="X337" s="89" t="s">
        <v>77</v>
      </c>
    </row>
    <row r="338" spans="14:24" ht="15.75" x14ac:dyDescent="0.25">
      <c r="N338" s="85">
        <v>46783</v>
      </c>
      <c r="O338" s="86" t="s">
        <v>77</v>
      </c>
      <c r="P338" s="86" t="s">
        <v>77</v>
      </c>
      <c r="Q338" s="86" t="s">
        <v>77</v>
      </c>
      <c r="R338" s="86" t="s">
        <v>77</v>
      </c>
      <c r="S338" s="87" t="s">
        <v>77</v>
      </c>
      <c r="T338" s="87" t="s">
        <v>77</v>
      </c>
      <c r="U338" s="88" t="s">
        <v>77</v>
      </c>
      <c r="V338" s="88" t="s">
        <v>77</v>
      </c>
      <c r="W338" s="89" t="s">
        <v>77</v>
      </c>
      <c r="X338" s="89" t="s">
        <v>77</v>
      </c>
    </row>
    <row r="339" spans="14:24" ht="15.75" x14ac:dyDescent="0.25">
      <c r="N339" s="85">
        <v>46812</v>
      </c>
      <c r="O339" s="86" t="s">
        <v>77</v>
      </c>
      <c r="P339" s="86" t="s">
        <v>77</v>
      </c>
      <c r="Q339" s="86" t="s">
        <v>77</v>
      </c>
      <c r="R339" s="86" t="s">
        <v>77</v>
      </c>
      <c r="S339" s="87" t="s">
        <v>77</v>
      </c>
      <c r="T339" s="87" t="s">
        <v>77</v>
      </c>
      <c r="U339" s="88" t="s">
        <v>77</v>
      </c>
      <c r="V339" s="88" t="s">
        <v>77</v>
      </c>
      <c r="W339" s="89" t="s">
        <v>77</v>
      </c>
      <c r="X339" s="89" t="s">
        <v>77</v>
      </c>
    </row>
    <row r="340" spans="14:24" ht="15.75" x14ac:dyDescent="0.25">
      <c r="N340" s="85">
        <v>46843</v>
      </c>
      <c r="O340" s="86" t="s">
        <v>77</v>
      </c>
      <c r="P340" s="86" t="s">
        <v>77</v>
      </c>
      <c r="Q340" s="86" t="s">
        <v>77</v>
      </c>
      <c r="R340" s="86" t="s">
        <v>77</v>
      </c>
      <c r="S340" s="87" t="s">
        <v>77</v>
      </c>
      <c r="T340" s="87" t="s">
        <v>77</v>
      </c>
      <c r="U340" s="88" t="s">
        <v>77</v>
      </c>
      <c r="V340" s="88" t="s">
        <v>77</v>
      </c>
      <c r="W340" s="89" t="s">
        <v>77</v>
      </c>
      <c r="X340" s="89" t="s">
        <v>77</v>
      </c>
    </row>
    <row r="341" spans="14:24" ht="15.75" x14ac:dyDescent="0.25">
      <c r="N341" s="85">
        <v>46873</v>
      </c>
      <c r="O341" s="86" t="s">
        <v>77</v>
      </c>
      <c r="P341" s="86" t="s">
        <v>77</v>
      </c>
      <c r="Q341" s="86" t="s">
        <v>77</v>
      </c>
      <c r="R341" s="86" t="s">
        <v>77</v>
      </c>
      <c r="S341" s="87" t="s">
        <v>77</v>
      </c>
      <c r="T341" s="87" t="s">
        <v>77</v>
      </c>
      <c r="U341" s="88" t="s">
        <v>77</v>
      </c>
      <c r="V341" s="88" t="s">
        <v>77</v>
      </c>
      <c r="W341" s="89" t="s">
        <v>77</v>
      </c>
      <c r="X341" s="89" t="s">
        <v>77</v>
      </c>
    </row>
    <row r="342" spans="14:24" ht="15.75" x14ac:dyDescent="0.25">
      <c r="N342" s="85">
        <v>46904</v>
      </c>
      <c r="O342" s="86" t="s">
        <v>77</v>
      </c>
      <c r="P342" s="86" t="s">
        <v>77</v>
      </c>
      <c r="Q342" s="86" t="s">
        <v>77</v>
      </c>
      <c r="R342" s="86" t="s">
        <v>77</v>
      </c>
      <c r="S342" s="87" t="s">
        <v>77</v>
      </c>
      <c r="T342" s="87" t="s">
        <v>77</v>
      </c>
      <c r="U342" s="88" t="s">
        <v>77</v>
      </c>
      <c r="V342" s="88" t="s">
        <v>77</v>
      </c>
      <c r="W342" s="89" t="s">
        <v>77</v>
      </c>
      <c r="X342" s="89" t="s">
        <v>77</v>
      </c>
    </row>
    <row r="343" spans="14:24" ht="15.75" x14ac:dyDescent="0.25">
      <c r="N343" s="85">
        <v>46934</v>
      </c>
      <c r="O343" s="86" t="s">
        <v>77</v>
      </c>
      <c r="P343" s="86" t="s">
        <v>77</v>
      </c>
      <c r="Q343" s="86" t="s">
        <v>77</v>
      </c>
      <c r="R343" s="86" t="s">
        <v>77</v>
      </c>
      <c r="S343" s="87" t="s">
        <v>77</v>
      </c>
      <c r="T343" s="87" t="s">
        <v>77</v>
      </c>
      <c r="U343" s="88" t="s">
        <v>77</v>
      </c>
      <c r="V343" s="88" t="s">
        <v>77</v>
      </c>
      <c r="W343" s="89" t="s">
        <v>77</v>
      </c>
      <c r="X343" s="89" t="s">
        <v>77</v>
      </c>
    </row>
    <row r="344" spans="14:24" ht="15.75" x14ac:dyDescent="0.25">
      <c r="N344" s="85">
        <v>46965</v>
      </c>
      <c r="O344" s="86" t="s">
        <v>77</v>
      </c>
      <c r="P344" s="86" t="s">
        <v>77</v>
      </c>
      <c r="Q344" s="86" t="s">
        <v>77</v>
      </c>
      <c r="R344" s="86" t="s">
        <v>77</v>
      </c>
      <c r="S344" s="87" t="s">
        <v>77</v>
      </c>
      <c r="T344" s="87" t="s">
        <v>77</v>
      </c>
      <c r="U344" s="88" t="s">
        <v>77</v>
      </c>
      <c r="V344" s="88" t="s">
        <v>77</v>
      </c>
      <c r="W344" s="89" t="s">
        <v>77</v>
      </c>
      <c r="X344" s="89" t="s">
        <v>77</v>
      </c>
    </row>
    <row r="345" spans="14:24" ht="15.75" x14ac:dyDescent="0.25">
      <c r="N345" s="85">
        <v>46996</v>
      </c>
      <c r="O345" s="86" t="s">
        <v>77</v>
      </c>
      <c r="P345" s="86" t="s">
        <v>77</v>
      </c>
      <c r="Q345" s="86" t="s">
        <v>77</v>
      </c>
      <c r="R345" s="86" t="s">
        <v>77</v>
      </c>
      <c r="S345" s="87" t="s">
        <v>77</v>
      </c>
      <c r="T345" s="87" t="s">
        <v>77</v>
      </c>
      <c r="U345" s="88" t="s">
        <v>77</v>
      </c>
      <c r="V345" s="88" t="s">
        <v>77</v>
      </c>
      <c r="W345" s="89" t="s">
        <v>77</v>
      </c>
      <c r="X345" s="89" t="s">
        <v>77</v>
      </c>
    </row>
    <row r="346" spans="14:24" ht="15.75" x14ac:dyDescent="0.25">
      <c r="N346" s="85">
        <v>47026</v>
      </c>
      <c r="O346" s="86" t="s">
        <v>77</v>
      </c>
      <c r="P346" s="86" t="s">
        <v>77</v>
      </c>
      <c r="Q346" s="86" t="s">
        <v>77</v>
      </c>
      <c r="R346" s="86" t="s">
        <v>77</v>
      </c>
      <c r="S346" s="87" t="s">
        <v>77</v>
      </c>
      <c r="T346" s="87" t="s">
        <v>77</v>
      </c>
      <c r="U346" s="88" t="s">
        <v>77</v>
      </c>
      <c r="V346" s="88" t="s">
        <v>77</v>
      </c>
      <c r="W346" s="89" t="s">
        <v>77</v>
      </c>
      <c r="X346" s="89" t="s">
        <v>77</v>
      </c>
    </row>
    <row r="347" spans="14:24" ht="15.75" x14ac:dyDescent="0.25">
      <c r="N347" s="85">
        <v>47057</v>
      </c>
      <c r="O347" s="86" t="s">
        <v>77</v>
      </c>
      <c r="P347" s="86" t="s">
        <v>77</v>
      </c>
      <c r="Q347" s="86" t="s">
        <v>77</v>
      </c>
      <c r="R347" s="86" t="s">
        <v>77</v>
      </c>
      <c r="S347" s="87" t="s">
        <v>77</v>
      </c>
      <c r="T347" s="87" t="s">
        <v>77</v>
      </c>
      <c r="U347" s="88" t="s">
        <v>77</v>
      </c>
      <c r="V347" s="88" t="s">
        <v>77</v>
      </c>
      <c r="W347" s="89" t="s">
        <v>77</v>
      </c>
      <c r="X347" s="89" t="s">
        <v>77</v>
      </c>
    </row>
    <row r="348" spans="14:24" ht="15.75" x14ac:dyDescent="0.25">
      <c r="N348" s="85">
        <v>47087</v>
      </c>
      <c r="O348" s="86" t="s">
        <v>77</v>
      </c>
      <c r="P348" s="86" t="s">
        <v>77</v>
      </c>
      <c r="Q348" s="86" t="s">
        <v>77</v>
      </c>
      <c r="R348" s="86" t="s">
        <v>77</v>
      </c>
      <c r="S348" s="87" t="s">
        <v>77</v>
      </c>
      <c r="T348" s="87" t="s">
        <v>77</v>
      </c>
      <c r="U348" s="88" t="s">
        <v>77</v>
      </c>
      <c r="V348" s="88" t="s">
        <v>77</v>
      </c>
      <c r="W348" s="89" t="s">
        <v>77</v>
      </c>
      <c r="X348" s="89" t="s">
        <v>77</v>
      </c>
    </row>
    <row r="349" spans="14:24" ht="15.75" x14ac:dyDescent="0.25">
      <c r="N349" s="85">
        <v>47118</v>
      </c>
      <c r="O349" s="86" t="s">
        <v>77</v>
      </c>
      <c r="P349" s="86" t="s">
        <v>77</v>
      </c>
      <c r="Q349" s="86" t="s">
        <v>77</v>
      </c>
      <c r="R349" s="86" t="s">
        <v>77</v>
      </c>
      <c r="S349" s="87" t="s">
        <v>77</v>
      </c>
      <c r="T349" s="87" t="s">
        <v>77</v>
      </c>
      <c r="U349" s="88" t="s">
        <v>77</v>
      </c>
      <c r="V349" s="88" t="s">
        <v>77</v>
      </c>
      <c r="W349" s="89" t="s">
        <v>77</v>
      </c>
      <c r="X349" s="89" t="s">
        <v>77</v>
      </c>
    </row>
    <row r="350" spans="14:24" ht="15.75" x14ac:dyDescent="0.25">
      <c r="N350" s="85">
        <v>47149</v>
      </c>
      <c r="O350" s="86" t="s">
        <v>77</v>
      </c>
      <c r="P350" s="86" t="s">
        <v>77</v>
      </c>
      <c r="Q350" s="86" t="s">
        <v>77</v>
      </c>
      <c r="R350" s="86" t="s">
        <v>77</v>
      </c>
      <c r="S350" s="87" t="s">
        <v>77</v>
      </c>
      <c r="T350" s="87" t="s">
        <v>77</v>
      </c>
      <c r="U350" s="88" t="s">
        <v>77</v>
      </c>
      <c r="V350" s="88" t="s">
        <v>77</v>
      </c>
      <c r="W350" s="89" t="s">
        <v>77</v>
      </c>
      <c r="X350" s="89" t="s">
        <v>77</v>
      </c>
    </row>
    <row r="351" spans="14:24" ht="15.75" x14ac:dyDescent="0.25">
      <c r="N351" s="85">
        <v>47177</v>
      </c>
      <c r="O351" s="86" t="s">
        <v>77</v>
      </c>
      <c r="P351" s="86" t="s">
        <v>77</v>
      </c>
      <c r="Q351" s="86" t="s">
        <v>77</v>
      </c>
      <c r="R351" s="86" t="s">
        <v>77</v>
      </c>
      <c r="S351" s="87" t="s">
        <v>77</v>
      </c>
      <c r="T351" s="87" t="s">
        <v>77</v>
      </c>
      <c r="U351" s="88" t="s">
        <v>77</v>
      </c>
      <c r="V351" s="88" t="s">
        <v>77</v>
      </c>
      <c r="W351" s="89" t="s">
        <v>77</v>
      </c>
      <c r="X351" s="89" t="s">
        <v>77</v>
      </c>
    </row>
    <row r="352" spans="14:24" ht="15.75" x14ac:dyDescent="0.25">
      <c r="N352" s="85">
        <v>47208</v>
      </c>
      <c r="O352" s="86" t="s">
        <v>77</v>
      </c>
      <c r="P352" s="86" t="s">
        <v>77</v>
      </c>
      <c r="Q352" s="86" t="s">
        <v>77</v>
      </c>
      <c r="R352" s="86" t="s">
        <v>77</v>
      </c>
      <c r="S352" s="87" t="s">
        <v>77</v>
      </c>
      <c r="T352" s="87" t="s">
        <v>77</v>
      </c>
      <c r="U352" s="88" t="s">
        <v>77</v>
      </c>
      <c r="V352" s="88" t="s">
        <v>77</v>
      </c>
      <c r="W352" s="89" t="s">
        <v>77</v>
      </c>
      <c r="X352" s="89" t="s">
        <v>77</v>
      </c>
    </row>
    <row r="353" spans="14:24" ht="15.75" x14ac:dyDescent="0.25">
      <c r="N353" s="85">
        <v>47238</v>
      </c>
      <c r="O353" s="86" t="s">
        <v>77</v>
      </c>
      <c r="P353" s="86" t="s">
        <v>77</v>
      </c>
      <c r="Q353" s="86" t="s">
        <v>77</v>
      </c>
      <c r="R353" s="86" t="s">
        <v>77</v>
      </c>
      <c r="S353" s="87" t="s">
        <v>77</v>
      </c>
      <c r="T353" s="87" t="s">
        <v>77</v>
      </c>
      <c r="U353" s="88" t="s">
        <v>77</v>
      </c>
      <c r="V353" s="88" t="s">
        <v>77</v>
      </c>
      <c r="W353" s="89" t="s">
        <v>77</v>
      </c>
      <c r="X353" s="89" t="s">
        <v>77</v>
      </c>
    </row>
    <row r="354" spans="14:24" ht="15.75" x14ac:dyDescent="0.25">
      <c r="N354" s="85">
        <v>47269</v>
      </c>
      <c r="O354" s="86" t="s">
        <v>77</v>
      </c>
      <c r="P354" s="86" t="s">
        <v>77</v>
      </c>
      <c r="Q354" s="86" t="s">
        <v>77</v>
      </c>
      <c r="R354" s="86" t="s">
        <v>77</v>
      </c>
      <c r="S354" s="87" t="s">
        <v>77</v>
      </c>
      <c r="T354" s="87" t="s">
        <v>77</v>
      </c>
      <c r="U354" s="88" t="s">
        <v>77</v>
      </c>
      <c r="V354" s="88" t="s">
        <v>77</v>
      </c>
      <c r="W354" s="89" t="s">
        <v>77</v>
      </c>
      <c r="X354" s="89" t="s">
        <v>77</v>
      </c>
    </row>
    <row r="355" spans="14:24" ht="15.75" x14ac:dyDescent="0.25">
      <c r="N355" s="85">
        <v>47299</v>
      </c>
      <c r="O355" s="86" t="s">
        <v>77</v>
      </c>
      <c r="P355" s="86" t="s">
        <v>77</v>
      </c>
      <c r="Q355" s="86" t="s">
        <v>77</v>
      </c>
      <c r="R355" s="86" t="s">
        <v>77</v>
      </c>
      <c r="S355" s="87" t="s">
        <v>77</v>
      </c>
      <c r="T355" s="87" t="s">
        <v>77</v>
      </c>
      <c r="U355" s="88" t="s">
        <v>77</v>
      </c>
      <c r="V355" s="88" t="s">
        <v>77</v>
      </c>
      <c r="W355" s="89" t="s">
        <v>77</v>
      </c>
      <c r="X355" s="89" t="s">
        <v>77</v>
      </c>
    </row>
    <row r="356" spans="14:24" ht="15.75" x14ac:dyDescent="0.25">
      <c r="N356" s="85">
        <v>47330</v>
      </c>
      <c r="O356" s="86" t="s">
        <v>77</v>
      </c>
      <c r="P356" s="86" t="s">
        <v>77</v>
      </c>
      <c r="Q356" s="86" t="s">
        <v>77</v>
      </c>
      <c r="R356" s="86" t="s">
        <v>77</v>
      </c>
      <c r="S356" s="87" t="s">
        <v>77</v>
      </c>
      <c r="T356" s="87" t="s">
        <v>77</v>
      </c>
      <c r="U356" s="88" t="s">
        <v>77</v>
      </c>
      <c r="V356" s="88" t="s">
        <v>77</v>
      </c>
      <c r="W356" s="89" t="s">
        <v>77</v>
      </c>
      <c r="X356" s="89" t="s">
        <v>77</v>
      </c>
    </row>
    <row r="357" spans="14:24" ht="15.75" x14ac:dyDescent="0.25">
      <c r="N357" s="85">
        <v>47361</v>
      </c>
      <c r="O357" s="86" t="s">
        <v>77</v>
      </c>
      <c r="P357" s="86" t="s">
        <v>77</v>
      </c>
      <c r="Q357" s="86" t="s">
        <v>77</v>
      </c>
      <c r="R357" s="86" t="s">
        <v>77</v>
      </c>
      <c r="S357" s="87" t="s">
        <v>77</v>
      </c>
      <c r="T357" s="87" t="s">
        <v>77</v>
      </c>
      <c r="U357" s="88" t="s">
        <v>77</v>
      </c>
      <c r="V357" s="88" t="s">
        <v>77</v>
      </c>
      <c r="W357" s="89" t="s">
        <v>77</v>
      </c>
      <c r="X357" s="89" t="s">
        <v>77</v>
      </c>
    </row>
    <row r="358" spans="14:24" ht="15.75" x14ac:dyDescent="0.25">
      <c r="N358" s="85">
        <v>47391</v>
      </c>
      <c r="O358" s="86" t="s">
        <v>77</v>
      </c>
      <c r="P358" s="86" t="s">
        <v>77</v>
      </c>
      <c r="Q358" s="86" t="s">
        <v>77</v>
      </c>
      <c r="R358" s="86" t="s">
        <v>77</v>
      </c>
      <c r="S358" s="87" t="s">
        <v>77</v>
      </c>
      <c r="T358" s="87" t="s">
        <v>77</v>
      </c>
      <c r="U358" s="88" t="s">
        <v>77</v>
      </c>
      <c r="V358" s="88" t="s">
        <v>77</v>
      </c>
      <c r="W358" s="89" t="s">
        <v>77</v>
      </c>
      <c r="X358" s="89" t="s">
        <v>77</v>
      </c>
    </row>
    <row r="359" spans="14:24" ht="15.75" x14ac:dyDescent="0.25">
      <c r="N359" s="85">
        <v>47422</v>
      </c>
      <c r="O359" s="86" t="s">
        <v>77</v>
      </c>
      <c r="P359" s="86" t="s">
        <v>77</v>
      </c>
      <c r="Q359" s="86" t="s">
        <v>77</v>
      </c>
      <c r="R359" s="86" t="s">
        <v>77</v>
      </c>
      <c r="S359" s="87" t="s">
        <v>77</v>
      </c>
      <c r="T359" s="87" t="s">
        <v>77</v>
      </c>
      <c r="U359" s="88" t="s">
        <v>77</v>
      </c>
      <c r="V359" s="88" t="s">
        <v>77</v>
      </c>
      <c r="W359" s="89" t="s">
        <v>77</v>
      </c>
      <c r="X359" s="89" t="s">
        <v>77</v>
      </c>
    </row>
    <row r="360" spans="14:24" ht="15.75" x14ac:dyDescent="0.25">
      <c r="N360" s="85">
        <v>47452</v>
      </c>
      <c r="O360" s="86" t="s">
        <v>77</v>
      </c>
      <c r="P360" s="86" t="s">
        <v>77</v>
      </c>
      <c r="Q360" s="86" t="s">
        <v>77</v>
      </c>
      <c r="R360" s="86" t="s">
        <v>77</v>
      </c>
      <c r="S360" s="87" t="s">
        <v>77</v>
      </c>
      <c r="T360" s="87" t="s">
        <v>77</v>
      </c>
      <c r="U360" s="88" t="s">
        <v>77</v>
      </c>
      <c r="V360" s="88" t="s">
        <v>77</v>
      </c>
      <c r="W360" s="89" t="s">
        <v>77</v>
      </c>
      <c r="X360" s="89" t="s">
        <v>77</v>
      </c>
    </row>
    <row r="361" spans="14:24" ht="15.75" x14ac:dyDescent="0.25">
      <c r="N361" s="85">
        <v>47483</v>
      </c>
      <c r="O361" s="86" t="s">
        <v>77</v>
      </c>
      <c r="P361" s="86" t="s">
        <v>77</v>
      </c>
      <c r="Q361" s="86" t="s">
        <v>77</v>
      </c>
      <c r="R361" s="86" t="s">
        <v>77</v>
      </c>
      <c r="S361" s="87" t="s">
        <v>77</v>
      </c>
      <c r="T361" s="87" t="s">
        <v>77</v>
      </c>
      <c r="U361" s="88" t="s">
        <v>77</v>
      </c>
      <c r="V361" s="88" t="s">
        <v>77</v>
      </c>
      <c r="W361" s="89" t="s">
        <v>77</v>
      </c>
      <c r="X361" s="89" t="s">
        <v>77</v>
      </c>
    </row>
    <row r="362" spans="14:24" ht="15.75" x14ac:dyDescent="0.25">
      <c r="N362" s="85">
        <v>47514</v>
      </c>
      <c r="O362" s="86" t="s">
        <v>77</v>
      </c>
      <c r="P362" s="86" t="s">
        <v>77</v>
      </c>
      <c r="Q362" s="86" t="s">
        <v>77</v>
      </c>
      <c r="R362" s="86" t="s">
        <v>77</v>
      </c>
      <c r="S362" s="87" t="s">
        <v>77</v>
      </c>
      <c r="T362" s="87" t="s">
        <v>77</v>
      </c>
      <c r="U362" s="88" t="s">
        <v>77</v>
      </c>
      <c r="V362" s="88" t="s">
        <v>77</v>
      </c>
      <c r="W362" s="89" t="s">
        <v>77</v>
      </c>
      <c r="X362" s="89" t="s">
        <v>77</v>
      </c>
    </row>
    <row r="363" spans="14:24" ht="15.75" x14ac:dyDescent="0.25">
      <c r="N363" s="85">
        <v>47542</v>
      </c>
      <c r="O363" s="86" t="s">
        <v>77</v>
      </c>
      <c r="P363" s="86" t="s">
        <v>77</v>
      </c>
      <c r="Q363" s="86" t="s">
        <v>77</v>
      </c>
      <c r="R363" s="86" t="s">
        <v>77</v>
      </c>
      <c r="S363" s="87" t="s">
        <v>77</v>
      </c>
      <c r="T363" s="87" t="s">
        <v>77</v>
      </c>
      <c r="U363" s="88" t="s">
        <v>77</v>
      </c>
      <c r="V363" s="88" t="s">
        <v>77</v>
      </c>
      <c r="W363" s="89" t="s">
        <v>77</v>
      </c>
      <c r="X363" s="89" t="s">
        <v>77</v>
      </c>
    </row>
    <row r="364" spans="14:24" ht="15.75" x14ac:dyDescent="0.25">
      <c r="N364" s="85">
        <v>47573</v>
      </c>
      <c r="O364" s="86" t="s">
        <v>77</v>
      </c>
      <c r="P364" s="86" t="s">
        <v>77</v>
      </c>
      <c r="Q364" s="86" t="s">
        <v>77</v>
      </c>
      <c r="R364" s="86" t="s">
        <v>77</v>
      </c>
      <c r="S364" s="87" t="s">
        <v>77</v>
      </c>
      <c r="T364" s="87" t="s">
        <v>77</v>
      </c>
      <c r="U364" s="88" t="s">
        <v>77</v>
      </c>
      <c r="V364" s="88" t="s">
        <v>77</v>
      </c>
      <c r="W364" s="89" t="s">
        <v>77</v>
      </c>
      <c r="X364" s="89" t="s">
        <v>77</v>
      </c>
    </row>
    <row r="365" spans="14:24" ht="15.75" x14ac:dyDescent="0.25">
      <c r="N365" s="85">
        <v>47603</v>
      </c>
      <c r="O365" s="86" t="s">
        <v>77</v>
      </c>
      <c r="P365" s="86" t="s">
        <v>77</v>
      </c>
      <c r="Q365" s="86" t="s">
        <v>77</v>
      </c>
      <c r="R365" s="86" t="s">
        <v>77</v>
      </c>
      <c r="S365" s="87" t="s">
        <v>77</v>
      </c>
      <c r="T365" s="87" t="s">
        <v>77</v>
      </c>
      <c r="U365" s="88" t="s">
        <v>77</v>
      </c>
      <c r="V365" s="88" t="s">
        <v>77</v>
      </c>
      <c r="W365" s="89" t="s">
        <v>77</v>
      </c>
      <c r="X365" s="89" t="s">
        <v>77</v>
      </c>
    </row>
    <row r="366" spans="14:24" ht="15.75" x14ac:dyDescent="0.25">
      <c r="N366" s="85">
        <v>47634</v>
      </c>
      <c r="O366" s="86" t="s">
        <v>77</v>
      </c>
      <c r="P366" s="86" t="s">
        <v>77</v>
      </c>
      <c r="Q366" s="86" t="s">
        <v>77</v>
      </c>
      <c r="R366" s="86" t="s">
        <v>77</v>
      </c>
      <c r="S366" s="87" t="s">
        <v>77</v>
      </c>
      <c r="T366" s="87" t="s">
        <v>77</v>
      </c>
      <c r="U366" s="88" t="s">
        <v>77</v>
      </c>
      <c r="V366" s="88" t="s">
        <v>77</v>
      </c>
      <c r="W366" s="89" t="s">
        <v>77</v>
      </c>
      <c r="X366" s="89" t="s">
        <v>77</v>
      </c>
    </row>
    <row r="367" spans="14:24" ht="15.75" x14ac:dyDescent="0.25">
      <c r="N367" s="85">
        <v>47664</v>
      </c>
      <c r="O367" s="86" t="s">
        <v>77</v>
      </c>
      <c r="P367" s="86" t="s">
        <v>77</v>
      </c>
      <c r="Q367" s="86" t="s">
        <v>77</v>
      </c>
      <c r="R367" s="86" t="s">
        <v>77</v>
      </c>
      <c r="S367" s="87" t="s">
        <v>77</v>
      </c>
      <c r="T367" s="87" t="s">
        <v>77</v>
      </c>
      <c r="U367" s="88" t="s">
        <v>77</v>
      </c>
      <c r="V367" s="88" t="s">
        <v>77</v>
      </c>
      <c r="W367" s="89" t="s">
        <v>77</v>
      </c>
      <c r="X367" s="89" t="s">
        <v>77</v>
      </c>
    </row>
    <row r="368" spans="14:24" ht="15.75" x14ac:dyDescent="0.25">
      <c r="N368" s="85">
        <v>47695</v>
      </c>
      <c r="O368" s="86" t="s">
        <v>77</v>
      </c>
      <c r="P368" s="86" t="s">
        <v>77</v>
      </c>
      <c r="Q368" s="86" t="s">
        <v>77</v>
      </c>
      <c r="R368" s="86" t="s">
        <v>77</v>
      </c>
      <c r="S368" s="87" t="s">
        <v>77</v>
      </c>
      <c r="T368" s="87" t="s">
        <v>77</v>
      </c>
      <c r="U368" s="88" t="s">
        <v>77</v>
      </c>
      <c r="V368" s="88" t="s">
        <v>77</v>
      </c>
      <c r="W368" s="89" t="s">
        <v>77</v>
      </c>
      <c r="X368" s="89" t="s">
        <v>77</v>
      </c>
    </row>
    <row r="369" spans="14:24" ht="15.75" x14ac:dyDescent="0.25">
      <c r="N369" s="85">
        <v>47726</v>
      </c>
      <c r="O369" s="86" t="s">
        <v>77</v>
      </c>
      <c r="P369" s="86" t="s">
        <v>77</v>
      </c>
      <c r="Q369" s="86" t="s">
        <v>77</v>
      </c>
      <c r="R369" s="86" t="s">
        <v>77</v>
      </c>
      <c r="S369" s="87" t="s">
        <v>77</v>
      </c>
      <c r="T369" s="87" t="s">
        <v>77</v>
      </c>
      <c r="U369" s="88" t="s">
        <v>77</v>
      </c>
      <c r="V369" s="88" t="s">
        <v>77</v>
      </c>
      <c r="W369" s="89" t="s">
        <v>77</v>
      </c>
      <c r="X369" s="89" t="s">
        <v>77</v>
      </c>
    </row>
    <row r="370" spans="14:24" ht="15.75" x14ac:dyDescent="0.25">
      <c r="N370" s="85">
        <v>47756</v>
      </c>
      <c r="O370" s="86" t="s">
        <v>77</v>
      </c>
      <c r="P370" s="86" t="s">
        <v>77</v>
      </c>
      <c r="Q370" s="86" t="s">
        <v>77</v>
      </c>
      <c r="R370" s="86" t="s">
        <v>77</v>
      </c>
      <c r="S370" s="87" t="s">
        <v>77</v>
      </c>
      <c r="T370" s="87" t="s">
        <v>77</v>
      </c>
      <c r="U370" s="88" t="s">
        <v>77</v>
      </c>
      <c r="V370" s="88" t="s">
        <v>77</v>
      </c>
      <c r="W370" s="89" t="s">
        <v>77</v>
      </c>
      <c r="X370" s="89" t="s">
        <v>77</v>
      </c>
    </row>
    <row r="371" spans="14:24" ht="15.75" x14ac:dyDescent="0.25">
      <c r="N371" s="85">
        <v>47787</v>
      </c>
      <c r="O371" s="86" t="s">
        <v>77</v>
      </c>
      <c r="P371" s="86" t="s">
        <v>77</v>
      </c>
      <c r="Q371" s="86" t="s">
        <v>77</v>
      </c>
      <c r="R371" s="86" t="s">
        <v>77</v>
      </c>
      <c r="S371" s="87" t="s">
        <v>77</v>
      </c>
      <c r="T371" s="87" t="s">
        <v>77</v>
      </c>
      <c r="U371" s="88" t="s">
        <v>77</v>
      </c>
      <c r="V371" s="88" t="s">
        <v>77</v>
      </c>
      <c r="W371" s="89" t="s">
        <v>77</v>
      </c>
      <c r="X371" s="89" t="s">
        <v>77</v>
      </c>
    </row>
    <row r="372" spans="14:24" ht="15.75" x14ac:dyDescent="0.25">
      <c r="N372" s="85">
        <v>47817</v>
      </c>
      <c r="O372" s="86" t="s">
        <v>77</v>
      </c>
      <c r="P372" s="86" t="s">
        <v>77</v>
      </c>
      <c r="Q372" s="86" t="s">
        <v>77</v>
      </c>
      <c r="R372" s="86" t="s">
        <v>77</v>
      </c>
      <c r="S372" s="87" t="s">
        <v>77</v>
      </c>
      <c r="T372" s="87" t="s">
        <v>77</v>
      </c>
      <c r="U372" s="88" t="s">
        <v>77</v>
      </c>
      <c r="V372" s="88" t="s">
        <v>77</v>
      </c>
      <c r="W372" s="89" t="s">
        <v>77</v>
      </c>
      <c r="X372" s="89" t="s">
        <v>77</v>
      </c>
    </row>
    <row r="373" spans="14:24" ht="15.75" x14ac:dyDescent="0.25">
      <c r="N373" s="85">
        <v>47848</v>
      </c>
      <c r="O373" s="86" t="s">
        <v>77</v>
      </c>
      <c r="P373" s="86" t="s">
        <v>77</v>
      </c>
      <c r="Q373" s="86" t="s">
        <v>77</v>
      </c>
      <c r="R373" s="86" t="s">
        <v>77</v>
      </c>
      <c r="S373" s="87" t="s">
        <v>77</v>
      </c>
      <c r="T373" s="87" t="s">
        <v>77</v>
      </c>
      <c r="U373" s="88" t="s">
        <v>77</v>
      </c>
      <c r="V373" s="88" t="s">
        <v>77</v>
      </c>
      <c r="W373" s="89" t="s">
        <v>77</v>
      </c>
      <c r="X373" s="89" t="s">
        <v>77</v>
      </c>
    </row>
    <row r="374" spans="14:24" ht="15.75" x14ac:dyDescent="0.25">
      <c r="N374" s="85">
        <v>47879</v>
      </c>
      <c r="O374" s="86" t="s">
        <v>77</v>
      </c>
      <c r="P374" s="86" t="s">
        <v>77</v>
      </c>
      <c r="Q374" s="86" t="s">
        <v>77</v>
      </c>
      <c r="R374" s="86" t="s">
        <v>77</v>
      </c>
      <c r="S374" s="87" t="s">
        <v>77</v>
      </c>
      <c r="T374" s="87" t="s">
        <v>77</v>
      </c>
      <c r="U374" s="88" t="s">
        <v>77</v>
      </c>
      <c r="V374" s="88" t="s">
        <v>77</v>
      </c>
      <c r="W374" s="89" t="s">
        <v>77</v>
      </c>
      <c r="X374" s="89" t="s">
        <v>77</v>
      </c>
    </row>
    <row r="375" spans="14:24" ht="15.75" x14ac:dyDescent="0.25">
      <c r="N375" s="85">
        <v>47907</v>
      </c>
      <c r="O375" s="86" t="s">
        <v>77</v>
      </c>
      <c r="P375" s="86" t="s">
        <v>77</v>
      </c>
      <c r="Q375" s="86" t="s">
        <v>77</v>
      </c>
      <c r="R375" s="86" t="s">
        <v>77</v>
      </c>
      <c r="S375" s="87" t="s">
        <v>77</v>
      </c>
      <c r="T375" s="87" t="s">
        <v>77</v>
      </c>
      <c r="U375" s="88" t="s">
        <v>77</v>
      </c>
      <c r="V375" s="88" t="s">
        <v>77</v>
      </c>
      <c r="W375" s="89" t="s">
        <v>77</v>
      </c>
      <c r="X375" s="89" t="s">
        <v>77</v>
      </c>
    </row>
    <row r="376" spans="14:24" ht="15.75" x14ac:dyDescent="0.25">
      <c r="N376" s="85">
        <v>47938</v>
      </c>
      <c r="O376" s="86" t="s">
        <v>77</v>
      </c>
      <c r="P376" s="86" t="s">
        <v>77</v>
      </c>
      <c r="Q376" s="86" t="s">
        <v>77</v>
      </c>
      <c r="R376" s="86" t="s">
        <v>77</v>
      </c>
      <c r="S376" s="87" t="s">
        <v>77</v>
      </c>
      <c r="T376" s="87" t="s">
        <v>77</v>
      </c>
      <c r="U376" s="88" t="s">
        <v>77</v>
      </c>
      <c r="V376" s="88" t="s">
        <v>77</v>
      </c>
      <c r="W376" s="89" t="s">
        <v>77</v>
      </c>
      <c r="X376" s="89" t="s">
        <v>77</v>
      </c>
    </row>
    <row r="377" spans="14:24" ht="15.75" x14ac:dyDescent="0.25">
      <c r="N377" s="85">
        <v>47968</v>
      </c>
      <c r="O377" s="86" t="s">
        <v>77</v>
      </c>
      <c r="P377" s="86" t="s">
        <v>77</v>
      </c>
      <c r="Q377" s="86" t="s">
        <v>77</v>
      </c>
      <c r="R377" s="86" t="s">
        <v>77</v>
      </c>
      <c r="S377" s="87" t="s">
        <v>77</v>
      </c>
      <c r="T377" s="87" t="s">
        <v>77</v>
      </c>
      <c r="U377" s="88" t="s">
        <v>77</v>
      </c>
      <c r="V377" s="88" t="s">
        <v>77</v>
      </c>
      <c r="W377" s="89" t="s">
        <v>77</v>
      </c>
      <c r="X377" s="89" t="s">
        <v>77</v>
      </c>
    </row>
    <row r="378" spans="14:24" ht="15.75" x14ac:dyDescent="0.25">
      <c r="N378" s="85">
        <v>47999</v>
      </c>
      <c r="O378" s="86" t="s">
        <v>77</v>
      </c>
      <c r="P378" s="86" t="s">
        <v>77</v>
      </c>
      <c r="Q378" s="86" t="s">
        <v>77</v>
      </c>
      <c r="R378" s="86" t="s">
        <v>77</v>
      </c>
      <c r="S378" s="87" t="s">
        <v>77</v>
      </c>
      <c r="T378" s="87" t="s">
        <v>77</v>
      </c>
      <c r="U378" s="88" t="s">
        <v>77</v>
      </c>
      <c r="V378" s="88" t="s">
        <v>77</v>
      </c>
      <c r="W378" s="89" t="s">
        <v>77</v>
      </c>
      <c r="X378" s="89" t="s">
        <v>77</v>
      </c>
    </row>
    <row r="379" spans="14:24" ht="15.75" x14ac:dyDescent="0.25">
      <c r="N379" s="85">
        <v>48029</v>
      </c>
      <c r="O379" s="86" t="s">
        <v>77</v>
      </c>
      <c r="P379" s="86" t="s">
        <v>77</v>
      </c>
      <c r="Q379" s="86" t="s">
        <v>77</v>
      </c>
      <c r="R379" s="86" t="s">
        <v>77</v>
      </c>
      <c r="S379" s="87" t="s">
        <v>77</v>
      </c>
      <c r="T379" s="87" t="s">
        <v>77</v>
      </c>
      <c r="U379" s="88" t="s">
        <v>77</v>
      </c>
      <c r="V379" s="88" t="s">
        <v>77</v>
      </c>
      <c r="W379" s="89" t="s">
        <v>77</v>
      </c>
      <c r="X379" s="89" t="s">
        <v>77</v>
      </c>
    </row>
    <row r="380" spans="14:24" ht="15.75" x14ac:dyDescent="0.25">
      <c r="N380" s="85">
        <v>48060</v>
      </c>
      <c r="O380" s="86" t="s">
        <v>77</v>
      </c>
      <c r="P380" s="86" t="s">
        <v>77</v>
      </c>
      <c r="Q380" s="86" t="s">
        <v>77</v>
      </c>
      <c r="R380" s="86" t="s">
        <v>77</v>
      </c>
      <c r="S380" s="87" t="s">
        <v>77</v>
      </c>
      <c r="T380" s="87" t="s">
        <v>77</v>
      </c>
      <c r="U380" s="88" t="s">
        <v>77</v>
      </c>
      <c r="V380" s="88" t="s">
        <v>77</v>
      </c>
      <c r="W380" s="89" t="s">
        <v>77</v>
      </c>
      <c r="X380" s="89" t="s">
        <v>77</v>
      </c>
    </row>
    <row r="381" spans="14:24" ht="15.75" x14ac:dyDescent="0.25">
      <c r="N381" s="85">
        <v>48091</v>
      </c>
      <c r="O381" s="86" t="s">
        <v>77</v>
      </c>
      <c r="P381" s="86" t="s">
        <v>77</v>
      </c>
      <c r="Q381" s="86" t="s">
        <v>77</v>
      </c>
      <c r="R381" s="86" t="s">
        <v>77</v>
      </c>
      <c r="S381" s="87" t="s">
        <v>77</v>
      </c>
      <c r="T381" s="87" t="s">
        <v>77</v>
      </c>
      <c r="U381" s="88" t="s">
        <v>77</v>
      </c>
      <c r="V381" s="88" t="s">
        <v>77</v>
      </c>
      <c r="W381" s="89" t="s">
        <v>77</v>
      </c>
      <c r="X381" s="89" t="s">
        <v>77</v>
      </c>
    </row>
    <row r="382" spans="14:24" ht="15.75" x14ac:dyDescent="0.25">
      <c r="N382" s="85">
        <v>48121</v>
      </c>
      <c r="O382" s="86" t="s">
        <v>77</v>
      </c>
      <c r="P382" s="86" t="s">
        <v>77</v>
      </c>
      <c r="Q382" s="86" t="s">
        <v>77</v>
      </c>
      <c r="R382" s="86" t="s">
        <v>77</v>
      </c>
      <c r="S382" s="87" t="s">
        <v>77</v>
      </c>
      <c r="T382" s="87" t="s">
        <v>77</v>
      </c>
      <c r="U382" s="88" t="s">
        <v>77</v>
      </c>
      <c r="V382" s="88" t="s">
        <v>77</v>
      </c>
      <c r="W382" s="89" t="s">
        <v>77</v>
      </c>
      <c r="X382" s="89" t="s">
        <v>77</v>
      </c>
    </row>
    <row r="383" spans="14:24" ht="15.75" x14ac:dyDescent="0.25">
      <c r="N383" s="85">
        <v>48152</v>
      </c>
      <c r="O383" s="86" t="s">
        <v>77</v>
      </c>
      <c r="P383" s="86" t="s">
        <v>77</v>
      </c>
      <c r="Q383" s="86" t="s">
        <v>77</v>
      </c>
      <c r="R383" s="86" t="s">
        <v>77</v>
      </c>
      <c r="S383" s="87" t="s">
        <v>77</v>
      </c>
      <c r="T383" s="87" t="s">
        <v>77</v>
      </c>
      <c r="U383" s="88" t="s">
        <v>77</v>
      </c>
      <c r="V383" s="88" t="s">
        <v>77</v>
      </c>
      <c r="W383" s="89" t="s">
        <v>77</v>
      </c>
      <c r="X383" s="89" t="s">
        <v>77</v>
      </c>
    </row>
    <row r="384" spans="14:24" ht="15.75" x14ac:dyDescent="0.25">
      <c r="N384" s="85">
        <v>48182</v>
      </c>
      <c r="O384" s="86" t="s">
        <v>77</v>
      </c>
      <c r="P384" s="86" t="s">
        <v>77</v>
      </c>
      <c r="Q384" s="86" t="s">
        <v>77</v>
      </c>
      <c r="R384" s="86" t="s">
        <v>77</v>
      </c>
      <c r="S384" s="87" t="s">
        <v>77</v>
      </c>
      <c r="T384" s="87" t="s">
        <v>77</v>
      </c>
      <c r="U384" s="88" t="s">
        <v>77</v>
      </c>
      <c r="V384" s="88" t="s">
        <v>77</v>
      </c>
      <c r="W384" s="89" t="s">
        <v>77</v>
      </c>
      <c r="X384" s="89" t="s">
        <v>77</v>
      </c>
    </row>
    <row r="385" spans="14:24" ht="15.75" x14ac:dyDescent="0.25">
      <c r="N385" s="85">
        <v>48213</v>
      </c>
      <c r="O385" s="86" t="s">
        <v>77</v>
      </c>
      <c r="P385" s="86" t="s">
        <v>77</v>
      </c>
      <c r="Q385" s="86" t="s">
        <v>77</v>
      </c>
      <c r="R385" s="86" t="s">
        <v>77</v>
      </c>
      <c r="S385" s="87" t="s">
        <v>77</v>
      </c>
      <c r="T385" s="87" t="s">
        <v>77</v>
      </c>
      <c r="U385" s="88" t="s">
        <v>77</v>
      </c>
      <c r="V385" s="88" t="s">
        <v>77</v>
      </c>
      <c r="W385" s="89" t="s">
        <v>77</v>
      </c>
      <c r="X385" s="89" t="s">
        <v>77</v>
      </c>
    </row>
    <row r="386" spans="14:24" ht="15.75" x14ac:dyDescent="0.25">
      <c r="N386" s="85">
        <v>48244</v>
      </c>
      <c r="O386" s="86" t="s">
        <v>77</v>
      </c>
      <c r="P386" s="86" t="s">
        <v>77</v>
      </c>
      <c r="Q386" s="86" t="s">
        <v>77</v>
      </c>
      <c r="R386" s="86" t="s">
        <v>77</v>
      </c>
      <c r="S386" s="87" t="s">
        <v>77</v>
      </c>
      <c r="T386" s="87" t="s">
        <v>77</v>
      </c>
      <c r="U386" s="88" t="s">
        <v>77</v>
      </c>
      <c r="V386" s="88" t="s">
        <v>77</v>
      </c>
      <c r="W386" s="89" t="s">
        <v>77</v>
      </c>
      <c r="X386" s="89" t="s">
        <v>77</v>
      </c>
    </row>
    <row r="387" spans="14:24" ht="15.75" x14ac:dyDescent="0.25">
      <c r="N387" s="85">
        <v>48273</v>
      </c>
      <c r="O387" s="86" t="s">
        <v>77</v>
      </c>
      <c r="P387" s="86" t="s">
        <v>77</v>
      </c>
      <c r="Q387" s="86" t="s">
        <v>77</v>
      </c>
      <c r="R387" s="86" t="s">
        <v>77</v>
      </c>
      <c r="S387" s="87" t="s">
        <v>77</v>
      </c>
      <c r="T387" s="87" t="s">
        <v>77</v>
      </c>
      <c r="U387" s="88" t="s">
        <v>77</v>
      </c>
      <c r="V387" s="88" t="s">
        <v>77</v>
      </c>
      <c r="W387" s="89" t="s">
        <v>77</v>
      </c>
      <c r="X387" s="89" t="s">
        <v>77</v>
      </c>
    </row>
    <row r="388" spans="14:24" ht="15.75" x14ac:dyDescent="0.25">
      <c r="N388" s="85">
        <v>48304</v>
      </c>
      <c r="O388" s="86" t="s">
        <v>77</v>
      </c>
      <c r="P388" s="86" t="s">
        <v>77</v>
      </c>
      <c r="Q388" s="86" t="s">
        <v>77</v>
      </c>
      <c r="R388" s="86" t="s">
        <v>77</v>
      </c>
      <c r="S388" s="87" t="s">
        <v>77</v>
      </c>
      <c r="T388" s="87" t="s">
        <v>77</v>
      </c>
      <c r="U388" s="88" t="s">
        <v>77</v>
      </c>
      <c r="V388" s="88" t="s">
        <v>77</v>
      </c>
      <c r="W388" s="89" t="s">
        <v>77</v>
      </c>
      <c r="X388" s="89" t="s">
        <v>77</v>
      </c>
    </row>
    <row r="389" spans="14:24" ht="15.75" x14ac:dyDescent="0.25">
      <c r="N389" s="85">
        <v>48334</v>
      </c>
      <c r="O389" s="86" t="s">
        <v>77</v>
      </c>
      <c r="P389" s="86" t="s">
        <v>77</v>
      </c>
      <c r="Q389" s="86" t="s">
        <v>77</v>
      </c>
      <c r="R389" s="86" t="s">
        <v>77</v>
      </c>
      <c r="S389" s="87" t="s">
        <v>77</v>
      </c>
      <c r="T389" s="87" t="s">
        <v>77</v>
      </c>
      <c r="U389" s="88" t="s">
        <v>77</v>
      </c>
      <c r="V389" s="88" t="s">
        <v>77</v>
      </c>
      <c r="W389" s="89" t="s">
        <v>77</v>
      </c>
      <c r="X389" s="89" t="s">
        <v>77</v>
      </c>
    </row>
    <row r="390" spans="14:24" ht="15.75" x14ac:dyDescent="0.25">
      <c r="N390" s="85">
        <v>48365</v>
      </c>
      <c r="O390" s="86" t="s">
        <v>77</v>
      </c>
      <c r="P390" s="86" t="s">
        <v>77</v>
      </c>
      <c r="Q390" s="86" t="s">
        <v>77</v>
      </c>
      <c r="R390" s="86" t="s">
        <v>77</v>
      </c>
      <c r="S390" s="87" t="s">
        <v>77</v>
      </c>
      <c r="T390" s="87" t="s">
        <v>77</v>
      </c>
      <c r="U390" s="88" t="s">
        <v>77</v>
      </c>
      <c r="V390" s="88" t="s">
        <v>77</v>
      </c>
      <c r="W390" s="89" t="s">
        <v>77</v>
      </c>
      <c r="X390" s="89" t="s">
        <v>77</v>
      </c>
    </row>
    <row r="391" spans="14:24" ht="15.75" x14ac:dyDescent="0.25">
      <c r="N391" s="85">
        <v>48395</v>
      </c>
      <c r="O391" s="86" t="s">
        <v>77</v>
      </c>
      <c r="P391" s="86" t="s">
        <v>77</v>
      </c>
      <c r="Q391" s="86" t="s">
        <v>77</v>
      </c>
      <c r="R391" s="86" t="s">
        <v>77</v>
      </c>
      <c r="S391" s="87" t="s">
        <v>77</v>
      </c>
      <c r="T391" s="87" t="s">
        <v>77</v>
      </c>
      <c r="U391" s="88" t="s">
        <v>77</v>
      </c>
      <c r="V391" s="88" t="s">
        <v>77</v>
      </c>
      <c r="W391" s="89" t="s">
        <v>77</v>
      </c>
      <c r="X391" s="89" t="s">
        <v>77</v>
      </c>
    </row>
    <row r="392" spans="14:24" ht="15.75" x14ac:dyDescent="0.25">
      <c r="N392" s="85">
        <v>48426</v>
      </c>
      <c r="O392" s="86" t="s">
        <v>77</v>
      </c>
      <c r="P392" s="86" t="s">
        <v>77</v>
      </c>
      <c r="Q392" s="86" t="s">
        <v>77</v>
      </c>
      <c r="R392" s="86" t="s">
        <v>77</v>
      </c>
      <c r="S392" s="87" t="s">
        <v>77</v>
      </c>
      <c r="T392" s="87" t="s">
        <v>77</v>
      </c>
      <c r="U392" s="88" t="s">
        <v>77</v>
      </c>
      <c r="V392" s="88" t="s">
        <v>77</v>
      </c>
      <c r="W392" s="89" t="s">
        <v>77</v>
      </c>
      <c r="X392" s="89" t="s">
        <v>77</v>
      </c>
    </row>
    <row r="393" spans="14:24" ht="15.75" x14ac:dyDescent="0.25">
      <c r="N393" s="85">
        <v>48457</v>
      </c>
      <c r="O393" s="86" t="s">
        <v>77</v>
      </c>
      <c r="P393" s="86" t="s">
        <v>77</v>
      </c>
      <c r="Q393" s="86" t="s">
        <v>77</v>
      </c>
      <c r="R393" s="86" t="s">
        <v>77</v>
      </c>
      <c r="S393" s="87" t="s">
        <v>77</v>
      </c>
      <c r="T393" s="87" t="s">
        <v>77</v>
      </c>
      <c r="U393" s="88" t="s">
        <v>77</v>
      </c>
      <c r="V393" s="88" t="s">
        <v>77</v>
      </c>
      <c r="W393" s="89" t="s">
        <v>77</v>
      </c>
      <c r="X393" s="89" t="s">
        <v>77</v>
      </c>
    </row>
    <row r="394" spans="14:24" ht="15.75" x14ac:dyDescent="0.25">
      <c r="N394" s="85">
        <v>48487</v>
      </c>
      <c r="O394" s="86" t="s">
        <v>77</v>
      </c>
      <c r="P394" s="86" t="s">
        <v>77</v>
      </c>
      <c r="Q394" s="86" t="s">
        <v>77</v>
      </c>
      <c r="R394" s="86" t="s">
        <v>77</v>
      </c>
      <c r="S394" s="87" t="s">
        <v>77</v>
      </c>
      <c r="T394" s="87" t="s">
        <v>77</v>
      </c>
      <c r="U394" s="88" t="s">
        <v>77</v>
      </c>
      <c r="V394" s="88" t="s">
        <v>77</v>
      </c>
      <c r="W394" s="89" t="s">
        <v>77</v>
      </c>
      <c r="X394" s="89" t="s">
        <v>77</v>
      </c>
    </row>
    <row r="395" spans="14:24" ht="15.75" x14ac:dyDescent="0.25">
      <c r="N395" s="85">
        <v>48518</v>
      </c>
      <c r="O395" s="86" t="s">
        <v>77</v>
      </c>
      <c r="P395" s="86" t="s">
        <v>77</v>
      </c>
      <c r="Q395" s="86" t="s">
        <v>77</v>
      </c>
      <c r="R395" s="86" t="s">
        <v>77</v>
      </c>
      <c r="S395" s="87" t="s">
        <v>77</v>
      </c>
      <c r="T395" s="87" t="s">
        <v>77</v>
      </c>
      <c r="U395" s="88" t="s">
        <v>77</v>
      </c>
      <c r="V395" s="88" t="s">
        <v>77</v>
      </c>
      <c r="W395" s="89" t="s">
        <v>77</v>
      </c>
      <c r="X395" s="89" t="s">
        <v>77</v>
      </c>
    </row>
    <row r="396" spans="14:24" ht="15.75" x14ac:dyDescent="0.25">
      <c r="N396" s="85">
        <v>48548</v>
      </c>
      <c r="O396" s="86" t="s">
        <v>77</v>
      </c>
      <c r="P396" s="86" t="s">
        <v>77</v>
      </c>
      <c r="Q396" s="86" t="s">
        <v>77</v>
      </c>
      <c r="R396" s="86" t="s">
        <v>77</v>
      </c>
      <c r="S396" s="87" t="s">
        <v>77</v>
      </c>
      <c r="T396" s="87" t="s">
        <v>77</v>
      </c>
      <c r="U396" s="88" t="s">
        <v>77</v>
      </c>
      <c r="V396" s="88" t="s">
        <v>77</v>
      </c>
      <c r="W396" s="89" t="s">
        <v>77</v>
      </c>
      <c r="X396" s="89" t="s">
        <v>77</v>
      </c>
    </row>
    <row r="397" spans="14:24" ht="15.75" x14ac:dyDescent="0.25">
      <c r="N397" s="85">
        <v>48579</v>
      </c>
      <c r="O397" s="86" t="s">
        <v>77</v>
      </c>
      <c r="P397" s="86" t="s">
        <v>77</v>
      </c>
      <c r="Q397" s="86" t="s">
        <v>77</v>
      </c>
      <c r="R397" s="86" t="s">
        <v>77</v>
      </c>
      <c r="S397" s="87" t="s">
        <v>77</v>
      </c>
      <c r="T397" s="87" t="s">
        <v>77</v>
      </c>
      <c r="U397" s="88" t="s">
        <v>77</v>
      </c>
      <c r="V397" s="88" t="s">
        <v>77</v>
      </c>
      <c r="W397" s="89" t="s">
        <v>77</v>
      </c>
      <c r="X397" s="89" t="s">
        <v>77</v>
      </c>
    </row>
    <row r="398" spans="14:24" ht="15.75" x14ac:dyDescent="0.25">
      <c r="N398" s="85">
        <v>48610</v>
      </c>
      <c r="O398" s="86" t="s">
        <v>77</v>
      </c>
      <c r="P398" s="86" t="s">
        <v>77</v>
      </c>
      <c r="Q398" s="86" t="s">
        <v>77</v>
      </c>
      <c r="R398" s="86" t="s">
        <v>77</v>
      </c>
      <c r="S398" s="87" t="s">
        <v>77</v>
      </c>
      <c r="T398" s="87" t="s">
        <v>77</v>
      </c>
      <c r="U398" s="88" t="s">
        <v>77</v>
      </c>
      <c r="V398" s="88" t="s">
        <v>77</v>
      </c>
      <c r="W398" s="89" t="s">
        <v>77</v>
      </c>
      <c r="X398" s="89" t="s">
        <v>77</v>
      </c>
    </row>
    <row r="399" spans="14:24" ht="15.75" x14ac:dyDescent="0.25">
      <c r="N399" s="85">
        <v>48638</v>
      </c>
      <c r="O399" s="86" t="s">
        <v>77</v>
      </c>
      <c r="P399" s="86" t="s">
        <v>77</v>
      </c>
      <c r="Q399" s="86" t="s">
        <v>77</v>
      </c>
      <c r="R399" s="86" t="s">
        <v>77</v>
      </c>
      <c r="S399" s="87" t="s">
        <v>77</v>
      </c>
      <c r="T399" s="87" t="s">
        <v>77</v>
      </c>
      <c r="U399" s="88" t="s">
        <v>77</v>
      </c>
      <c r="V399" s="88" t="s">
        <v>77</v>
      </c>
      <c r="W399" s="89" t="s">
        <v>77</v>
      </c>
      <c r="X399" s="89" t="s">
        <v>77</v>
      </c>
    </row>
    <row r="400" spans="14:24" ht="15.75" x14ac:dyDescent="0.25">
      <c r="N400" s="85">
        <v>48669</v>
      </c>
      <c r="O400" s="86" t="s">
        <v>77</v>
      </c>
      <c r="P400" s="86" t="s">
        <v>77</v>
      </c>
      <c r="Q400" s="86" t="s">
        <v>77</v>
      </c>
      <c r="R400" s="86" t="s">
        <v>77</v>
      </c>
      <c r="S400" s="87" t="s">
        <v>77</v>
      </c>
      <c r="T400" s="87" t="s">
        <v>77</v>
      </c>
      <c r="U400" s="88" t="s">
        <v>77</v>
      </c>
      <c r="V400" s="88" t="s">
        <v>77</v>
      </c>
      <c r="W400" s="89" t="s">
        <v>77</v>
      </c>
      <c r="X400" s="89" t="s">
        <v>77</v>
      </c>
    </row>
    <row r="401" spans="14:24" ht="15.75" x14ac:dyDescent="0.25">
      <c r="N401" s="85">
        <v>48699</v>
      </c>
      <c r="O401" s="86" t="s">
        <v>77</v>
      </c>
      <c r="P401" s="86" t="s">
        <v>77</v>
      </c>
      <c r="Q401" s="86" t="s">
        <v>77</v>
      </c>
      <c r="R401" s="86" t="s">
        <v>77</v>
      </c>
      <c r="S401" s="87" t="s">
        <v>77</v>
      </c>
      <c r="T401" s="87" t="s">
        <v>77</v>
      </c>
      <c r="U401" s="88" t="s">
        <v>77</v>
      </c>
      <c r="V401" s="88" t="s">
        <v>77</v>
      </c>
      <c r="W401" s="89" t="s">
        <v>77</v>
      </c>
      <c r="X401" s="89" t="s">
        <v>77</v>
      </c>
    </row>
    <row r="402" spans="14:24" ht="15.75" x14ac:dyDescent="0.25">
      <c r="N402" s="85">
        <v>48730</v>
      </c>
      <c r="O402" s="86" t="s">
        <v>77</v>
      </c>
      <c r="P402" s="86" t="s">
        <v>77</v>
      </c>
      <c r="Q402" s="86" t="s">
        <v>77</v>
      </c>
      <c r="R402" s="86" t="s">
        <v>77</v>
      </c>
      <c r="S402" s="87" t="s">
        <v>77</v>
      </c>
      <c r="T402" s="87" t="s">
        <v>77</v>
      </c>
      <c r="U402" s="88" t="s">
        <v>77</v>
      </c>
      <c r="V402" s="88" t="s">
        <v>77</v>
      </c>
      <c r="W402" s="89" t="s">
        <v>77</v>
      </c>
      <c r="X402" s="89" t="s">
        <v>77</v>
      </c>
    </row>
    <row r="403" spans="14:24" ht="15.75" x14ac:dyDescent="0.25">
      <c r="N403" s="85">
        <v>48760</v>
      </c>
      <c r="O403" s="86" t="s">
        <v>77</v>
      </c>
      <c r="P403" s="86" t="s">
        <v>77</v>
      </c>
      <c r="Q403" s="86" t="s">
        <v>77</v>
      </c>
      <c r="R403" s="86" t="s">
        <v>77</v>
      </c>
      <c r="S403" s="87" t="s">
        <v>77</v>
      </c>
      <c r="T403" s="87" t="s">
        <v>77</v>
      </c>
      <c r="U403" s="88" t="s">
        <v>77</v>
      </c>
      <c r="V403" s="88" t="s">
        <v>77</v>
      </c>
      <c r="W403" s="89" t="s">
        <v>77</v>
      </c>
      <c r="X403" s="89" t="s">
        <v>77</v>
      </c>
    </row>
    <row r="404" spans="14:24" ht="15.75" x14ac:dyDescent="0.25">
      <c r="N404" s="85">
        <v>48791</v>
      </c>
      <c r="O404" s="86" t="s">
        <v>77</v>
      </c>
      <c r="P404" s="86" t="s">
        <v>77</v>
      </c>
      <c r="Q404" s="86" t="s">
        <v>77</v>
      </c>
      <c r="R404" s="86" t="s">
        <v>77</v>
      </c>
      <c r="S404" s="87" t="s">
        <v>77</v>
      </c>
      <c r="T404" s="87" t="s">
        <v>77</v>
      </c>
      <c r="U404" s="88" t="s">
        <v>77</v>
      </c>
      <c r="V404" s="88" t="s">
        <v>77</v>
      </c>
      <c r="W404" s="89" t="s">
        <v>77</v>
      </c>
      <c r="X404" s="89" t="s">
        <v>77</v>
      </c>
    </row>
    <row r="405" spans="14:24" ht="15.75" x14ac:dyDescent="0.25">
      <c r="N405" s="85">
        <v>48822</v>
      </c>
      <c r="O405" s="86" t="s">
        <v>77</v>
      </c>
      <c r="P405" s="86" t="s">
        <v>77</v>
      </c>
      <c r="Q405" s="86" t="s">
        <v>77</v>
      </c>
      <c r="R405" s="86" t="s">
        <v>77</v>
      </c>
      <c r="S405" s="87" t="s">
        <v>77</v>
      </c>
      <c r="T405" s="87" t="s">
        <v>77</v>
      </c>
      <c r="U405" s="88" t="s">
        <v>77</v>
      </c>
      <c r="V405" s="88" t="s">
        <v>77</v>
      </c>
      <c r="W405" s="89" t="s">
        <v>77</v>
      </c>
      <c r="X405" s="89" t="s">
        <v>77</v>
      </c>
    </row>
    <row r="406" spans="14:24" ht="15.75" x14ac:dyDescent="0.25">
      <c r="N406" s="85">
        <v>48852</v>
      </c>
      <c r="O406" s="86" t="s">
        <v>77</v>
      </c>
      <c r="P406" s="86" t="s">
        <v>77</v>
      </c>
      <c r="Q406" s="86" t="s">
        <v>77</v>
      </c>
      <c r="R406" s="86" t="s">
        <v>77</v>
      </c>
      <c r="S406" s="87" t="s">
        <v>77</v>
      </c>
      <c r="T406" s="87" t="s">
        <v>77</v>
      </c>
      <c r="U406" s="88" t="s">
        <v>77</v>
      </c>
      <c r="V406" s="88" t="s">
        <v>77</v>
      </c>
      <c r="W406" s="89" t="s">
        <v>77</v>
      </c>
      <c r="X406" s="89" t="s">
        <v>77</v>
      </c>
    </row>
    <row r="407" spans="14:24" ht="15.75" x14ac:dyDescent="0.25">
      <c r="N407" s="85">
        <v>48883</v>
      </c>
      <c r="O407" s="86" t="s">
        <v>77</v>
      </c>
      <c r="P407" s="86" t="s">
        <v>77</v>
      </c>
      <c r="Q407" s="86" t="s">
        <v>77</v>
      </c>
      <c r="R407" s="86" t="s">
        <v>77</v>
      </c>
      <c r="S407" s="87" t="s">
        <v>77</v>
      </c>
      <c r="T407" s="87" t="s">
        <v>77</v>
      </c>
      <c r="U407" s="88" t="s">
        <v>77</v>
      </c>
      <c r="V407" s="88" t="s">
        <v>77</v>
      </c>
      <c r="W407" s="89" t="s">
        <v>77</v>
      </c>
      <c r="X407" s="89" t="s">
        <v>77</v>
      </c>
    </row>
    <row r="408" spans="14:24" ht="15.75" x14ac:dyDescent="0.25">
      <c r="N408" s="85">
        <v>48913</v>
      </c>
      <c r="O408" s="86" t="s">
        <v>77</v>
      </c>
      <c r="P408" s="86" t="s">
        <v>77</v>
      </c>
      <c r="Q408" s="86" t="s">
        <v>77</v>
      </c>
      <c r="R408" s="86" t="s">
        <v>77</v>
      </c>
      <c r="S408" s="87" t="s">
        <v>77</v>
      </c>
      <c r="T408" s="87" t="s">
        <v>77</v>
      </c>
      <c r="U408" s="88" t="s">
        <v>77</v>
      </c>
      <c r="V408" s="88" t="s">
        <v>77</v>
      </c>
      <c r="W408" s="89" t="s">
        <v>77</v>
      </c>
      <c r="X408" s="89" t="s">
        <v>77</v>
      </c>
    </row>
    <row r="409" spans="14:24" ht="15.75" x14ac:dyDescent="0.25">
      <c r="N409" s="85">
        <v>48944</v>
      </c>
      <c r="O409" s="86" t="s">
        <v>77</v>
      </c>
      <c r="P409" s="86" t="s">
        <v>77</v>
      </c>
      <c r="Q409" s="86" t="s">
        <v>77</v>
      </c>
      <c r="R409" s="86" t="s">
        <v>77</v>
      </c>
      <c r="S409" s="87" t="s">
        <v>77</v>
      </c>
      <c r="T409" s="87" t="s">
        <v>77</v>
      </c>
      <c r="U409" s="88" t="s">
        <v>77</v>
      </c>
      <c r="V409" s="88" t="s">
        <v>77</v>
      </c>
      <c r="W409" s="89" t="s">
        <v>77</v>
      </c>
      <c r="X409" s="89" t="s">
        <v>77</v>
      </c>
    </row>
    <row r="410" spans="14:24" ht="15.75" x14ac:dyDescent="0.25">
      <c r="N410" s="85">
        <v>48975</v>
      </c>
      <c r="O410" s="86" t="s">
        <v>77</v>
      </c>
      <c r="P410" s="86" t="s">
        <v>77</v>
      </c>
      <c r="Q410" s="86" t="s">
        <v>77</v>
      </c>
      <c r="R410" s="86" t="s">
        <v>77</v>
      </c>
      <c r="S410" s="87" t="s">
        <v>77</v>
      </c>
      <c r="T410" s="87" t="s">
        <v>77</v>
      </c>
      <c r="U410" s="88" t="s">
        <v>77</v>
      </c>
      <c r="V410" s="88" t="s">
        <v>77</v>
      </c>
      <c r="W410" s="89" t="s">
        <v>77</v>
      </c>
      <c r="X410" s="89" t="s">
        <v>77</v>
      </c>
    </row>
    <row r="411" spans="14:24" ht="15.75" x14ac:dyDescent="0.25">
      <c r="N411" s="85">
        <v>49003</v>
      </c>
      <c r="O411" s="86" t="s">
        <v>77</v>
      </c>
      <c r="P411" s="86" t="s">
        <v>77</v>
      </c>
      <c r="Q411" s="86" t="s">
        <v>77</v>
      </c>
      <c r="R411" s="86" t="s">
        <v>77</v>
      </c>
      <c r="S411" s="87" t="s">
        <v>77</v>
      </c>
      <c r="T411" s="87" t="s">
        <v>77</v>
      </c>
      <c r="U411" s="88" t="s">
        <v>77</v>
      </c>
      <c r="V411" s="88" t="s">
        <v>77</v>
      </c>
      <c r="W411" s="89" t="s">
        <v>77</v>
      </c>
      <c r="X411" s="89" t="s">
        <v>77</v>
      </c>
    </row>
    <row r="412" spans="14:24" ht="15.75" x14ac:dyDescent="0.25">
      <c r="N412" s="85">
        <v>49034</v>
      </c>
      <c r="O412" s="86" t="s">
        <v>77</v>
      </c>
      <c r="P412" s="86" t="s">
        <v>77</v>
      </c>
      <c r="Q412" s="86" t="s">
        <v>77</v>
      </c>
      <c r="R412" s="86" t="s">
        <v>77</v>
      </c>
      <c r="S412" s="87" t="s">
        <v>77</v>
      </c>
      <c r="T412" s="87" t="s">
        <v>77</v>
      </c>
      <c r="U412" s="88" t="s">
        <v>77</v>
      </c>
      <c r="V412" s="88" t="s">
        <v>77</v>
      </c>
      <c r="W412" s="89" t="s">
        <v>77</v>
      </c>
      <c r="X412" s="89" t="s">
        <v>77</v>
      </c>
    </row>
    <row r="413" spans="14:24" ht="15.75" x14ac:dyDescent="0.25">
      <c r="N413" s="85">
        <v>49064</v>
      </c>
      <c r="O413" s="86" t="s">
        <v>77</v>
      </c>
      <c r="P413" s="86" t="s">
        <v>77</v>
      </c>
      <c r="Q413" s="86" t="s">
        <v>77</v>
      </c>
      <c r="R413" s="86" t="s">
        <v>77</v>
      </c>
      <c r="S413" s="87" t="s">
        <v>77</v>
      </c>
      <c r="T413" s="87" t="s">
        <v>77</v>
      </c>
      <c r="U413" s="88" t="s">
        <v>77</v>
      </c>
      <c r="V413" s="88" t="s">
        <v>77</v>
      </c>
      <c r="W413" s="89" t="s">
        <v>77</v>
      </c>
      <c r="X413" s="89" t="s">
        <v>77</v>
      </c>
    </row>
    <row r="414" spans="14:24" ht="15.75" x14ac:dyDescent="0.25">
      <c r="N414" s="85">
        <v>49095</v>
      </c>
      <c r="O414" s="86" t="s">
        <v>77</v>
      </c>
      <c r="P414" s="86" t="s">
        <v>77</v>
      </c>
      <c r="Q414" s="86" t="s">
        <v>77</v>
      </c>
      <c r="R414" s="86" t="s">
        <v>77</v>
      </c>
      <c r="S414" s="87" t="s">
        <v>77</v>
      </c>
      <c r="T414" s="87" t="s">
        <v>77</v>
      </c>
      <c r="U414" s="88" t="s">
        <v>77</v>
      </c>
      <c r="V414" s="88" t="s">
        <v>77</v>
      </c>
      <c r="W414" s="89" t="s">
        <v>77</v>
      </c>
      <c r="X414" s="89" t="s">
        <v>77</v>
      </c>
    </row>
    <row r="415" spans="14:24" ht="15.75" x14ac:dyDescent="0.25">
      <c r="N415" s="85">
        <v>49125</v>
      </c>
      <c r="O415" s="86" t="s">
        <v>77</v>
      </c>
      <c r="P415" s="86" t="s">
        <v>77</v>
      </c>
      <c r="Q415" s="86" t="s">
        <v>77</v>
      </c>
      <c r="R415" s="86" t="s">
        <v>77</v>
      </c>
      <c r="S415" s="87" t="s">
        <v>77</v>
      </c>
      <c r="T415" s="87" t="s">
        <v>77</v>
      </c>
      <c r="U415" s="88" t="s">
        <v>77</v>
      </c>
      <c r="V415" s="88" t="s">
        <v>77</v>
      </c>
      <c r="W415" s="89" t="s">
        <v>77</v>
      </c>
      <c r="X415" s="89" t="s">
        <v>77</v>
      </c>
    </row>
    <row r="416" spans="14:24" ht="15.75" x14ac:dyDescent="0.25">
      <c r="N416" s="85">
        <v>49156</v>
      </c>
      <c r="O416" s="86" t="s">
        <v>77</v>
      </c>
      <c r="P416" s="86" t="s">
        <v>77</v>
      </c>
      <c r="Q416" s="86" t="s">
        <v>77</v>
      </c>
      <c r="R416" s="86" t="s">
        <v>77</v>
      </c>
      <c r="S416" s="87" t="s">
        <v>77</v>
      </c>
      <c r="T416" s="87" t="s">
        <v>77</v>
      </c>
      <c r="U416" s="88" t="s">
        <v>77</v>
      </c>
      <c r="V416" s="88" t="s">
        <v>77</v>
      </c>
      <c r="W416" s="89" t="s">
        <v>77</v>
      </c>
      <c r="X416" s="89" t="s">
        <v>77</v>
      </c>
    </row>
    <row r="417" spans="14:24" ht="15.75" x14ac:dyDescent="0.25">
      <c r="N417" s="85">
        <v>49187</v>
      </c>
      <c r="O417" s="86" t="s">
        <v>77</v>
      </c>
      <c r="P417" s="86" t="s">
        <v>77</v>
      </c>
      <c r="Q417" s="86" t="s">
        <v>77</v>
      </c>
      <c r="R417" s="86" t="s">
        <v>77</v>
      </c>
      <c r="S417" s="87" t="s">
        <v>77</v>
      </c>
      <c r="T417" s="87" t="s">
        <v>77</v>
      </c>
      <c r="U417" s="88" t="s">
        <v>77</v>
      </c>
      <c r="V417" s="88" t="s">
        <v>77</v>
      </c>
      <c r="W417" s="89" t="s">
        <v>77</v>
      </c>
      <c r="X417" s="89" t="s">
        <v>77</v>
      </c>
    </row>
    <row r="418" spans="14:24" ht="15.75" x14ac:dyDescent="0.25">
      <c r="N418" s="85">
        <v>49217</v>
      </c>
      <c r="O418" s="86" t="s">
        <v>77</v>
      </c>
      <c r="P418" s="86" t="s">
        <v>77</v>
      </c>
      <c r="Q418" s="86" t="s">
        <v>77</v>
      </c>
      <c r="R418" s="86" t="s">
        <v>77</v>
      </c>
      <c r="S418" s="87" t="s">
        <v>77</v>
      </c>
      <c r="T418" s="87" t="s">
        <v>77</v>
      </c>
      <c r="U418" s="88" t="s">
        <v>77</v>
      </c>
      <c r="V418" s="88" t="s">
        <v>77</v>
      </c>
      <c r="W418" s="89" t="s">
        <v>77</v>
      </c>
      <c r="X418" s="89" t="s">
        <v>77</v>
      </c>
    </row>
    <row r="419" spans="14:24" ht="15.75" x14ac:dyDescent="0.25">
      <c r="N419" s="85">
        <v>49248</v>
      </c>
      <c r="O419" s="86" t="s">
        <v>77</v>
      </c>
      <c r="P419" s="86" t="s">
        <v>77</v>
      </c>
      <c r="Q419" s="86" t="s">
        <v>77</v>
      </c>
      <c r="R419" s="86" t="s">
        <v>77</v>
      </c>
      <c r="S419" s="87" t="s">
        <v>77</v>
      </c>
      <c r="T419" s="87" t="s">
        <v>77</v>
      </c>
      <c r="U419" s="88" t="s">
        <v>77</v>
      </c>
      <c r="V419" s="88" t="s">
        <v>77</v>
      </c>
      <c r="W419" s="89" t="s">
        <v>77</v>
      </c>
      <c r="X419" s="89" t="s">
        <v>77</v>
      </c>
    </row>
    <row r="420" spans="14:24" ht="15.75" x14ac:dyDescent="0.25">
      <c r="N420" s="85">
        <v>49278</v>
      </c>
      <c r="O420" s="86" t="s">
        <v>77</v>
      </c>
      <c r="P420" s="86" t="s">
        <v>77</v>
      </c>
      <c r="Q420" s="86" t="s">
        <v>77</v>
      </c>
      <c r="R420" s="86" t="s">
        <v>77</v>
      </c>
      <c r="S420" s="87" t="s">
        <v>77</v>
      </c>
      <c r="T420" s="87" t="s">
        <v>77</v>
      </c>
      <c r="U420" s="88" t="s">
        <v>77</v>
      </c>
      <c r="V420" s="88" t="s">
        <v>77</v>
      </c>
      <c r="W420" s="89" t="s">
        <v>77</v>
      </c>
      <c r="X420" s="89" t="s">
        <v>77</v>
      </c>
    </row>
    <row r="421" spans="14:24" ht="15.75" x14ac:dyDescent="0.25">
      <c r="N421" s="85">
        <v>49309</v>
      </c>
      <c r="O421" s="86" t="s">
        <v>77</v>
      </c>
      <c r="P421" s="86" t="s">
        <v>77</v>
      </c>
      <c r="Q421" s="86" t="s">
        <v>77</v>
      </c>
      <c r="R421" s="86" t="s">
        <v>77</v>
      </c>
      <c r="S421" s="87" t="s">
        <v>77</v>
      </c>
      <c r="T421" s="87" t="s">
        <v>77</v>
      </c>
      <c r="U421" s="88" t="s">
        <v>77</v>
      </c>
      <c r="V421" s="88" t="s">
        <v>77</v>
      </c>
      <c r="W421" s="89" t="s">
        <v>77</v>
      </c>
      <c r="X421" s="89" t="s">
        <v>77</v>
      </c>
    </row>
    <row r="422" spans="14:24" ht="15.75" x14ac:dyDescent="0.25">
      <c r="N422" s="85">
        <v>49340</v>
      </c>
      <c r="O422" s="86" t="s">
        <v>77</v>
      </c>
      <c r="P422" s="86" t="s">
        <v>77</v>
      </c>
      <c r="Q422" s="86" t="s">
        <v>77</v>
      </c>
      <c r="R422" s="86" t="s">
        <v>77</v>
      </c>
      <c r="S422" s="87" t="s">
        <v>77</v>
      </c>
      <c r="T422" s="87" t="s">
        <v>77</v>
      </c>
      <c r="U422" s="88" t="s">
        <v>77</v>
      </c>
      <c r="V422" s="88" t="s">
        <v>77</v>
      </c>
      <c r="W422" s="89" t="s">
        <v>77</v>
      </c>
      <c r="X422" s="89" t="s">
        <v>77</v>
      </c>
    </row>
    <row r="423" spans="14:24" ht="15.75" x14ac:dyDescent="0.25">
      <c r="N423" s="85">
        <v>49368</v>
      </c>
      <c r="O423" s="86" t="s">
        <v>77</v>
      </c>
      <c r="P423" s="86" t="s">
        <v>77</v>
      </c>
      <c r="Q423" s="86" t="s">
        <v>77</v>
      </c>
      <c r="R423" s="86" t="s">
        <v>77</v>
      </c>
      <c r="S423" s="87" t="s">
        <v>77</v>
      </c>
      <c r="T423" s="87" t="s">
        <v>77</v>
      </c>
      <c r="U423" s="88" t="s">
        <v>77</v>
      </c>
      <c r="V423" s="88" t="s">
        <v>77</v>
      </c>
      <c r="W423" s="89" t="s">
        <v>77</v>
      </c>
      <c r="X423" s="89" t="s">
        <v>77</v>
      </c>
    </row>
    <row r="424" spans="14:24" ht="15.75" x14ac:dyDescent="0.25">
      <c r="N424" s="85">
        <v>49399</v>
      </c>
      <c r="O424" s="86" t="s">
        <v>77</v>
      </c>
      <c r="P424" s="86" t="s">
        <v>77</v>
      </c>
      <c r="Q424" s="86" t="s">
        <v>77</v>
      </c>
      <c r="R424" s="86" t="s">
        <v>77</v>
      </c>
      <c r="S424" s="87" t="s">
        <v>77</v>
      </c>
      <c r="T424" s="87" t="s">
        <v>77</v>
      </c>
      <c r="U424" s="88" t="s">
        <v>77</v>
      </c>
      <c r="V424" s="88" t="s">
        <v>77</v>
      </c>
      <c r="W424" s="89" t="s">
        <v>77</v>
      </c>
      <c r="X424" s="89" t="s">
        <v>77</v>
      </c>
    </row>
    <row r="425" spans="14:24" ht="15.75" x14ac:dyDescent="0.25">
      <c r="N425" s="85">
        <v>49429</v>
      </c>
      <c r="O425" s="86" t="s">
        <v>77</v>
      </c>
      <c r="P425" s="86" t="s">
        <v>77</v>
      </c>
      <c r="Q425" s="86" t="s">
        <v>77</v>
      </c>
      <c r="R425" s="86" t="s">
        <v>77</v>
      </c>
      <c r="S425" s="87" t="s">
        <v>77</v>
      </c>
      <c r="T425" s="87" t="s">
        <v>77</v>
      </c>
      <c r="U425" s="88" t="s">
        <v>77</v>
      </c>
      <c r="V425" s="88" t="s">
        <v>77</v>
      </c>
      <c r="W425" s="89" t="s">
        <v>77</v>
      </c>
      <c r="X425" s="89" t="s">
        <v>77</v>
      </c>
    </row>
    <row r="426" spans="14:24" ht="15.75" x14ac:dyDescent="0.25">
      <c r="N426" s="85">
        <v>49460</v>
      </c>
      <c r="O426" s="86" t="s">
        <v>77</v>
      </c>
      <c r="P426" s="86" t="s">
        <v>77</v>
      </c>
      <c r="Q426" s="86" t="s">
        <v>77</v>
      </c>
      <c r="R426" s="86" t="s">
        <v>77</v>
      </c>
      <c r="S426" s="87" t="s">
        <v>77</v>
      </c>
      <c r="T426" s="87" t="s">
        <v>77</v>
      </c>
      <c r="U426" s="88" t="s">
        <v>77</v>
      </c>
      <c r="V426" s="88" t="s">
        <v>77</v>
      </c>
      <c r="W426" s="89" t="s">
        <v>77</v>
      </c>
      <c r="X426" s="89" t="s">
        <v>77</v>
      </c>
    </row>
    <row r="427" spans="14:24" ht="15.75" x14ac:dyDescent="0.25">
      <c r="N427" s="85">
        <v>49490</v>
      </c>
      <c r="O427" s="86" t="s">
        <v>77</v>
      </c>
      <c r="P427" s="86" t="s">
        <v>77</v>
      </c>
      <c r="Q427" s="86" t="s">
        <v>77</v>
      </c>
      <c r="R427" s="86" t="s">
        <v>77</v>
      </c>
      <c r="S427" s="87" t="s">
        <v>77</v>
      </c>
      <c r="T427" s="87" t="s">
        <v>77</v>
      </c>
      <c r="U427" s="88" t="s">
        <v>77</v>
      </c>
      <c r="V427" s="88" t="s">
        <v>77</v>
      </c>
      <c r="W427" s="89" t="s">
        <v>77</v>
      </c>
      <c r="X427" s="89" t="s">
        <v>77</v>
      </c>
    </row>
    <row r="428" spans="14:24" ht="15.75" x14ac:dyDescent="0.25">
      <c r="N428" s="85">
        <v>49521</v>
      </c>
      <c r="O428" s="86" t="s">
        <v>77</v>
      </c>
      <c r="P428" s="86" t="s">
        <v>77</v>
      </c>
      <c r="Q428" s="86" t="s">
        <v>77</v>
      </c>
      <c r="R428" s="86" t="s">
        <v>77</v>
      </c>
      <c r="S428" s="87" t="s">
        <v>77</v>
      </c>
      <c r="T428" s="87" t="s">
        <v>77</v>
      </c>
      <c r="U428" s="88" t="s">
        <v>77</v>
      </c>
      <c r="V428" s="88" t="s">
        <v>77</v>
      </c>
      <c r="W428" s="89" t="s">
        <v>77</v>
      </c>
      <c r="X428" s="89" t="s">
        <v>77</v>
      </c>
    </row>
    <row r="429" spans="14:24" ht="15.75" x14ac:dyDescent="0.25">
      <c r="N429" s="85">
        <v>49552</v>
      </c>
      <c r="O429" s="86" t="s">
        <v>77</v>
      </c>
      <c r="P429" s="86" t="s">
        <v>77</v>
      </c>
      <c r="Q429" s="86" t="s">
        <v>77</v>
      </c>
      <c r="R429" s="86" t="s">
        <v>77</v>
      </c>
      <c r="S429" s="87" t="s">
        <v>77</v>
      </c>
      <c r="T429" s="87" t="s">
        <v>77</v>
      </c>
      <c r="U429" s="88" t="s">
        <v>77</v>
      </c>
      <c r="V429" s="88" t="s">
        <v>77</v>
      </c>
      <c r="W429" s="89" t="s">
        <v>77</v>
      </c>
      <c r="X429" s="89" t="s">
        <v>77</v>
      </c>
    </row>
    <row r="430" spans="14:24" ht="15.75" x14ac:dyDescent="0.25">
      <c r="N430" s="85">
        <v>49582</v>
      </c>
      <c r="O430" s="86" t="s">
        <v>77</v>
      </c>
      <c r="P430" s="86" t="s">
        <v>77</v>
      </c>
      <c r="Q430" s="86" t="s">
        <v>77</v>
      </c>
      <c r="R430" s="86" t="s">
        <v>77</v>
      </c>
      <c r="S430" s="87" t="s">
        <v>77</v>
      </c>
      <c r="T430" s="87" t="s">
        <v>77</v>
      </c>
      <c r="U430" s="88" t="s">
        <v>77</v>
      </c>
      <c r="V430" s="88" t="s">
        <v>77</v>
      </c>
      <c r="W430" s="89" t="s">
        <v>77</v>
      </c>
      <c r="X430" s="89" t="s">
        <v>77</v>
      </c>
    </row>
    <row r="431" spans="14:24" ht="15.75" x14ac:dyDescent="0.25">
      <c r="N431" s="85">
        <v>49613</v>
      </c>
      <c r="O431" s="86" t="s">
        <v>77</v>
      </c>
      <c r="P431" s="86" t="s">
        <v>77</v>
      </c>
      <c r="Q431" s="86" t="s">
        <v>77</v>
      </c>
      <c r="R431" s="86" t="s">
        <v>77</v>
      </c>
      <c r="S431" s="87" t="s">
        <v>77</v>
      </c>
      <c r="T431" s="87" t="s">
        <v>77</v>
      </c>
      <c r="U431" s="88" t="s">
        <v>77</v>
      </c>
      <c r="V431" s="88" t="s">
        <v>77</v>
      </c>
      <c r="W431" s="89" t="s">
        <v>77</v>
      </c>
      <c r="X431" s="89" t="s">
        <v>77</v>
      </c>
    </row>
    <row r="432" spans="14:24" ht="15.75" x14ac:dyDescent="0.25">
      <c r="N432" s="85">
        <v>49643</v>
      </c>
      <c r="O432" s="86" t="s">
        <v>77</v>
      </c>
      <c r="P432" s="86" t="s">
        <v>77</v>
      </c>
      <c r="Q432" s="86" t="s">
        <v>77</v>
      </c>
      <c r="R432" s="86" t="s">
        <v>77</v>
      </c>
      <c r="S432" s="87" t="s">
        <v>77</v>
      </c>
      <c r="T432" s="87" t="s">
        <v>77</v>
      </c>
      <c r="U432" s="88" t="s">
        <v>77</v>
      </c>
      <c r="V432" s="88" t="s">
        <v>77</v>
      </c>
      <c r="W432" s="89" t="s">
        <v>77</v>
      </c>
      <c r="X432" s="89" t="s">
        <v>77</v>
      </c>
    </row>
    <row r="433" spans="14:24" ht="15.75" x14ac:dyDescent="0.25">
      <c r="N433" s="85">
        <v>49674</v>
      </c>
      <c r="O433" s="86" t="s">
        <v>77</v>
      </c>
      <c r="P433" s="86" t="s">
        <v>77</v>
      </c>
      <c r="Q433" s="86" t="s">
        <v>77</v>
      </c>
      <c r="R433" s="86" t="s">
        <v>77</v>
      </c>
      <c r="S433" s="87" t="s">
        <v>77</v>
      </c>
      <c r="T433" s="87" t="s">
        <v>77</v>
      </c>
      <c r="U433" s="88" t="s">
        <v>77</v>
      </c>
      <c r="V433" s="88" t="s">
        <v>77</v>
      </c>
      <c r="W433" s="89" t="s">
        <v>77</v>
      </c>
      <c r="X433" s="89" t="s">
        <v>77</v>
      </c>
    </row>
    <row r="434" spans="14:24" ht="15.75" x14ac:dyDescent="0.25">
      <c r="N434" s="85">
        <v>49705</v>
      </c>
      <c r="O434" s="86" t="s">
        <v>77</v>
      </c>
      <c r="P434" s="86" t="s">
        <v>77</v>
      </c>
      <c r="Q434" s="86" t="s">
        <v>77</v>
      </c>
      <c r="R434" s="86" t="s">
        <v>77</v>
      </c>
      <c r="S434" s="87" t="s">
        <v>77</v>
      </c>
      <c r="T434" s="87" t="s">
        <v>77</v>
      </c>
      <c r="U434" s="88" t="s">
        <v>77</v>
      </c>
      <c r="V434" s="88" t="s">
        <v>77</v>
      </c>
      <c r="W434" s="89" t="s">
        <v>77</v>
      </c>
      <c r="X434" s="89" t="s">
        <v>77</v>
      </c>
    </row>
    <row r="435" spans="14:24" ht="15.75" x14ac:dyDescent="0.25">
      <c r="N435" s="85">
        <v>49734</v>
      </c>
      <c r="O435" s="86" t="s">
        <v>77</v>
      </c>
      <c r="P435" s="86" t="s">
        <v>77</v>
      </c>
      <c r="Q435" s="86" t="s">
        <v>77</v>
      </c>
      <c r="R435" s="86" t="s">
        <v>77</v>
      </c>
      <c r="S435" s="87" t="s">
        <v>77</v>
      </c>
      <c r="T435" s="87" t="s">
        <v>77</v>
      </c>
      <c r="U435" s="88" t="s">
        <v>77</v>
      </c>
      <c r="V435" s="88" t="s">
        <v>77</v>
      </c>
      <c r="W435" s="89" t="s">
        <v>77</v>
      </c>
      <c r="X435" s="89" t="s">
        <v>77</v>
      </c>
    </row>
    <row r="436" spans="14:24" ht="15.75" x14ac:dyDescent="0.25">
      <c r="N436" s="85">
        <v>49765</v>
      </c>
      <c r="O436" s="86" t="s">
        <v>77</v>
      </c>
      <c r="P436" s="86" t="s">
        <v>77</v>
      </c>
      <c r="Q436" s="86" t="s">
        <v>77</v>
      </c>
      <c r="R436" s="86" t="s">
        <v>77</v>
      </c>
      <c r="S436" s="87" t="s">
        <v>77</v>
      </c>
      <c r="T436" s="87" t="s">
        <v>77</v>
      </c>
      <c r="U436" s="88" t="s">
        <v>77</v>
      </c>
      <c r="V436" s="88" t="s">
        <v>77</v>
      </c>
      <c r="W436" s="89" t="s">
        <v>77</v>
      </c>
      <c r="X436" s="89" t="s">
        <v>77</v>
      </c>
    </row>
    <row r="437" spans="14:24" ht="15.75" x14ac:dyDescent="0.25">
      <c r="N437" s="85">
        <v>49795</v>
      </c>
      <c r="O437" s="86" t="s">
        <v>77</v>
      </c>
      <c r="P437" s="86" t="s">
        <v>77</v>
      </c>
      <c r="Q437" s="86" t="s">
        <v>77</v>
      </c>
      <c r="R437" s="86" t="s">
        <v>77</v>
      </c>
      <c r="S437" s="87" t="s">
        <v>77</v>
      </c>
      <c r="T437" s="87" t="s">
        <v>77</v>
      </c>
      <c r="U437" s="88" t="s">
        <v>77</v>
      </c>
      <c r="V437" s="88" t="s">
        <v>77</v>
      </c>
      <c r="W437" s="89" t="s">
        <v>77</v>
      </c>
      <c r="X437" s="89" t="s">
        <v>77</v>
      </c>
    </row>
    <row r="438" spans="14:24" ht="15.75" x14ac:dyDescent="0.25">
      <c r="N438" s="85">
        <v>49826</v>
      </c>
      <c r="O438" s="86" t="s">
        <v>77</v>
      </c>
      <c r="P438" s="86" t="s">
        <v>77</v>
      </c>
      <c r="Q438" s="86" t="s">
        <v>77</v>
      </c>
      <c r="R438" s="86" t="s">
        <v>77</v>
      </c>
      <c r="S438" s="87" t="s">
        <v>77</v>
      </c>
      <c r="T438" s="87" t="s">
        <v>77</v>
      </c>
      <c r="U438" s="88" t="s">
        <v>77</v>
      </c>
      <c r="V438" s="88" t="s">
        <v>77</v>
      </c>
      <c r="W438" s="89" t="s">
        <v>77</v>
      </c>
      <c r="X438" s="89" t="s">
        <v>77</v>
      </c>
    </row>
    <row r="439" spans="14:24" ht="15.75" x14ac:dyDescent="0.25">
      <c r="N439" s="85">
        <v>49856</v>
      </c>
      <c r="O439" s="86" t="s">
        <v>77</v>
      </c>
      <c r="P439" s="86" t="s">
        <v>77</v>
      </c>
      <c r="Q439" s="86" t="s">
        <v>77</v>
      </c>
      <c r="R439" s="86" t="s">
        <v>77</v>
      </c>
      <c r="S439" s="87" t="s">
        <v>77</v>
      </c>
      <c r="T439" s="87" t="s">
        <v>77</v>
      </c>
      <c r="U439" s="88" t="s">
        <v>77</v>
      </c>
      <c r="V439" s="88" t="s">
        <v>77</v>
      </c>
      <c r="W439" s="89" t="s">
        <v>77</v>
      </c>
      <c r="X439" s="89" t="s">
        <v>77</v>
      </c>
    </row>
    <row r="440" spans="14:24" ht="15.75" x14ac:dyDescent="0.25">
      <c r="N440" s="85">
        <v>49887</v>
      </c>
      <c r="O440" s="86" t="s">
        <v>77</v>
      </c>
      <c r="P440" s="86" t="s">
        <v>77</v>
      </c>
      <c r="Q440" s="86" t="s">
        <v>77</v>
      </c>
      <c r="R440" s="86" t="s">
        <v>77</v>
      </c>
      <c r="S440" s="87" t="s">
        <v>77</v>
      </c>
      <c r="T440" s="87" t="s">
        <v>77</v>
      </c>
      <c r="U440" s="88" t="s">
        <v>77</v>
      </c>
      <c r="V440" s="88" t="s">
        <v>77</v>
      </c>
      <c r="W440" s="89" t="s">
        <v>77</v>
      </c>
      <c r="X440" s="89" t="s">
        <v>77</v>
      </c>
    </row>
    <row r="441" spans="14:24" ht="15.75" x14ac:dyDescent="0.25">
      <c r="N441" s="85">
        <v>49918</v>
      </c>
      <c r="O441" s="86" t="s">
        <v>77</v>
      </c>
      <c r="P441" s="86" t="s">
        <v>77</v>
      </c>
      <c r="Q441" s="86" t="s">
        <v>77</v>
      </c>
      <c r="R441" s="86" t="s">
        <v>77</v>
      </c>
      <c r="S441" s="87" t="s">
        <v>77</v>
      </c>
      <c r="T441" s="87" t="s">
        <v>77</v>
      </c>
      <c r="U441" s="88" t="s">
        <v>77</v>
      </c>
      <c r="V441" s="88" t="s">
        <v>77</v>
      </c>
      <c r="W441" s="89" t="s">
        <v>77</v>
      </c>
      <c r="X441" s="89" t="s">
        <v>77</v>
      </c>
    </row>
    <row r="442" spans="14:24" ht="15.75" x14ac:dyDescent="0.25">
      <c r="N442" s="85">
        <v>49948</v>
      </c>
      <c r="O442" s="86" t="s">
        <v>77</v>
      </c>
      <c r="P442" s="86" t="s">
        <v>77</v>
      </c>
      <c r="Q442" s="86" t="s">
        <v>77</v>
      </c>
      <c r="R442" s="86" t="s">
        <v>77</v>
      </c>
      <c r="S442" s="87" t="s">
        <v>77</v>
      </c>
      <c r="T442" s="87" t="s">
        <v>77</v>
      </c>
      <c r="U442" s="88" t="s">
        <v>77</v>
      </c>
      <c r="V442" s="88" t="s">
        <v>77</v>
      </c>
      <c r="W442" s="89" t="s">
        <v>77</v>
      </c>
      <c r="X442" s="89" t="s">
        <v>77</v>
      </c>
    </row>
    <row r="443" spans="14:24" ht="15.75" x14ac:dyDescent="0.25">
      <c r="N443" s="85">
        <v>49979</v>
      </c>
      <c r="O443" s="86" t="s">
        <v>77</v>
      </c>
      <c r="P443" s="86" t="s">
        <v>77</v>
      </c>
      <c r="Q443" s="86" t="s">
        <v>77</v>
      </c>
      <c r="R443" s="86" t="s">
        <v>77</v>
      </c>
      <c r="S443" s="87" t="s">
        <v>77</v>
      </c>
      <c r="T443" s="87" t="s">
        <v>77</v>
      </c>
      <c r="U443" s="88" t="s">
        <v>77</v>
      </c>
      <c r="V443" s="88" t="s">
        <v>77</v>
      </c>
      <c r="W443" s="89" t="s">
        <v>77</v>
      </c>
      <c r="X443" s="89" t="s">
        <v>77</v>
      </c>
    </row>
    <row r="444" spans="14:24" ht="15.75" x14ac:dyDescent="0.25">
      <c r="N444" s="85">
        <v>50009</v>
      </c>
      <c r="O444" s="86" t="s">
        <v>77</v>
      </c>
      <c r="P444" s="86" t="s">
        <v>77</v>
      </c>
      <c r="Q444" s="86" t="s">
        <v>77</v>
      </c>
      <c r="R444" s="86" t="s">
        <v>77</v>
      </c>
      <c r="S444" s="87" t="s">
        <v>77</v>
      </c>
      <c r="T444" s="87" t="s">
        <v>77</v>
      </c>
      <c r="U444" s="88" t="s">
        <v>77</v>
      </c>
      <c r="V444" s="88" t="s">
        <v>77</v>
      </c>
      <c r="W444" s="89" t="s">
        <v>77</v>
      </c>
      <c r="X444" s="89" t="s">
        <v>77</v>
      </c>
    </row>
    <row r="445" spans="14:24" ht="15.75" x14ac:dyDescent="0.25">
      <c r="N445" s="85">
        <v>50040</v>
      </c>
      <c r="O445" s="86" t="s">
        <v>77</v>
      </c>
      <c r="P445" s="86" t="s">
        <v>77</v>
      </c>
      <c r="Q445" s="86" t="s">
        <v>77</v>
      </c>
      <c r="R445" s="86" t="s">
        <v>77</v>
      </c>
      <c r="S445" s="87" t="s">
        <v>77</v>
      </c>
      <c r="T445" s="87" t="s">
        <v>77</v>
      </c>
      <c r="U445" s="88" t="s">
        <v>77</v>
      </c>
      <c r="V445" s="88" t="s">
        <v>77</v>
      </c>
      <c r="W445" s="89" t="s">
        <v>77</v>
      </c>
      <c r="X445" s="89" t="s">
        <v>77</v>
      </c>
    </row>
    <row r="446" spans="14:24" ht="15.75" x14ac:dyDescent="0.25">
      <c r="N446" s="85">
        <v>50071</v>
      </c>
      <c r="O446" s="86" t="s">
        <v>77</v>
      </c>
      <c r="P446" s="86" t="s">
        <v>77</v>
      </c>
      <c r="Q446" s="86" t="s">
        <v>77</v>
      </c>
      <c r="R446" s="86" t="s">
        <v>77</v>
      </c>
      <c r="S446" s="87" t="s">
        <v>77</v>
      </c>
      <c r="T446" s="87" t="s">
        <v>77</v>
      </c>
      <c r="U446" s="88" t="s">
        <v>77</v>
      </c>
      <c r="V446" s="88" t="s">
        <v>77</v>
      </c>
      <c r="W446" s="89" t="s">
        <v>77</v>
      </c>
      <c r="X446" s="89" t="s">
        <v>77</v>
      </c>
    </row>
    <row r="447" spans="14:24" ht="15.75" x14ac:dyDescent="0.25">
      <c r="N447" s="85">
        <v>50099</v>
      </c>
      <c r="O447" s="86" t="s">
        <v>77</v>
      </c>
      <c r="P447" s="86" t="s">
        <v>77</v>
      </c>
      <c r="Q447" s="86" t="s">
        <v>77</v>
      </c>
      <c r="R447" s="86" t="s">
        <v>77</v>
      </c>
      <c r="S447" s="87" t="s">
        <v>77</v>
      </c>
      <c r="T447" s="87" t="s">
        <v>77</v>
      </c>
      <c r="U447" s="88" t="s">
        <v>77</v>
      </c>
      <c r="V447" s="88" t="s">
        <v>77</v>
      </c>
      <c r="W447" s="89" t="s">
        <v>77</v>
      </c>
      <c r="X447" s="89" t="s">
        <v>77</v>
      </c>
    </row>
    <row r="448" spans="14:24" ht="15.75" x14ac:dyDescent="0.25">
      <c r="N448" s="85">
        <v>50130</v>
      </c>
      <c r="O448" s="86" t="s">
        <v>77</v>
      </c>
      <c r="P448" s="86" t="s">
        <v>77</v>
      </c>
      <c r="Q448" s="86" t="s">
        <v>77</v>
      </c>
      <c r="R448" s="86" t="s">
        <v>77</v>
      </c>
      <c r="S448" s="87" t="s">
        <v>77</v>
      </c>
      <c r="T448" s="87" t="s">
        <v>77</v>
      </c>
      <c r="U448" s="88" t="s">
        <v>77</v>
      </c>
      <c r="V448" s="88" t="s">
        <v>77</v>
      </c>
      <c r="W448" s="89" t="s">
        <v>77</v>
      </c>
      <c r="X448" s="89" t="s">
        <v>77</v>
      </c>
    </row>
    <row r="449" spans="14:24" ht="15.75" x14ac:dyDescent="0.25">
      <c r="N449" s="85">
        <v>50160</v>
      </c>
      <c r="O449" s="86" t="s">
        <v>77</v>
      </c>
      <c r="P449" s="86" t="s">
        <v>77</v>
      </c>
      <c r="Q449" s="86" t="s">
        <v>77</v>
      </c>
      <c r="R449" s="86" t="s">
        <v>77</v>
      </c>
      <c r="S449" s="87" t="s">
        <v>77</v>
      </c>
      <c r="T449" s="87" t="s">
        <v>77</v>
      </c>
      <c r="U449" s="88" t="s">
        <v>77</v>
      </c>
      <c r="V449" s="88" t="s">
        <v>77</v>
      </c>
      <c r="W449" s="89" t="s">
        <v>77</v>
      </c>
      <c r="X449" s="89" t="s">
        <v>77</v>
      </c>
    </row>
    <row r="450" spans="14:24" ht="15.75" x14ac:dyDescent="0.25">
      <c r="N450" s="85">
        <v>50191</v>
      </c>
      <c r="O450" s="86" t="s">
        <v>77</v>
      </c>
      <c r="P450" s="86" t="s">
        <v>77</v>
      </c>
      <c r="Q450" s="86" t="s">
        <v>77</v>
      </c>
      <c r="R450" s="86" t="s">
        <v>77</v>
      </c>
      <c r="S450" s="87" t="s">
        <v>77</v>
      </c>
      <c r="T450" s="87" t="s">
        <v>77</v>
      </c>
      <c r="U450" s="88" t="s">
        <v>77</v>
      </c>
      <c r="V450" s="88" t="s">
        <v>77</v>
      </c>
      <c r="W450" s="89" t="s">
        <v>77</v>
      </c>
      <c r="X450" s="89" t="s">
        <v>77</v>
      </c>
    </row>
    <row r="451" spans="14:24" ht="15.75" x14ac:dyDescent="0.25">
      <c r="N451" s="85">
        <v>50221</v>
      </c>
      <c r="O451" s="86" t="s">
        <v>77</v>
      </c>
      <c r="P451" s="86" t="s">
        <v>77</v>
      </c>
      <c r="Q451" s="86" t="s">
        <v>77</v>
      </c>
      <c r="R451" s="86" t="s">
        <v>77</v>
      </c>
      <c r="S451" s="87" t="s">
        <v>77</v>
      </c>
      <c r="T451" s="87" t="s">
        <v>77</v>
      </c>
      <c r="U451" s="88" t="s">
        <v>77</v>
      </c>
      <c r="V451" s="88" t="s">
        <v>77</v>
      </c>
      <c r="W451" s="89" t="s">
        <v>77</v>
      </c>
      <c r="X451" s="89" t="s">
        <v>77</v>
      </c>
    </row>
    <row r="452" spans="14:24" ht="15.75" x14ac:dyDescent="0.25">
      <c r="N452" s="85">
        <v>50252</v>
      </c>
      <c r="O452" s="86" t="s">
        <v>77</v>
      </c>
      <c r="P452" s="86" t="s">
        <v>77</v>
      </c>
      <c r="Q452" s="86" t="s">
        <v>77</v>
      </c>
      <c r="R452" s="86" t="s">
        <v>77</v>
      </c>
      <c r="S452" s="87" t="s">
        <v>77</v>
      </c>
      <c r="T452" s="87" t="s">
        <v>77</v>
      </c>
      <c r="U452" s="88" t="s">
        <v>77</v>
      </c>
      <c r="V452" s="88" t="s">
        <v>77</v>
      </c>
      <c r="W452" s="89" t="s">
        <v>77</v>
      </c>
      <c r="X452" s="89" t="s">
        <v>77</v>
      </c>
    </row>
    <row r="453" spans="14:24" ht="15.75" x14ac:dyDescent="0.25">
      <c r="N453" s="85">
        <v>50283</v>
      </c>
      <c r="O453" s="86" t="s">
        <v>77</v>
      </c>
      <c r="P453" s="86" t="s">
        <v>77</v>
      </c>
      <c r="Q453" s="86" t="s">
        <v>77</v>
      </c>
      <c r="R453" s="86" t="s">
        <v>77</v>
      </c>
      <c r="S453" s="87" t="s">
        <v>77</v>
      </c>
      <c r="T453" s="87" t="s">
        <v>77</v>
      </c>
      <c r="U453" s="88" t="s">
        <v>77</v>
      </c>
      <c r="V453" s="88" t="s">
        <v>77</v>
      </c>
      <c r="W453" s="89" t="s">
        <v>77</v>
      </c>
      <c r="X453" s="89" t="s">
        <v>77</v>
      </c>
    </row>
    <row r="454" spans="14:24" ht="15.75" x14ac:dyDescent="0.25">
      <c r="N454" s="85">
        <v>50313</v>
      </c>
      <c r="O454" s="86" t="s">
        <v>77</v>
      </c>
      <c r="P454" s="86" t="s">
        <v>77</v>
      </c>
      <c r="Q454" s="86" t="s">
        <v>77</v>
      </c>
      <c r="R454" s="86" t="s">
        <v>77</v>
      </c>
      <c r="S454" s="87" t="s">
        <v>77</v>
      </c>
      <c r="T454" s="87" t="s">
        <v>77</v>
      </c>
      <c r="U454" s="88" t="s">
        <v>77</v>
      </c>
      <c r="V454" s="88" t="s">
        <v>77</v>
      </c>
      <c r="W454" s="89" t="s">
        <v>77</v>
      </c>
      <c r="X454" s="89" t="s">
        <v>77</v>
      </c>
    </row>
    <row r="455" spans="14:24" ht="15.75" x14ac:dyDescent="0.25">
      <c r="N455" s="85">
        <v>50344</v>
      </c>
      <c r="O455" s="86" t="s">
        <v>77</v>
      </c>
      <c r="P455" s="86" t="s">
        <v>77</v>
      </c>
      <c r="Q455" s="86" t="s">
        <v>77</v>
      </c>
      <c r="R455" s="86" t="s">
        <v>77</v>
      </c>
      <c r="S455" s="87" t="s">
        <v>77</v>
      </c>
      <c r="T455" s="87" t="s">
        <v>77</v>
      </c>
      <c r="U455" s="88" t="s">
        <v>77</v>
      </c>
      <c r="V455" s="88" t="s">
        <v>77</v>
      </c>
      <c r="W455" s="89" t="s">
        <v>77</v>
      </c>
      <c r="X455" s="89" t="s">
        <v>77</v>
      </c>
    </row>
    <row r="456" spans="14:24" ht="15.75" x14ac:dyDescent="0.25">
      <c r="N456" s="85">
        <v>50374</v>
      </c>
      <c r="O456" s="86" t="s">
        <v>77</v>
      </c>
      <c r="P456" s="86" t="s">
        <v>77</v>
      </c>
      <c r="Q456" s="86" t="s">
        <v>77</v>
      </c>
      <c r="R456" s="86" t="s">
        <v>77</v>
      </c>
      <c r="S456" s="87" t="s">
        <v>77</v>
      </c>
      <c r="T456" s="87" t="s">
        <v>77</v>
      </c>
      <c r="U456" s="88" t="s">
        <v>77</v>
      </c>
      <c r="V456" s="88" t="s">
        <v>77</v>
      </c>
      <c r="W456" s="89" t="s">
        <v>77</v>
      </c>
      <c r="X456" s="89" t="s">
        <v>77</v>
      </c>
    </row>
    <row r="457" spans="14:24" ht="15.75" x14ac:dyDescent="0.25">
      <c r="N457" s="85">
        <v>50405</v>
      </c>
      <c r="O457" s="86" t="s">
        <v>77</v>
      </c>
      <c r="P457" s="86" t="s">
        <v>77</v>
      </c>
      <c r="Q457" s="86" t="s">
        <v>77</v>
      </c>
      <c r="R457" s="86" t="s">
        <v>77</v>
      </c>
      <c r="S457" s="87" t="s">
        <v>77</v>
      </c>
      <c r="T457" s="87" t="s">
        <v>77</v>
      </c>
      <c r="U457" s="88" t="s">
        <v>77</v>
      </c>
      <c r="V457" s="88" t="s">
        <v>77</v>
      </c>
      <c r="W457" s="89" t="s">
        <v>77</v>
      </c>
      <c r="X457" s="89" t="s">
        <v>77</v>
      </c>
    </row>
    <row r="458" spans="14:24" ht="15.75" x14ac:dyDescent="0.25">
      <c r="N458" s="85">
        <v>50436</v>
      </c>
      <c r="O458" s="86" t="s">
        <v>77</v>
      </c>
      <c r="P458" s="86" t="s">
        <v>77</v>
      </c>
      <c r="Q458" s="86" t="s">
        <v>77</v>
      </c>
      <c r="R458" s="86" t="s">
        <v>77</v>
      </c>
      <c r="S458" s="87" t="s">
        <v>77</v>
      </c>
      <c r="T458" s="87" t="s">
        <v>77</v>
      </c>
      <c r="U458" s="88" t="s">
        <v>77</v>
      </c>
      <c r="V458" s="88" t="s">
        <v>77</v>
      </c>
      <c r="W458" s="89" t="s">
        <v>77</v>
      </c>
      <c r="X458" s="89" t="s">
        <v>77</v>
      </c>
    </row>
    <row r="459" spans="14:24" ht="15.75" x14ac:dyDescent="0.25">
      <c r="N459" s="85">
        <v>50464</v>
      </c>
      <c r="O459" s="86" t="s">
        <v>77</v>
      </c>
      <c r="P459" s="86" t="s">
        <v>77</v>
      </c>
      <c r="Q459" s="86" t="s">
        <v>77</v>
      </c>
      <c r="R459" s="86" t="s">
        <v>77</v>
      </c>
      <c r="S459" s="87" t="s">
        <v>77</v>
      </c>
      <c r="T459" s="87" t="s">
        <v>77</v>
      </c>
      <c r="U459" s="88" t="s">
        <v>77</v>
      </c>
      <c r="V459" s="88" t="s">
        <v>77</v>
      </c>
      <c r="W459" s="89" t="s">
        <v>77</v>
      </c>
      <c r="X459" s="89" t="s">
        <v>77</v>
      </c>
    </row>
    <row r="460" spans="14:24" ht="15.75" x14ac:dyDescent="0.25">
      <c r="N460" s="85">
        <v>50495</v>
      </c>
      <c r="O460" s="86" t="s">
        <v>77</v>
      </c>
      <c r="P460" s="86" t="s">
        <v>77</v>
      </c>
      <c r="Q460" s="86" t="s">
        <v>77</v>
      </c>
      <c r="R460" s="86" t="s">
        <v>77</v>
      </c>
      <c r="S460" s="87" t="s">
        <v>77</v>
      </c>
      <c r="T460" s="87" t="s">
        <v>77</v>
      </c>
      <c r="U460" s="88" t="s">
        <v>77</v>
      </c>
      <c r="V460" s="88" t="s">
        <v>77</v>
      </c>
      <c r="W460" s="89" t="s">
        <v>77</v>
      </c>
      <c r="X460" s="89" t="s">
        <v>77</v>
      </c>
    </row>
    <row r="461" spans="14:24" ht="15.75" x14ac:dyDescent="0.25">
      <c r="N461" s="85">
        <v>50525</v>
      </c>
      <c r="O461" s="86" t="s">
        <v>77</v>
      </c>
      <c r="P461" s="86" t="s">
        <v>77</v>
      </c>
      <c r="Q461" s="86" t="s">
        <v>77</v>
      </c>
      <c r="R461" s="86" t="s">
        <v>77</v>
      </c>
      <c r="S461" s="87" t="s">
        <v>77</v>
      </c>
      <c r="T461" s="87" t="s">
        <v>77</v>
      </c>
      <c r="U461" s="88" t="s">
        <v>77</v>
      </c>
      <c r="V461" s="88" t="s">
        <v>77</v>
      </c>
      <c r="W461" s="89" t="s">
        <v>77</v>
      </c>
      <c r="X461" s="89" t="s">
        <v>77</v>
      </c>
    </row>
    <row r="462" spans="14:24" ht="15.75" x14ac:dyDescent="0.25">
      <c r="N462" s="85">
        <v>50556</v>
      </c>
      <c r="O462" s="86" t="s">
        <v>77</v>
      </c>
      <c r="P462" s="86" t="s">
        <v>77</v>
      </c>
      <c r="Q462" s="86" t="s">
        <v>77</v>
      </c>
      <c r="R462" s="86" t="s">
        <v>77</v>
      </c>
      <c r="S462" s="87" t="s">
        <v>77</v>
      </c>
      <c r="T462" s="87" t="s">
        <v>77</v>
      </c>
      <c r="U462" s="88" t="s">
        <v>77</v>
      </c>
      <c r="V462" s="88" t="s">
        <v>77</v>
      </c>
      <c r="W462" s="89" t="s">
        <v>77</v>
      </c>
      <c r="X462" s="89" t="s">
        <v>77</v>
      </c>
    </row>
    <row r="463" spans="14:24" ht="15.75" x14ac:dyDescent="0.25">
      <c r="N463" s="85">
        <v>50586</v>
      </c>
      <c r="O463" s="86" t="s">
        <v>77</v>
      </c>
      <c r="P463" s="86" t="s">
        <v>77</v>
      </c>
      <c r="Q463" s="86" t="s">
        <v>77</v>
      </c>
      <c r="R463" s="86" t="s">
        <v>77</v>
      </c>
      <c r="S463" s="87" t="s">
        <v>77</v>
      </c>
      <c r="T463" s="87" t="s">
        <v>77</v>
      </c>
      <c r="U463" s="88" t="s">
        <v>77</v>
      </c>
      <c r="V463" s="88" t="s">
        <v>77</v>
      </c>
      <c r="W463" s="89" t="s">
        <v>77</v>
      </c>
      <c r="X463" s="89" t="s">
        <v>77</v>
      </c>
    </row>
    <row r="464" spans="14:24" ht="15.75" x14ac:dyDescent="0.25">
      <c r="N464" s="85">
        <v>50617</v>
      </c>
      <c r="O464" s="86" t="s">
        <v>77</v>
      </c>
      <c r="P464" s="86" t="s">
        <v>77</v>
      </c>
      <c r="Q464" s="86" t="s">
        <v>77</v>
      </c>
      <c r="R464" s="86" t="s">
        <v>77</v>
      </c>
      <c r="S464" s="87" t="s">
        <v>77</v>
      </c>
      <c r="T464" s="87" t="s">
        <v>77</v>
      </c>
      <c r="U464" s="88" t="s">
        <v>77</v>
      </c>
      <c r="V464" s="88" t="s">
        <v>77</v>
      </c>
      <c r="W464" s="89" t="s">
        <v>77</v>
      </c>
      <c r="X464" s="89" t="s">
        <v>77</v>
      </c>
    </row>
    <row r="465" spans="14:24" ht="15.75" x14ac:dyDescent="0.25">
      <c r="N465" s="85">
        <v>50648</v>
      </c>
      <c r="O465" s="86" t="s">
        <v>77</v>
      </c>
      <c r="P465" s="86" t="s">
        <v>77</v>
      </c>
      <c r="Q465" s="86" t="s">
        <v>77</v>
      </c>
      <c r="R465" s="86" t="s">
        <v>77</v>
      </c>
      <c r="S465" s="87" t="s">
        <v>77</v>
      </c>
      <c r="T465" s="87" t="s">
        <v>77</v>
      </c>
      <c r="U465" s="88" t="s">
        <v>77</v>
      </c>
      <c r="V465" s="88" t="s">
        <v>77</v>
      </c>
      <c r="W465" s="89" t="s">
        <v>77</v>
      </c>
      <c r="X465" s="89" t="s">
        <v>77</v>
      </c>
    </row>
    <row r="466" spans="14:24" ht="15.75" x14ac:dyDescent="0.25">
      <c r="N466" s="85">
        <v>50678</v>
      </c>
      <c r="O466" s="86" t="s">
        <v>77</v>
      </c>
      <c r="P466" s="86" t="s">
        <v>77</v>
      </c>
      <c r="Q466" s="86" t="s">
        <v>77</v>
      </c>
      <c r="R466" s="86" t="s">
        <v>77</v>
      </c>
      <c r="S466" s="87" t="s">
        <v>77</v>
      </c>
      <c r="T466" s="87" t="s">
        <v>77</v>
      </c>
      <c r="U466" s="88" t="s">
        <v>77</v>
      </c>
      <c r="V466" s="88" t="s">
        <v>77</v>
      </c>
      <c r="W466" s="89" t="s">
        <v>77</v>
      </c>
      <c r="X466" s="89" t="s">
        <v>77</v>
      </c>
    </row>
    <row r="467" spans="14:24" ht="15.75" x14ac:dyDescent="0.25">
      <c r="N467" s="85">
        <v>50709</v>
      </c>
      <c r="O467" s="86" t="s">
        <v>77</v>
      </c>
      <c r="P467" s="86" t="s">
        <v>77</v>
      </c>
      <c r="Q467" s="86" t="s">
        <v>77</v>
      </c>
      <c r="R467" s="86" t="s">
        <v>77</v>
      </c>
      <c r="S467" s="87" t="s">
        <v>77</v>
      </c>
      <c r="T467" s="87" t="s">
        <v>77</v>
      </c>
      <c r="U467" s="88" t="s">
        <v>77</v>
      </c>
      <c r="V467" s="88" t="s">
        <v>77</v>
      </c>
      <c r="W467" s="89" t="s">
        <v>77</v>
      </c>
      <c r="X467" s="89" t="s">
        <v>77</v>
      </c>
    </row>
    <row r="468" spans="14:24" ht="15.75" x14ac:dyDescent="0.25">
      <c r="N468" s="85">
        <v>50739</v>
      </c>
      <c r="O468" s="86" t="s">
        <v>77</v>
      </c>
      <c r="P468" s="86" t="s">
        <v>77</v>
      </c>
      <c r="Q468" s="86" t="s">
        <v>77</v>
      </c>
      <c r="R468" s="86" t="s">
        <v>77</v>
      </c>
      <c r="S468" s="87" t="s">
        <v>77</v>
      </c>
      <c r="T468" s="87" t="s">
        <v>77</v>
      </c>
      <c r="U468" s="88" t="s">
        <v>77</v>
      </c>
      <c r="V468" s="88" t="s">
        <v>77</v>
      </c>
      <c r="W468" s="89" t="s">
        <v>77</v>
      </c>
      <c r="X468" s="89" t="s">
        <v>77</v>
      </c>
    </row>
    <row r="469" spans="14:24" ht="15.75" x14ac:dyDescent="0.25">
      <c r="N469" s="85">
        <v>50770</v>
      </c>
      <c r="O469" s="86" t="s">
        <v>77</v>
      </c>
      <c r="P469" s="86" t="s">
        <v>77</v>
      </c>
      <c r="Q469" s="86" t="s">
        <v>77</v>
      </c>
      <c r="R469" s="86" t="s">
        <v>77</v>
      </c>
      <c r="S469" s="87" t="s">
        <v>77</v>
      </c>
      <c r="T469" s="87" t="s">
        <v>77</v>
      </c>
      <c r="U469" s="88" t="s">
        <v>77</v>
      </c>
      <c r="V469" s="88" t="s">
        <v>77</v>
      </c>
      <c r="W469" s="89" t="s">
        <v>77</v>
      </c>
      <c r="X469" s="89" t="s">
        <v>77</v>
      </c>
    </row>
    <row r="470" spans="14:24" ht="15.75" x14ac:dyDescent="0.25">
      <c r="N470" s="85">
        <v>50801</v>
      </c>
      <c r="O470" s="86" t="s">
        <v>77</v>
      </c>
      <c r="P470" s="86" t="s">
        <v>77</v>
      </c>
      <c r="Q470" s="86" t="s">
        <v>77</v>
      </c>
      <c r="R470" s="86" t="s">
        <v>77</v>
      </c>
      <c r="S470" s="87" t="s">
        <v>77</v>
      </c>
      <c r="T470" s="87" t="s">
        <v>77</v>
      </c>
      <c r="U470" s="88" t="s">
        <v>77</v>
      </c>
      <c r="V470" s="88" t="s">
        <v>77</v>
      </c>
      <c r="W470" s="89" t="s">
        <v>77</v>
      </c>
      <c r="X470" s="89" t="s">
        <v>77</v>
      </c>
    </row>
    <row r="471" spans="14:24" ht="15.75" x14ac:dyDescent="0.25">
      <c r="N471" s="85">
        <v>50829</v>
      </c>
      <c r="O471" s="86" t="s">
        <v>77</v>
      </c>
      <c r="P471" s="86" t="s">
        <v>77</v>
      </c>
      <c r="Q471" s="86" t="s">
        <v>77</v>
      </c>
      <c r="R471" s="86" t="s">
        <v>77</v>
      </c>
      <c r="S471" s="87" t="s">
        <v>77</v>
      </c>
      <c r="T471" s="87" t="s">
        <v>77</v>
      </c>
      <c r="U471" s="88" t="s">
        <v>77</v>
      </c>
      <c r="V471" s="88" t="s">
        <v>77</v>
      </c>
      <c r="W471" s="89" t="s">
        <v>77</v>
      </c>
      <c r="X471" s="89" t="s">
        <v>77</v>
      </c>
    </row>
    <row r="472" spans="14:24" ht="15.75" x14ac:dyDescent="0.25">
      <c r="N472" s="85">
        <v>50860</v>
      </c>
      <c r="O472" s="86" t="s">
        <v>77</v>
      </c>
      <c r="P472" s="86" t="s">
        <v>77</v>
      </c>
      <c r="Q472" s="86" t="s">
        <v>77</v>
      </c>
      <c r="R472" s="86" t="s">
        <v>77</v>
      </c>
      <c r="S472" s="87" t="s">
        <v>77</v>
      </c>
      <c r="T472" s="87" t="s">
        <v>77</v>
      </c>
      <c r="U472" s="88" t="s">
        <v>77</v>
      </c>
      <c r="V472" s="88" t="s">
        <v>77</v>
      </c>
      <c r="W472" s="89" t="s">
        <v>77</v>
      </c>
      <c r="X472" s="89" t="s">
        <v>77</v>
      </c>
    </row>
    <row r="473" spans="14:24" ht="15.75" x14ac:dyDescent="0.25">
      <c r="N473" s="85">
        <v>50890</v>
      </c>
      <c r="O473" s="86" t="s">
        <v>77</v>
      </c>
      <c r="P473" s="86" t="s">
        <v>77</v>
      </c>
      <c r="Q473" s="86" t="s">
        <v>77</v>
      </c>
      <c r="R473" s="86" t="s">
        <v>77</v>
      </c>
      <c r="S473" s="87" t="s">
        <v>77</v>
      </c>
      <c r="T473" s="87" t="s">
        <v>77</v>
      </c>
      <c r="U473" s="88" t="s">
        <v>77</v>
      </c>
      <c r="V473" s="88" t="s">
        <v>77</v>
      </c>
      <c r="W473" s="89" t="s">
        <v>77</v>
      </c>
      <c r="X473" s="89" t="s">
        <v>77</v>
      </c>
    </row>
    <row r="474" spans="14:24" ht="15.75" x14ac:dyDescent="0.25">
      <c r="N474" s="85">
        <v>50921</v>
      </c>
      <c r="O474" s="86" t="s">
        <v>77</v>
      </c>
      <c r="P474" s="86" t="s">
        <v>77</v>
      </c>
      <c r="Q474" s="86" t="s">
        <v>77</v>
      </c>
      <c r="R474" s="86" t="s">
        <v>77</v>
      </c>
      <c r="S474" s="87" t="s">
        <v>77</v>
      </c>
      <c r="T474" s="87" t="s">
        <v>77</v>
      </c>
      <c r="U474" s="88" t="s">
        <v>77</v>
      </c>
      <c r="V474" s="88" t="s">
        <v>77</v>
      </c>
      <c r="W474" s="89" t="s">
        <v>77</v>
      </c>
      <c r="X474" s="89" t="s">
        <v>77</v>
      </c>
    </row>
    <row r="475" spans="14:24" ht="15.75" x14ac:dyDescent="0.25">
      <c r="N475" s="85">
        <v>50951</v>
      </c>
      <c r="O475" s="86" t="s">
        <v>77</v>
      </c>
      <c r="P475" s="86" t="s">
        <v>77</v>
      </c>
      <c r="Q475" s="86" t="s">
        <v>77</v>
      </c>
      <c r="R475" s="86" t="s">
        <v>77</v>
      </c>
      <c r="S475" s="87" t="s">
        <v>77</v>
      </c>
      <c r="T475" s="87" t="s">
        <v>77</v>
      </c>
      <c r="U475" s="88" t="s">
        <v>77</v>
      </c>
      <c r="V475" s="88" t="s">
        <v>77</v>
      </c>
      <c r="W475" s="89" t="s">
        <v>77</v>
      </c>
      <c r="X475" s="89" t="s">
        <v>77</v>
      </c>
    </row>
    <row r="476" spans="14:24" ht="15.75" x14ac:dyDescent="0.25">
      <c r="N476" s="85">
        <v>50982</v>
      </c>
      <c r="O476" s="86" t="s">
        <v>77</v>
      </c>
      <c r="P476" s="86" t="s">
        <v>77</v>
      </c>
      <c r="Q476" s="86" t="s">
        <v>77</v>
      </c>
      <c r="R476" s="86" t="s">
        <v>77</v>
      </c>
      <c r="S476" s="87" t="s">
        <v>77</v>
      </c>
      <c r="T476" s="87" t="s">
        <v>77</v>
      </c>
      <c r="U476" s="88" t="s">
        <v>77</v>
      </c>
      <c r="V476" s="88" t="s">
        <v>77</v>
      </c>
      <c r="W476" s="89" t="s">
        <v>77</v>
      </c>
      <c r="X476" s="89" t="s">
        <v>77</v>
      </c>
    </row>
    <row r="477" spans="14:24" ht="15.75" x14ac:dyDescent="0.25">
      <c r="N477" s="85">
        <v>51013</v>
      </c>
      <c r="O477" s="86" t="s">
        <v>77</v>
      </c>
      <c r="P477" s="86" t="s">
        <v>77</v>
      </c>
      <c r="Q477" s="86" t="s">
        <v>77</v>
      </c>
      <c r="R477" s="86" t="s">
        <v>77</v>
      </c>
      <c r="S477" s="87" t="s">
        <v>77</v>
      </c>
      <c r="T477" s="87" t="s">
        <v>77</v>
      </c>
      <c r="U477" s="88" t="s">
        <v>77</v>
      </c>
      <c r="V477" s="88" t="s">
        <v>77</v>
      </c>
      <c r="W477" s="89" t="s">
        <v>77</v>
      </c>
      <c r="X477" s="89" t="s">
        <v>77</v>
      </c>
    </row>
    <row r="478" spans="14:24" ht="15.75" x14ac:dyDescent="0.25">
      <c r="N478" s="85">
        <v>51043</v>
      </c>
      <c r="O478" s="86" t="s">
        <v>77</v>
      </c>
      <c r="P478" s="86" t="s">
        <v>77</v>
      </c>
      <c r="Q478" s="86" t="s">
        <v>77</v>
      </c>
      <c r="R478" s="86" t="s">
        <v>77</v>
      </c>
      <c r="S478" s="87" t="s">
        <v>77</v>
      </c>
      <c r="T478" s="87" t="s">
        <v>77</v>
      </c>
      <c r="U478" s="88" t="s">
        <v>77</v>
      </c>
      <c r="V478" s="88" t="s">
        <v>77</v>
      </c>
      <c r="W478" s="89" t="s">
        <v>77</v>
      </c>
      <c r="X478" s="89" t="s">
        <v>77</v>
      </c>
    </row>
    <row r="479" spans="14:24" ht="15.75" x14ac:dyDescent="0.25">
      <c r="N479" s="85">
        <v>51074</v>
      </c>
      <c r="O479" s="86" t="s">
        <v>77</v>
      </c>
      <c r="P479" s="86" t="s">
        <v>77</v>
      </c>
      <c r="Q479" s="86" t="s">
        <v>77</v>
      </c>
      <c r="R479" s="86" t="s">
        <v>77</v>
      </c>
      <c r="S479" s="87" t="s">
        <v>77</v>
      </c>
      <c r="T479" s="87" t="s">
        <v>77</v>
      </c>
      <c r="U479" s="88" t="s">
        <v>77</v>
      </c>
      <c r="V479" s="88" t="s">
        <v>77</v>
      </c>
      <c r="W479" s="89" t="s">
        <v>77</v>
      </c>
      <c r="X479" s="89" t="s">
        <v>77</v>
      </c>
    </row>
    <row r="480" spans="14:24" ht="15.75" x14ac:dyDescent="0.25">
      <c r="N480" s="85">
        <v>51104</v>
      </c>
      <c r="O480" s="86" t="s">
        <v>77</v>
      </c>
      <c r="P480" s="86" t="s">
        <v>77</v>
      </c>
      <c r="Q480" s="86" t="s">
        <v>77</v>
      </c>
      <c r="R480" s="86" t="s">
        <v>77</v>
      </c>
      <c r="S480" s="87" t="s">
        <v>77</v>
      </c>
      <c r="T480" s="87" t="s">
        <v>77</v>
      </c>
      <c r="U480" s="88" t="s">
        <v>77</v>
      </c>
      <c r="V480" s="88" t="s">
        <v>77</v>
      </c>
      <c r="W480" s="89" t="s">
        <v>77</v>
      </c>
      <c r="X480" s="89" t="s">
        <v>77</v>
      </c>
    </row>
    <row r="481" spans="14:24" ht="15.75" x14ac:dyDescent="0.25">
      <c r="N481" s="85">
        <v>51135</v>
      </c>
      <c r="O481" s="86" t="s">
        <v>77</v>
      </c>
      <c r="P481" s="86" t="s">
        <v>77</v>
      </c>
      <c r="Q481" s="86" t="s">
        <v>77</v>
      </c>
      <c r="R481" s="86" t="s">
        <v>77</v>
      </c>
      <c r="S481" s="87" t="s">
        <v>77</v>
      </c>
      <c r="T481" s="87" t="s">
        <v>77</v>
      </c>
      <c r="U481" s="88" t="s">
        <v>77</v>
      </c>
      <c r="V481" s="88" t="s">
        <v>77</v>
      </c>
      <c r="W481" s="89" t="s">
        <v>77</v>
      </c>
      <c r="X481" s="89" t="s">
        <v>77</v>
      </c>
    </row>
    <row r="482" spans="14:24" ht="15.75" x14ac:dyDescent="0.25">
      <c r="N482" s="85">
        <v>51166</v>
      </c>
      <c r="O482" s="86" t="s">
        <v>77</v>
      </c>
      <c r="P482" s="86" t="s">
        <v>77</v>
      </c>
      <c r="Q482" s="86" t="s">
        <v>77</v>
      </c>
      <c r="R482" s="86" t="s">
        <v>77</v>
      </c>
      <c r="S482" s="87" t="s">
        <v>77</v>
      </c>
      <c r="T482" s="87" t="s">
        <v>77</v>
      </c>
      <c r="U482" s="88" t="s">
        <v>77</v>
      </c>
      <c r="V482" s="88" t="s">
        <v>77</v>
      </c>
      <c r="W482" s="89" t="s">
        <v>77</v>
      </c>
      <c r="X482" s="89" t="s">
        <v>77</v>
      </c>
    </row>
    <row r="483" spans="14:24" ht="15.75" x14ac:dyDescent="0.25">
      <c r="N483" s="85">
        <v>51195</v>
      </c>
      <c r="O483" s="86" t="s">
        <v>77</v>
      </c>
      <c r="P483" s="86" t="s">
        <v>77</v>
      </c>
      <c r="Q483" s="86" t="s">
        <v>77</v>
      </c>
      <c r="R483" s="86" t="s">
        <v>77</v>
      </c>
      <c r="S483" s="87" t="s">
        <v>77</v>
      </c>
      <c r="T483" s="87" t="s">
        <v>77</v>
      </c>
      <c r="U483" s="88" t="s">
        <v>77</v>
      </c>
      <c r="V483" s="88" t="s">
        <v>77</v>
      </c>
      <c r="W483" s="89" t="s">
        <v>77</v>
      </c>
      <c r="X483" s="89" t="s">
        <v>77</v>
      </c>
    </row>
    <row r="484" spans="14:24" ht="15.75" x14ac:dyDescent="0.25">
      <c r="N484" s="85">
        <v>51226</v>
      </c>
      <c r="O484" s="86" t="s">
        <v>77</v>
      </c>
      <c r="P484" s="86" t="s">
        <v>77</v>
      </c>
      <c r="Q484" s="86" t="s">
        <v>77</v>
      </c>
      <c r="R484" s="86" t="s">
        <v>77</v>
      </c>
      <c r="S484" s="87" t="s">
        <v>77</v>
      </c>
      <c r="T484" s="87" t="s">
        <v>77</v>
      </c>
      <c r="U484" s="88" t="s">
        <v>77</v>
      </c>
      <c r="V484" s="88" t="s">
        <v>77</v>
      </c>
      <c r="W484" s="89" t="s">
        <v>77</v>
      </c>
      <c r="X484" s="89" t="s">
        <v>77</v>
      </c>
    </row>
    <row r="485" spans="14:24" ht="15.75" x14ac:dyDescent="0.25">
      <c r="N485" s="85">
        <v>51256</v>
      </c>
      <c r="O485" s="86" t="s">
        <v>77</v>
      </c>
      <c r="P485" s="86" t="s">
        <v>77</v>
      </c>
      <c r="Q485" s="86" t="s">
        <v>77</v>
      </c>
      <c r="R485" s="86" t="s">
        <v>77</v>
      </c>
      <c r="S485" s="87" t="s">
        <v>77</v>
      </c>
      <c r="T485" s="87" t="s">
        <v>77</v>
      </c>
      <c r="U485" s="88" t="s">
        <v>77</v>
      </c>
      <c r="V485" s="88" t="s">
        <v>77</v>
      </c>
      <c r="W485" s="89" t="s">
        <v>77</v>
      </c>
      <c r="X485" s="89" t="s">
        <v>77</v>
      </c>
    </row>
    <row r="486" spans="14:24" ht="15.75" x14ac:dyDescent="0.25">
      <c r="N486" s="85">
        <v>51287</v>
      </c>
      <c r="O486" s="86" t="s">
        <v>77</v>
      </c>
      <c r="P486" s="86" t="s">
        <v>77</v>
      </c>
      <c r="Q486" s="86" t="s">
        <v>77</v>
      </c>
      <c r="R486" s="86" t="s">
        <v>77</v>
      </c>
      <c r="S486" s="87" t="s">
        <v>77</v>
      </c>
      <c r="T486" s="87" t="s">
        <v>77</v>
      </c>
      <c r="U486" s="88" t="s">
        <v>77</v>
      </c>
      <c r="V486" s="88" t="s">
        <v>77</v>
      </c>
      <c r="W486" s="89" t="s">
        <v>77</v>
      </c>
      <c r="X486" s="89" t="s">
        <v>77</v>
      </c>
    </row>
    <row r="487" spans="14:24" ht="15.75" x14ac:dyDescent="0.25">
      <c r="N487" s="85">
        <v>51317</v>
      </c>
      <c r="O487" s="86" t="s">
        <v>77</v>
      </c>
      <c r="P487" s="86" t="s">
        <v>77</v>
      </c>
      <c r="Q487" s="86" t="s">
        <v>77</v>
      </c>
      <c r="R487" s="86" t="s">
        <v>77</v>
      </c>
      <c r="S487" s="87" t="s">
        <v>77</v>
      </c>
      <c r="T487" s="87" t="s">
        <v>77</v>
      </c>
      <c r="U487" s="88" t="s">
        <v>77</v>
      </c>
      <c r="V487" s="88" t="s">
        <v>77</v>
      </c>
      <c r="W487" s="89" t="s">
        <v>77</v>
      </c>
      <c r="X487" s="89" t="s">
        <v>77</v>
      </c>
    </row>
    <row r="488" spans="14:24" ht="15.75" x14ac:dyDescent="0.25">
      <c r="N488" s="85">
        <v>51348</v>
      </c>
      <c r="O488" s="86" t="s">
        <v>77</v>
      </c>
      <c r="P488" s="86" t="s">
        <v>77</v>
      </c>
      <c r="Q488" s="86" t="s">
        <v>77</v>
      </c>
      <c r="R488" s="86" t="s">
        <v>77</v>
      </c>
      <c r="S488" s="87" t="s">
        <v>77</v>
      </c>
      <c r="T488" s="87" t="s">
        <v>77</v>
      </c>
      <c r="U488" s="88" t="s">
        <v>77</v>
      </c>
      <c r="V488" s="88" t="s">
        <v>77</v>
      </c>
      <c r="W488" s="89" t="s">
        <v>77</v>
      </c>
      <c r="X488" s="89" t="s">
        <v>77</v>
      </c>
    </row>
    <row r="489" spans="14:24" ht="15.75" x14ac:dyDescent="0.25">
      <c r="N489" s="85">
        <v>51379</v>
      </c>
      <c r="O489" s="86" t="s">
        <v>77</v>
      </c>
      <c r="P489" s="86" t="s">
        <v>77</v>
      </c>
      <c r="Q489" s="86" t="s">
        <v>77</v>
      </c>
      <c r="R489" s="86" t="s">
        <v>77</v>
      </c>
      <c r="S489" s="87" t="s">
        <v>77</v>
      </c>
      <c r="T489" s="87" t="s">
        <v>77</v>
      </c>
      <c r="U489" s="88" t="s">
        <v>77</v>
      </c>
      <c r="V489" s="88" t="s">
        <v>77</v>
      </c>
      <c r="W489" s="89" t="s">
        <v>77</v>
      </c>
      <c r="X489" s="89" t="s">
        <v>77</v>
      </c>
    </row>
    <row r="490" spans="14:24" ht="15.75" x14ac:dyDescent="0.25">
      <c r="N490" s="85">
        <v>51409</v>
      </c>
      <c r="O490" s="86" t="s">
        <v>77</v>
      </c>
      <c r="P490" s="86" t="s">
        <v>77</v>
      </c>
      <c r="Q490" s="86" t="s">
        <v>77</v>
      </c>
      <c r="R490" s="86" t="s">
        <v>77</v>
      </c>
      <c r="S490" s="87" t="s">
        <v>77</v>
      </c>
      <c r="T490" s="87" t="s">
        <v>77</v>
      </c>
      <c r="U490" s="88" t="s">
        <v>77</v>
      </c>
      <c r="V490" s="88" t="s">
        <v>77</v>
      </c>
      <c r="W490" s="89" t="s">
        <v>77</v>
      </c>
      <c r="X490" s="89" t="s">
        <v>77</v>
      </c>
    </row>
    <row r="491" spans="14:24" ht="15.75" x14ac:dyDescent="0.25">
      <c r="N491" s="85">
        <v>51440</v>
      </c>
      <c r="O491" s="86" t="s">
        <v>77</v>
      </c>
      <c r="P491" s="86" t="s">
        <v>77</v>
      </c>
      <c r="Q491" s="86" t="s">
        <v>77</v>
      </c>
      <c r="R491" s="86" t="s">
        <v>77</v>
      </c>
      <c r="S491" s="87" t="s">
        <v>77</v>
      </c>
      <c r="T491" s="87" t="s">
        <v>77</v>
      </c>
      <c r="U491" s="88" t="s">
        <v>77</v>
      </c>
      <c r="V491" s="88" t="s">
        <v>77</v>
      </c>
      <c r="W491" s="89" t="s">
        <v>77</v>
      </c>
      <c r="X491" s="89" t="s">
        <v>77</v>
      </c>
    </row>
    <row r="492" spans="14:24" ht="15.75" x14ac:dyDescent="0.25">
      <c r="N492" s="85">
        <v>51470</v>
      </c>
      <c r="O492" s="86" t="s">
        <v>77</v>
      </c>
      <c r="P492" s="86" t="s">
        <v>77</v>
      </c>
      <c r="Q492" s="86" t="s">
        <v>77</v>
      </c>
      <c r="R492" s="86" t="s">
        <v>77</v>
      </c>
      <c r="S492" s="87" t="s">
        <v>77</v>
      </c>
      <c r="T492" s="87" t="s">
        <v>77</v>
      </c>
      <c r="U492" s="88" t="s">
        <v>77</v>
      </c>
      <c r="V492" s="88" t="s">
        <v>77</v>
      </c>
      <c r="W492" s="89" t="s">
        <v>77</v>
      </c>
      <c r="X492" s="89" t="s">
        <v>77</v>
      </c>
    </row>
    <row r="493" spans="14:24" ht="15.75" x14ac:dyDescent="0.25">
      <c r="N493" s="85">
        <v>51501</v>
      </c>
      <c r="O493" s="86" t="s">
        <v>77</v>
      </c>
      <c r="P493" s="86" t="s">
        <v>77</v>
      </c>
      <c r="Q493" s="86" t="s">
        <v>77</v>
      </c>
      <c r="R493" s="86" t="s">
        <v>77</v>
      </c>
      <c r="S493" s="87" t="s">
        <v>77</v>
      </c>
      <c r="T493" s="87" t="s">
        <v>77</v>
      </c>
      <c r="U493" s="88" t="s">
        <v>77</v>
      </c>
      <c r="V493" s="88" t="s">
        <v>77</v>
      </c>
      <c r="W493" s="89" t="s">
        <v>77</v>
      </c>
      <c r="X493" s="89" t="s">
        <v>77</v>
      </c>
    </row>
    <row r="494" spans="14:24" ht="15.75" x14ac:dyDescent="0.25">
      <c r="N494" s="85">
        <v>51532</v>
      </c>
      <c r="O494" s="86" t="s">
        <v>77</v>
      </c>
      <c r="P494" s="86" t="s">
        <v>77</v>
      </c>
      <c r="Q494" s="86" t="s">
        <v>77</v>
      </c>
      <c r="R494" s="86" t="s">
        <v>77</v>
      </c>
      <c r="S494" s="87" t="s">
        <v>77</v>
      </c>
      <c r="T494" s="87" t="s">
        <v>77</v>
      </c>
      <c r="U494" s="88" t="s">
        <v>77</v>
      </c>
      <c r="V494" s="88" t="s">
        <v>77</v>
      </c>
      <c r="W494" s="89" t="s">
        <v>77</v>
      </c>
      <c r="X494" s="89" t="s">
        <v>77</v>
      </c>
    </row>
    <row r="495" spans="14:24" ht="15.75" x14ac:dyDescent="0.25">
      <c r="N495" s="85">
        <v>51560</v>
      </c>
      <c r="O495" s="86" t="s">
        <v>77</v>
      </c>
      <c r="P495" s="86" t="s">
        <v>77</v>
      </c>
      <c r="Q495" s="86" t="s">
        <v>77</v>
      </c>
      <c r="R495" s="86" t="s">
        <v>77</v>
      </c>
      <c r="S495" s="87" t="s">
        <v>77</v>
      </c>
      <c r="T495" s="87" t="s">
        <v>77</v>
      </c>
      <c r="U495" s="88" t="s">
        <v>77</v>
      </c>
      <c r="V495" s="88" t="s">
        <v>77</v>
      </c>
      <c r="W495" s="89" t="s">
        <v>77</v>
      </c>
      <c r="X495" s="89" t="s">
        <v>77</v>
      </c>
    </row>
    <row r="496" spans="14:24" ht="15.75" x14ac:dyDescent="0.25">
      <c r="N496" s="85">
        <v>51591</v>
      </c>
      <c r="O496" s="86" t="s">
        <v>77</v>
      </c>
      <c r="P496" s="86" t="s">
        <v>77</v>
      </c>
      <c r="Q496" s="86" t="s">
        <v>77</v>
      </c>
      <c r="R496" s="86" t="s">
        <v>77</v>
      </c>
      <c r="S496" s="87" t="s">
        <v>77</v>
      </c>
      <c r="T496" s="87" t="s">
        <v>77</v>
      </c>
      <c r="U496" s="88" t="s">
        <v>77</v>
      </c>
      <c r="V496" s="88" t="s">
        <v>77</v>
      </c>
      <c r="W496" s="89" t="s">
        <v>77</v>
      </c>
      <c r="X496" s="89" t="s">
        <v>77</v>
      </c>
    </row>
    <row r="497" spans="14:24" ht="15.75" x14ac:dyDescent="0.25">
      <c r="N497" s="85">
        <v>51621</v>
      </c>
      <c r="O497" s="86" t="s">
        <v>77</v>
      </c>
      <c r="P497" s="86" t="s">
        <v>77</v>
      </c>
      <c r="Q497" s="86" t="s">
        <v>77</v>
      </c>
      <c r="R497" s="86" t="s">
        <v>77</v>
      </c>
      <c r="S497" s="87" t="s">
        <v>77</v>
      </c>
      <c r="T497" s="87" t="s">
        <v>77</v>
      </c>
      <c r="U497" s="88" t="s">
        <v>77</v>
      </c>
      <c r="V497" s="88" t="s">
        <v>77</v>
      </c>
      <c r="W497" s="89" t="s">
        <v>77</v>
      </c>
      <c r="X497" s="89" t="s">
        <v>77</v>
      </c>
    </row>
    <row r="498" spans="14:24" ht="15.75" x14ac:dyDescent="0.25">
      <c r="N498" s="85">
        <v>51652</v>
      </c>
      <c r="O498" s="86" t="s">
        <v>77</v>
      </c>
      <c r="P498" s="86" t="s">
        <v>77</v>
      </c>
      <c r="Q498" s="86" t="s">
        <v>77</v>
      </c>
      <c r="R498" s="86" t="s">
        <v>77</v>
      </c>
      <c r="S498" s="87" t="s">
        <v>77</v>
      </c>
      <c r="T498" s="87" t="s">
        <v>77</v>
      </c>
      <c r="U498" s="88" t="s">
        <v>77</v>
      </c>
      <c r="V498" s="88" t="s">
        <v>77</v>
      </c>
      <c r="W498" s="89" t="s">
        <v>77</v>
      </c>
      <c r="X498" s="89" t="s">
        <v>77</v>
      </c>
    </row>
    <row r="499" spans="14:24" ht="15.75" x14ac:dyDescent="0.25">
      <c r="N499" s="85">
        <v>51682</v>
      </c>
      <c r="O499" s="86" t="s">
        <v>77</v>
      </c>
      <c r="P499" s="86" t="s">
        <v>77</v>
      </c>
      <c r="Q499" s="86" t="s">
        <v>77</v>
      </c>
      <c r="R499" s="86" t="s">
        <v>77</v>
      </c>
      <c r="S499" s="87" t="s">
        <v>77</v>
      </c>
      <c r="T499" s="87" t="s">
        <v>77</v>
      </c>
      <c r="U499" s="88" t="s">
        <v>77</v>
      </c>
      <c r="V499" s="88" t="s">
        <v>77</v>
      </c>
      <c r="W499" s="89" t="s">
        <v>77</v>
      </c>
      <c r="X499" s="89" t="s">
        <v>77</v>
      </c>
    </row>
    <row r="500" spans="14:24" ht="15.75" x14ac:dyDescent="0.25">
      <c r="N500" s="85">
        <v>51713</v>
      </c>
      <c r="O500" s="86" t="s">
        <v>77</v>
      </c>
      <c r="P500" s="86" t="s">
        <v>77</v>
      </c>
      <c r="Q500" s="86" t="s">
        <v>77</v>
      </c>
      <c r="R500" s="86" t="s">
        <v>77</v>
      </c>
      <c r="S500" s="87" t="s">
        <v>77</v>
      </c>
      <c r="T500" s="87" t="s">
        <v>77</v>
      </c>
      <c r="U500" s="88" t="s">
        <v>77</v>
      </c>
      <c r="V500" s="88" t="s">
        <v>77</v>
      </c>
      <c r="W500" s="89" t="s">
        <v>77</v>
      </c>
      <c r="X500" s="89" t="s">
        <v>77</v>
      </c>
    </row>
    <row r="501" spans="14:24" ht="15.75" x14ac:dyDescent="0.25">
      <c r="N501" s="85">
        <v>51744</v>
      </c>
      <c r="O501" s="86" t="s">
        <v>77</v>
      </c>
      <c r="P501" s="86" t="s">
        <v>77</v>
      </c>
      <c r="Q501" s="86" t="s">
        <v>77</v>
      </c>
      <c r="R501" s="86" t="s">
        <v>77</v>
      </c>
      <c r="S501" s="87" t="s">
        <v>77</v>
      </c>
      <c r="T501" s="87" t="s">
        <v>77</v>
      </c>
      <c r="U501" s="88" t="s">
        <v>77</v>
      </c>
      <c r="V501" s="88" t="s">
        <v>77</v>
      </c>
      <c r="W501" s="89" t="s">
        <v>77</v>
      </c>
      <c r="X501" s="89" t="s">
        <v>77</v>
      </c>
    </row>
    <row r="502" spans="14:24" ht="15.75" x14ac:dyDescent="0.25">
      <c r="N502" s="85">
        <v>51774</v>
      </c>
      <c r="O502" s="86" t="s">
        <v>77</v>
      </c>
      <c r="P502" s="86" t="s">
        <v>77</v>
      </c>
      <c r="Q502" s="86" t="s">
        <v>77</v>
      </c>
      <c r="R502" s="86" t="s">
        <v>77</v>
      </c>
      <c r="S502" s="87" t="s">
        <v>77</v>
      </c>
      <c r="T502" s="87" t="s">
        <v>77</v>
      </c>
      <c r="U502" s="88" t="s">
        <v>77</v>
      </c>
      <c r="V502" s="88" t="s">
        <v>77</v>
      </c>
      <c r="W502" s="89" t="s">
        <v>77</v>
      </c>
      <c r="X502" s="89" t="s">
        <v>77</v>
      </c>
    </row>
    <row r="503" spans="14:24" ht="15.75" x14ac:dyDescent="0.25">
      <c r="N503" s="85">
        <v>51805</v>
      </c>
      <c r="O503" s="86" t="s">
        <v>77</v>
      </c>
      <c r="P503" s="86" t="s">
        <v>77</v>
      </c>
      <c r="Q503" s="86" t="s">
        <v>77</v>
      </c>
      <c r="R503" s="86" t="s">
        <v>77</v>
      </c>
      <c r="S503" s="87" t="s">
        <v>77</v>
      </c>
      <c r="T503" s="87" t="s">
        <v>77</v>
      </c>
      <c r="U503" s="88" t="s">
        <v>77</v>
      </c>
      <c r="V503" s="88" t="s">
        <v>77</v>
      </c>
      <c r="W503" s="89" t="s">
        <v>77</v>
      </c>
      <c r="X503" s="89" t="s">
        <v>77</v>
      </c>
    </row>
    <row r="504" spans="14:24" ht="15.75" x14ac:dyDescent="0.25">
      <c r="N504" s="85">
        <v>51835</v>
      </c>
      <c r="O504" s="86" t="s">
        <v>77</v>
      </c>
      <c r="P504" s="86" t="s">
        <v>77</v>
      </c>
      <c r="Q504" s="86" t="s">
        <v>77</v>
      </c>
      <c r="R504" s="86" t="s">
        <v>77</v>
      </c>
      <c r="S504" s="87" t="s">
        <v>77</v>
      </c>
      <c r="T504" s="87" t="s">
        <v>77</v>
      </c>
      <c r="U504" s="88" t="s">
        <v>77</v>
      </c>
      <c r="V504" s="88" t="s">
        <v>77</v>
      </c>
      <c r="W504" s="89" t="s">
        <v>77</v>
      </c>
      <c r="X504" s="89" t="s">
        <v>77</v>
      </c>
    </row>
    <row r="505" spans="14:24" ht="15.75" x14ac:dyDescent="0.25">
      <c r="N505" s="85">
        <v>51866</v>
      </c>
      <c r="O505" s="86" t="s">
        <v>77</v>
      </c>
      <c r="P505" s="86" t="s">
        <v>77</v>
      </c>
      <c r="Q505" s="86" t="s">
        <v>77</v>
      </c>
      <c r="R505" s="86" t="s">
        <v>77</v>
      </c>
      <c r="S505" s="87" t="s">
        <v>77</v>
      </c>
      <c r="T505" s="87" t="s">
        <v>77</v>
      </c>
      <c r="U505" s="88" t="s">
        <v>77</v>
      </c>
      <c r="V505" s="88" t="s">
        <v>77</v>
      </c>
      <c r="W505" s="89" t="s">
        <v>77</v>
      </c>
      <c r="X505" s="89" t="s">
        <v>77</v>
      </c>
    </row>
    <row r="506" spans="14:24" ht="15.75" x14ac:dyDescent="0.25">
      <c r="N506" s="85">
        <v>51897</v>
      </c>
      <c r="O506" s="86" t="s">
        <v>77</v>
      </c>
      <c r="P506" s="86" t="s">
        <v>77</v>
      </c>
      <c r="Q506" s="86" t="s">
        <v>77</v>
      </c>
      <c r="R506" s="86" t="s">
        <v>77</v>
      </c>
      <c r="S506" s="87" t="s">
        <v>77</v>
      </c>
      <c r="T506" s="87" t="s">
        <v>77</v>
      </c>
      <c r="U506" s="88" t="s">
        <v>77</v>
      </c>
      <c r="V506" s="88" t="s">
        <v>77</v>
      </c>
      <c r="W506" s="89" t="s">
        <v>77</v>
      </c>
      <c r="X506" s="89" t="s">
        <v>77</v>
      </c>
    </row>
    <row r="507" spans="14:24" ht="15.75" x14ac:dyDescent="0.25">
      <c r="N507" s="85">
        <v>51925</v>
      </c>
      <c r="O507" s="86" t="s">
        <v>77</v>
      </c>
      <c r="P507" s="86" t="s">
        <v>77</v>
      </c>
      <c r="Q507" s="86" t="s">
        <v>77</v>
      </c>
      <c r="R507" s="86" t="s">
        <v>77</v>
      </c>
      <c r="S507" s="87" t="s">
        <v>77</v>
      </c>
      <c r="T507" s="87" t="s">
        <v>77</v>
      </c>
      <c r="U507" s="88" t="s">
        <v>77</v>
      </c>
      <c r="V507" s="88" t="s">
        <v>77</v>
      </c>
      <c r="W507" s="89" t="s">
        <v>77</v>
      </c>
      <c r="X507" s="89" t="s">
        <v>77</v>
      </c>
    </row>
    <row r="508" spans="14:24" ht="15.75" x14ac:dyDescent="0.25">
      <c r="N508" s="85">
        <v>51956</v>
      </c>
      <c r="O508" s="86" t="s">
        <v>77</v>
      </c>
      <c r="P508" s="86" t="s">
        <v>77</v>
      </c>
      <c r="Q508" s="86" t="s">
        <v>77</v>
      </c>
      <c r="R508" s="86" t="s">
        <v>77</v>
      </c>
      <c r="S508" s="87" t="s">
        <v>77</v>
      </c>
      <c r="T508" s="87" t="s">
        <v>77</v>
      </c>
      <c r="U508" s="88" t="s">
        <v>77</v>
      </c>
      <c r="V508" s="88" t="s">
        <v>77</v>
      </c>
      <c r="W508" s="89" t="s">
        <v>77</v>
      </c>
      <c r="X508" s="89" t="s">
        <v>77</v>
      </c>
    </row>
    <row r="509" spans="14:24" ht="15.75" x14ac:dyDescent="0.25">
      <c r="N509" s="85">
        <v>51986</v>
      </c>
      <c r="O509" s="86" t="s">
        <v>77</v>
      </c>
      <c r="P509" s="86" t="s">
        <v>77</v>
      </c>
      <c r="Q509" s="86" t="s">
        <v>77</v>
      </c>
      <c r="R509" s="86" t="s">
        <v>77</v>
      </c>
      <c r="S509" s="87" t="s">
        <v>77</v>
      </c>
      <c r="T509" s="87" t="s">
        <v>77</v>
      </c>
      <c r="U509" s="88" t="s">
        <v>77</v>
      </c>
      <c r="V509" s="88" t="s">
        <v>77</v>
      </c>
      <c r="W509" s="89" t="s">
        <v>77</v>
      </c>
      <c r="X509" s="89" t="s">
        <v>77</v>
      </c>
    </row>
    <row r="510" spans="14:24" ht="15.75" x14ac:dyDescent="0.25">
      <c r="N510" s="85">
        <v>52017</v>
      </c>
      <c r="O510" s="86" t="s">
        <v>77</v>
      </c>
      <c r="P510" s="86" t="s">
        <v>77</v>
      </c>
      <c r="Q510" s="86" t="s">
        <v>77</v>
      </c>
      <c r="R510" s="86" t="s">
        <v>77</v>
      </c>
      <c r="S510" s="87" t="s">
        <v>77</v>
      </c>
      <c r="T510" s="87" t="s">
        <v>77</v>
      </c>
      <c r="U510" s="88" t="s">
        <v>77</v>
      </c>
      <c r="V510" s="88" t="s">
        <v>77</v>
      </c>
      <c r="W510" s="89" t="s">
        <v>77</v>
      </c>
      <c r="X510" s="89" t="s">
        <v>77</v>
      </c>
    </row>
    <row r="511" spans="14:24" ht="15.75" x14ac:dyDescent="0.25">
      <c r="N511" s="85">
        <v>52047</v>
      </c>
      <c r="O511" s="86" t="s">
        <v>77</v>
      </c>
      <c r="P511" s="86" t="s">
        <v>77</v>
      </c>
      <c r="Q511" s="86" t="s">
        <v>77</v>
      </c>
      <c r="R511" s="86" t="s">
        <v>77</v>
      </c>
      <c r="S511" s="87" t="s">
        <v>77</v>
      </c>
      <c r="T511" s="87" t="s">
        <v>77</v>
      </c>
      <c r="U511" s="88" t="s">
        <v>77</v>
      </c>
      <c r="V511" s="88" t="s">
        <v>77</v>
      </c>
      <c r="W511" s="89" t="s">
        <v>77</v>
      </c>
      <c r="X511" s="89" t="s">
        <v>77</v>
      </c>
    </row>
    <row r="512" spans="14:24" ht="15.75" x14ac:dyDescent="0.25">
      <c r="N512" s="85">
        <v>52078</v>
      </c>
      <c r="O512" s="86" t="s">
        <v>77</v>
      </c>
      <c r="P512" s="86" t="s">
        <v>77</v>
      </c>
      <c r="Q512" s="86" t="s">
        <v>77</v>
      </c>
      <c r="R512" s="86" t="s">
        <v>77</v>
      </c>
      <c r="S512" s="87" t="s">
        <v>77</v>
      </c>
      <c r="T512" s="87" t="s">
        <v>77</v>
      </c>
      <c r="U512" s="88" t="s">
        <v>77</v>
      </c>
      <c r="V512" s="88" t="s">
        <v>77</v>
      </c>
      <c r="W512" s="89" t="s">
        <v>77</v>
      </c>
      <c r="X512" s="89" t="s">
        <v>77</v>
      </c>
    </row>
    <row r="513" spans="14:24" ht="15.75" x14ac:dyDescent="0.25">
      <c r="N513" s="85">
        <v>52109</v>
      </c>
      <c r="O513" s="86" t="s">
        <v>77</v>
      </c>
      <c r="P513" s="86" t="s">
        <v>77</v>
      </c>
      <c r="Q513" s="86" t="s">
        <v>77</v>
      </c>
      <c r="R513" s="86" t="s">
        <v>77</v>
      </c>
      <c r="S513" s="87" t="s">
        <v>77</v>
      </c>
      <c r="T513" s="87" t="s">
        <v>77</v>
      </c>
      <c r="U513" s="88" t="s">
        <v>77</v>
      </c>
      <c r="V513" s="88" t="s">
        <v>77</v>
      </c>
      <c r="W513" s="89" t="s">
        <v>77</v>
      </c>
      <c r="X513" s="89" t="s">
        <v>77</v>
      </c>
    </row>
    <row r="514" spans="14:24" ht="15.75" x14ac:dyDescent="0.25">
      <c r="N514" s="85">
        <v>52139</v>
      </c>
      <c r="O514" s="86" t="s">
        <v>77</v>
      </c>
      <c r="P514" s="86" t="s">
        <v>77</v>
      </c>
      <c r="Q514" s="86" t="s">
        <v>77</v>
      </c>
      <c r="R514" s="86" t="s">
        <v>77</v>
      </c>
      <c r="S514" s="87" t="s">
        <v>77</v>
      </c>
      <c r="T514" s="87" t="s">
        <v>77</v>
      </c>
      <c r="U514" s="88" t="s">
        <v>77</v>
      </c>
      <c r="V514" s="88" t="s">
        <v>77</v>
      </c>
      <c r="W514" s="89" t="s">
        <v>77</v>
      </c>
      <c r="X514" s="89" t="s">
        <v>77</v>
      </c>
    </row>
    <row r="515" spans="14:24" ht="15.75" x14ac:dyDescent="0.25">
      <c r="N515" s="85">
        <v>52170</v>
      </c>
      <c r="O515" s="86" t="s">
        <v>77</v>
      </c>
      <c r="P515" s="86" t="s">
        <v>77</v>
      </c>
      <c r="Q515" s="86" t="s">
        <v>77</v>
      </c>
      <c r="R515" s="86" t="s">
        <v>77</v>
      </c>
      <c r="S515" s="87" t="s">
        <v>77</v>
      </c>
      <c r="T515" s="87" t="s">
        <v>77</v>
      </c>
      <c r="U515" s="88" t="s">
        <v>77</v>
      </c>
      <c r="V515" s="88" t="s">
        <v>77</v>
      </c>
      <c r="W515" s="89" t="s">
        <v>77</v>
      </c>
      <c r="X515" s="89" t="s">
        <v>77</v>
      </c>
    </row>
    <row r="516" spans="14:24" ht="15.75" x14ac:dyDescent="0.25">
      <c r="N516" s="85">
        <v>52200</v>
      </c>
      <c r="O516" s="86" t="s">
        <v>77</v>
      </c>
      <c r="P516" s="86" t="s">
        <v>77</v>
      </c>
      <c r="Q516" s="86" t="s">
        <v>77</v>
      </c>
      <c r="R516" s="86" t="s">
        <v>77</v>
      </c>
      <c r="S516" s="87" t="s">
        <v>77</v>
      </c>
      <c r="T516" s="87" t="s">
        <v>77</v>
      </c>
      <c r="U516" s="88" t="s">
        <v>77</v>
      </c>
      <c r="V516" s="88" t="s">
        <v>77</v>
      </c>
      <c r="W516" s="89" t="s">
        <v>77</v>
      </c>
      <c r="X516" s="89" t="s">
        <v>77</v>
      </c>
    </row>
    <row r="517" spans="14:24" ht="15.75" x14ac:dyDescent="0.25">
      <c r="N517" s="85">
        <v>52231</v>
      </c>
      <c r="O517" s="86" t="s">
        <v>77</v>
      </c>
      <c r="P517" s="86" t="s">
        <v>77</v>
      </c>
      <c r="Q517" s="86" t="s">
        <v>77</v>
      </c>
      <c r="R517" s="86" t="s">
        <v>77</v>
      </c>
      <c r="S517" s="87" t="s">
        <v>77</v>
      </c>
      <c r="T517" s="87" t="s">
        <v>77</v>
      </c>
      <c r="U517" s="88" t="s">
        <v>77</v>
      </c>
      <c r="V517" s="88" t="s">
        <v>77</v>
      </c>
      <c r="W517" s="89" t="s">
        <v>77</v>
      </c>
      <c r="X517" s="89" t="s">
        <v>77</v>
      </c>
    </row>
    <row r="518" spans="14:24" ht="15.75" x14ac:dyDescent="0.25">
      <c r="N518" s="85">
        <v>52262</v>
      </c>
      <c r="O518" s="86" t="s">
        <v>77</v>
      </c>
      <c r="P518" s="86" t="s">
        <v>77</v>
      </c>
      <c r="Q518" s="86" t="s">
        <v>77</v>
      </c>
      <c r="R518" s="86" t="s">
        <v>77</v>
      </c>
      <c r="S518" s="87" t="s">
        <v>77</v>
      </c>
      <c r="T518" s="87" t="s">
        <v>77</v>
      </c>
      <c r="U518" s="88" t="s">
        <v>77</v>
      </c>
      <c r="V518" s="88" t="s">
        <v>77</v>
      </c>
      <c r="W518" s="89" t="s">
        <v>77</v>
      </c>
      <c r="X518" s="89" t="s">
        <v>77</v>
      </c>
    </row>
    <row r="519" spans="14:24" ht="15.75" x14ac:dyDescent="0.25">
      <c r="N519" s="85">
        <v>52290</v>
      </c>
      <c r="O519" s="86" t="s">
        <v>77</v>
      </c>
      <c r="P519" s="86" t="s">
        <v>77</v>
      </c>
      <c r="Q519" s="86" t="s">
        <v>77</v>
      </c>
      <c r="R519" s="86" t="s">
        <v>77</v>
      </c>
      <c r="S519" s="87" t="s">
        <v>77</v>
      </c>
      <c r="T519" s="87" t="s">
        <v>77</v>
      </c>
      <c r="U519" s="88" t="s">
        <v>77</v>
      </c>
      <c r="V519" s="88" t="s">
        <v>77</v>
      </c>
      <c r="W519" s="89" t="s">
        <v>77</v>
      </c>
      <c r="X519" s="89" t="s">
        <v>77</v>
      </c>
    </row>
    <row r="520" spans="14:24" ht="15.75" x14ac:dyDescent="0.25">
      <c r="N520" s="85">
        <v>52321</v>
      </c>
      <c r="O520" s="86" t="s">
        <v>77</v>
      </c>
      <c r="P520" s="86" t="s">
        <v>77</v>
      </c>
      <c r="Q520" s="86" t="s">
        <v>77</v>
      </c>
      <c r="R520" s="86" t="s">
        <v>77</v>
      </c>
      <c r="S520" s="87" t="s">
        <v>77</v>
      </c>
      <c r="T520" s="87" t="s">
        <v>77</v>
      </c>
      <c r="U520" s="88" t="s">
        <v>77</v>
      </c>
      <c r="V520" s="88" t="s">
        <v>77</v>
      </c>
      <c r="W520" s="89" t="s">
        <v>77</v>
      </c>
      <c r="X520" s="89" t="s">
        <v>77</v>
      </c>
    </row>
    <row r="521" spans="14:24" ht="15.75" x14ac:dyDescent="0.25">
      <c r="N521" s="85">
        <v>52351</v>
      </c>
      <c r="O521" s="86" t="s">
        <v>77</v>
      </c>
      <c r="P521" s="86" t="s">
        <v>77</v>
      </c>
      <c r="Q521" s="86" t="s">
        <v>77</v>
      </c>
      <c r="R521" s="86" t="s">
        <v>77</v>
      </c>
      <c r="S521" s="87" t="s">
        <v>77</v>
      </c>
      <c r="T521" s="87" t="s">
        <v>77</v>
      </c>
      <c r="U521" s="88" t="s">
        <v>77</v>
      </c>
      <c r="V521" s="88" t="s">
        <v>77</v>
      </c>
      <c r="W521" s="89" t="s">
        <v>77</v>
      </c>
      <c r="X521" s="89" t="s">
        <v>77</v>
      </c>
    </row>
    <row r="522" spans="14:24" ht="15.75" x14ac:dyDescent="0.25">
      <c r="N522" s="85">
        <v>52382</v>
      </c>
      <c r="O522" s="86" t="s">
        <v>77</v>
      </c>
      <c r="P522" s="86" t="s">
        <v>77</v>
      </c>
      <c r="Q522" s="86" t="s">
        <v>77</v>
      </c>
      <c r="R522" s="86" t="s">
        <v>77</v>
      </c>
      <c r="S522" s="87" t="s">
        <v>77</v>
      </c>
      <c r="T522" s="87" t="s">
        <v>77</v>
      </c>
      <c r="U522" s="88" t="s">
        <v>77</v>
      </c>
      <c r="V522" s="88" t="s">
        <v>77</v>
      </c>
      <c r="W522" s="89" t="s">
        <v>77</v>
      </c>
      <c r="X522" s="89" t="s">
        <v>77</v>
      </c>
    </row>
    <row r="523" spans="14:24" ht="15.75" x14ac:dyDescent="0.25">
      <c r="N523" s="85">
        <v>52412</v>
      </c>
      <c r="O523" s="86" t="s">
        <v>77</v>
      </c>
      <c r="P523" s="86" t="s">
        <v>77</v>
      </c>
      <c r="Q523" s="86" t="s">
        <v>77</v>
      </c>
      <c r="R523" s="86" t="s">
        <v>77</v>
      </c>
      <c r="S523" s="87" t="s">
        <v>77</v>
      </c>
      <c r="T523" s="87" t="s">
        <v>77</v>
      </c>
      <c r="U523" s="88" t="s">
        <v>77</v>
      </c>
      <c r="V523" s="88" t="s">
        <v>77</v>
      </c>
      <c r="W523" s="89" t="s">
        <v>77</v>
      </c>
      <c r="X523" s="89" t="s">
        <v>77</v>
      </c>
    </row>
    <row r="524" spans="14:24" ht="15.75" x14ac:dyDescent="0.25">
      <c r="N524" s="85">
        <v>52443</v>
      </c>
      <c r="O524" s="86" t="s">
        <v>77</v>
      </c>
      <c r="P524" s="86" t="s">
        <v>77</v>
      </c>
      <c r="Q524" s="86" t="s">
        <v>77</v>
      </c>
      <c r="R524" s="86" t="s">
        <v>77</v>
      </c>
      <c r="S524" s="87" t="s">
        <v>77</v>
      </c>
      <c r="T524" s="87" t="s">
        <v>77</v>
      </c>
      <c r="U524" s="88" t="s">
        <v>77</v>
      </c>
      <c r="V524" s="88" t="s">
        <v>77</v>
      </c>
      <c r="W524" s="89" t="s">
        <v>77</v>
      </c>
      <c r="X524" s="89" t="s">
        <v>77</v>
      </c>
    </row>
    <row r="525" spans="14:24" ht="15.75" x14ac:dyDescent="0.25">
      <c r="N525" s="85">
        <v>52474</v>
      </c>
      <c r="O525" s="86" t="s">
        <v>77</v>
      </c>
      <c r="P525" s="86" t="s">
        <v>77</v>
      </c>
      <c r="Q525" s="86" t="s">
        <v>77</v>
      </c>
      <c r="R525" s="86" t="s">
        <v>77</v>
      </c>
      <c r="S525" s="87" t="s">
        <v>77</v>
      </c>
      <c r="T525" s="87" t="s">
        <v>77</v>
      </c>
      <c r="U525" s="88" t="s">
        <v>77</v>
      </c>
      <c r="V525" s="88" t="s">
        <v>77</v>
      </c>
      <c r="W525" s="89" t="s">
        <v>77</v>
      </c>
      <c r="X525" s="89" t="s">
        <v>77</v>
      </c>
    </row>
    <row r="526" spans="14:24" ht="15.75" x14ac:dyDescent="0.25">
      <c r="N526" s="85">
        <v>52504</v>
      </c>
      <c r="O526" s="86" t="s">
        <v>77</v>
      </c>
      <c r="P526" s="86" t="s">
        <v>77</v>
      </c>
      <c r="Q526" s="86" t="s">
        <v>77</v>
      </c>
      <c r="R526" s="86" t="s">
        <v>77</v>
      </c>
      <c r="S526" s="87" t="s">
        <v>77</v>
      </c>
      <c r="T526" s="87" t="s">
        <v>77</v>
      </c>
      <c r="U526" s="88" t="s">
        <v>77</v>
      </c>
      <c r="V526" s="88" t="s">
        <v>77</v>
      </c>
      <c r="W526" s="89" t="s">
        <v>77</v>
      </c>
      <c r="X526" s="89" t="s">
        <v>77</v>
      </c>
    </row>
    <row r="527" spans="14:24" ht="15.75" x14ac:dyDescent="0.25">
      <c r="N527" s="85">
        <v>52535</v>
      </c>
      <c r="O527" s="86" t="s">
        <v>77</v>
      </c>
      <c r="P527" s="86" t="s">
        <v>77</v>
      </c>
      <c r="Q527" s="86" t="s">
        <v>77</v>
      </c>
      <c r="R527" s="86" t="s">
        <v>77</v>
      </c>
      <c r="S527" s="87" t="s">
        <v>77</v>
      </c>
      <c r="T527" s="87" t="s">
        <v>77</v>
      </c>
      <c r="U527" s="88" t="s">
        <v>77</v>
      </c>
      <c r="V527" s="88" t="s">
        <v>77</v>
      </c>
      <c r="W527" s="89" t="s">
        <v>77</v>
      </c>
      <c r="X527" s="89" t="s">
        <v>77</v>
      </c>
    </row>
    <row r="528" spans="14:24" ht="15.75" x14ac:dyDescent="0.25">
      <c r="N528" s="85">
        <v>52565</v>
      </c>
      <c r="O528" s="86" t="s">
        <v>77</v>
      </c>
      <c r="P528" s="86" t="s">
        <v>77</v>
      </c>
      <c r="Q528" s="86" t="s">
        <v>77</v>
      </c>
      <c r="R528" s="86" t="s">
        <v>77</v>
      </c>
      <c r="S528" s="87" t="s">
        <v>77</v>
      </c>
      <c r="T528" s="87" t="s">
        <v>77</v>
      </c>
      <c r="U528" s="88" t="s">
        <v>77</v>
      </c>
      <c r="V528" s="88" t="s">
        <v>77</v>
      </c>
      <c r="W528" s="89" t="s">
        <v>77</v>
      </c>
      <c r="X528" s="89" t="s">
        <v>77</v>
      </c>
    </row>
    <row r="529" spans="14:24" ht="15.75" x14ac:dyDescent="0.25">
      <c r="N529" s="85">
        <v>52596</v>
      </c>
      <c r="O529" s="86" t="s">
        <v>77</v>
      </c>
      <c r="P529" s="86" t="s">
        <v>77</v>
      </c>
      <c r="Q529" s="86" t="s">
        <v>77</v>
      </c>
      <c r="R529" s="86" t="s">
        <v>77</v>
      </c>
      <c r="S529" s="87" t="s">
        <v>77</v>
      </c>
      <c r="T529" s="87" t="s">
        <v>77</v>
      </c>
      <c r="U529" s="88" t="s">
        <v>77</v>
      </c>
      <c r="V529" s="88" t="s">
        <v>77</v>
      </c>
      <c r="W529" s="89" t="s">
        <v>77</v>
      </c>
      <c r="X529" s="89" t="s">
        <v>77</v>
      </c>
    </row>
    <row r="530" spans="14:24" ht="15.75" x14ac:dyDescent="0.25">
      <c r="N530" s="85">
        <v>52627</v>
      </c>
      <c r="O530" s="86" t="s">
        <v>77</v>
      </c>
      <c r="P530" s="86" t="s">
        <v>77</v>
      </c>
      <c r="Q530" s="86" t="s">
        <v>77</v>
      </c>
      <c r="R530" s="86" t="s">
        <v>77</v>
      </c>
      <c r="S530" s="87" t="s">
        <v>77</v>
      </c>
      <c r="T530" s="87" t="s">
        <v>77</v>
      </c>
      <c r="U530" s="88" t="s">
        <v>77</v>
      </c>
      <c r="V530" s="88" t="s">
        <v>77</v>
      </c>
      <c r="W530" s="89" t="s">
        <v>77</v>
      </c>
      <c r="X530" s="89" t="s">
        <v>77</v>
      </c>
    </row>
    <row r="531" spans="14:24" ht="15.75" x14ac:dyDescent="0.25">
      <c r="N531" s="85">
        <v>52656</v>
      </c>
      <c r="O531" s="86" t="s">
        <v>77</v>
      </c>
      <c r="P531" s="86" t="s">
        <v>77</v>
      </c>
      <c r="Q531" s="86" t="s">
        <v>77</v>
      </c>
      <c r="R531" s="86" t="s">
        <v>77</v>
      </c>
      <c r="S531" s="87" t="s">
        <v>77</v>
      </c>
      <c r="T531" s="87" t="s">
        <v>77</v>
      </c>
      <c r="U531" s="88" t="s">
        <v>77</v>
      </c>
      <c r="V531" s="88" t="s">
        <v>77</v>
      </c>
      <c r="W531" s="89" t="s">
        <v>77</v>
      </c>
      <c r="X531" s="89" t="s">
        <v>77</v>
      </c>
    </row>
    <row r="532" spans="14:24" ht="15.75" x14ac:dyDescent="0.25">
      <c r="N532" s="85">
        <v>52687</v>
      </c>
      <c r="O532" s="86" t="s">
        <v>77</v>
      </c>
      <c r="P532" s="86" t="s">
        <v>77</v>
      </c>
      <c r="Q532" s="86" t="s">
        <v>77</v>
      </c>
      <c r="R532" s="86" t="s">
        <v>77</v>
      </c>
      <c r="S532" s="87" t="s">
        <v>77</v>
      </c>
      <c r="T532" s="87" t="s">
        <v>77</v>
      </c>
      <c r="U532" s="88" t="s">
        <v>77</v>
      </c>
      <c r="V532" s="88" t="s">
        <v>77</v>
      </c>
      <c r="W532" s="89" t="s">
        <v>77</v>
      </c>
      <c r="X532" s="89" t="s">
        <v>77</v>
      </c>
    </row>
    <row r="533" spans="14:24" ht="15.75" x14ac:dyDescent="0.25">
      <c r="N533" s="85">
        <v>52717</v>
      </c>
      <c r="O533" s="86" t="s">
        <v>77</v>
      </c>
      <c r="P533" s="86" t="s">
        <v>77</v>
      </c>
      <c r="Q533" s="86" t="s">
        <v>77</v>
      </c>
      <c r="R533" s="86" t="s">
        <v>77</v>
      </c>
      <c r="S533" s="87" t="s">
        <v>77</v>
      </c>
      <c r="T533" s="87" t="s">
        <v>77</v>
      </c>
      <c r="U533" s="88" t="s">
        <v>77</v>
      </c>
      <c r="V533" s="88" t="s">
        <v>77</v>
      </c>
      <c r="W533" s="89" t="s">
        <v>77</v>
      </c>
      <c r="X533" s="89" t="s">
        <v>77</v>
      </c>
    </row>
    <row r="534" spans="14:24" ht="15.75" x14ac:dyDescent="0.25">
      <c r="N534" s="85">
        <v>52748</v>
      </c>
      <c r="O534" s="86" t="s">
        <v>77</v>
      </c>
      <c r="P534" s="86" t="s">
        <v>77</v>
      </c>
      <c r="Q534" s="86" t="s">
        <v>77</v>
      </c>
      <c r="R534" s="86" t="s">
        <v>77</v>
      </c>
      <c r="S534" s="87" t="s">
        <v>77</v>
      </c>
      <c r="T534" s="87" t="s">
        <v>77</v>
      </c>
      <c r="U534" s="88" t="s">
        <v>77</v>
      </c>
      <c r="V534" s="88" t="s">
        <v>77</v>
      </c>
      <c r="W534" s="89" t="s">
        <v>77</v>
      </c>
      <c r="X534" s="89" t="s">
        <v>77</v>
      </c>
    </row>
    <row r="535" spans="14:24" ht="15.75" x14ac:dyDescent="0.25">
      <c r="N535" s="85">
        <v>52778</v>
      </c>
      <c r="O535" s="86" t="s">
        <v>77</v>
      </c>
      <c r="P535" s="86" t="s">
        <v>77</v>
      </c>
      <c r="Q535" s="86" t="s">
        <v>77</v>
      </c>
      <c r="R535" s="86" t="s">
        <v>77</v>
      </c>
      <c r="S535" s="87" t="s">
        <v>77</v>
      </c>
      <c r="T535" s="87" t="s">
        <v>77</v>
      </c>
      <c r="U535" s="88" t="s">
        <v>77</v>
      </c>
      <c r="V535" s="88" t="s">
        <v>77</v>
      </c>
      <c r="W535" s="89" t="s">
        <v>77</v>
      </c>
      <c r="X535" s="89" t="s">
        <v>77</v>
      </c>
    </row>
    <row r="536" spans="14:24" ht="15.75" x14ac:dyDescent="0.25">
      <c r="N536" s="85">
        <v>52809</v>
      </c>
      <c r="O536" s="86" t="s">
        <v>77</v>
      </c>
      <c r="P536" s="86" t="s">
        <v>77</v>
      </c>
      <c r="Q536" s="86" t="s">
        <v>77</v>
      </c>
      <c r="R536" s="86" t="s">
        <v>77</v>
      </c>
      <c r="S536" s="87" t="s">
        <v>77</v>
      </c>
      <c r="T536" s="87" t="s">
        <v>77</v>
      </c>
      <c r="U536" s="88" t="s">
        <v>77</v>
      </c>
      <c r="V536" s="88" t="s">
        <v>77</v>
      </c>
      <c r="W536" s="89" t="s">
        <v>77</v>
      </c>
      <c r="X536" s="89" t="s">
        <v>77</v>
      </c>
    </row>
    <row r="537" spans="14:24" ht="15.75" x14ac:dyDescent="0.25">
      <c r="N537" s="85">
        <v>52840</v>
      </c>
      <c r="O537" s="86" t="s">
        <v>77</v>
      </c>
      <c r="P537" s="86" t="s">
        <v>77</v>
      </c>
      <c r="Q537" s="86" t="s">
        <v>77</v>
      </c>
      <c r="R537" s="86" t="s">
        <v>77</v>
      </c>
      <c r="S537" s="87" t="s">
        <v>77</v>
      </c>
      <c r="T537" s="87" t="s">
        <v>77</v>
      </c>
      <c r="U537" s="88" t="s">
        <v>77</v>
      </c>
      <c r="V537" s="88" t="s">
        <v>77</v>
      </c>
      <c r="W537" s="89" t="s">
        <v>77</v>
      </c>
      <c r="X537" s="89" t="s">
        <v>77</v>
      </c>
    </row>
    <row r="538" spans="14:24" ht="15.75" x14ac:dyDescent="0.25">
      <c r="N538" s="85">
        <v>52870</v>
      </c>
      <c r="O538" s="86" t="s">
        <v>77</v>
      </c>
      <c r="P538" s="86" t="s">
        <v>77</v>
      </c>
      <c r="Q538" s="86" t="s">
        <v>77</v>
      </c>
      <c r="R538" s="86" t="s">
        <v>77</v>
      </c>
      <c r="S538" s="87" t="s">
        <v>77</v>
      </c>
      <c r="T538" s="87" t="s">
        <v>77</v>
      </c>
      <c r="U538" s="88" t="s">
        <v>77</v>
      </c>
      <c r="V538" s="88" t="s">
        <v>77</v>
      </c>
      <c r="W538" s="89" t="s">
        <v>77</v>
      </c>
      <c r="X538" s="89" t="s">
        <v>77</v>
      </c>
    </row>
    <row r="539" spans="14:24" ht="15.75" x14ac:dyDescent="0.25">
      <c r="N539" s="85">
        <v>52901</v>
      </c>
      <c r="O539" s="86" t="s">
        <v>77</v>
      </c>
      <c r="P539" s="86" t="s">
        <v>77</v>
      </c>
      <c r="Q539" s="86" t="s">
        <v>77</v>
      </c>
      <c r="R539" s="86" t="s">
        <v>77</v>
      </c>
      <c r="S539" s="87" t="s">
        <v>77</v>
      </c>
      <c r="T539" s="87" t="s">
        <v>77</v>
      </c>
      <c r="U539" s="88" t="s">
        <v>77</v>
      </c>
      <c r="V539" s="88" t="s">
        <v>77</v>
      </c>
      <c r="W539" s="89" t="s">
        <v>77</v>
      </c>
      <c r="X539" s="89" t="s">
        <v>77</v>
      </c>
    </row>
    <row r="540" spans="14:24" ht="15.75" x14ac:dyDescent="0.25">
      <c r="N540" s="85">
        <v>52931</v>
      </c>
      <c r="O540" s="86" t="s">
        <v>77</v>
      </c>
      <c r="P540" s="86" t="s">
        <v>77</v>
      </c>
      <c r="Q540" s="86" t="s">
        <v>77</v>
      </c>
      <c r="R540" s="86" t="s">
        <v>77</v>
      </c>
      <c r="S540" s="87" t="s">
        <v>77</v>
      </c>
      <c r="T540" s="87" t="s">
        <v>77</v>
      </c>
      <c r="U540" s="88" t="s">
        <v>77</v>
      </c>
      <c r="V540" s="88" t="s">
        <v>77</v>
      </c>
      <c r="W540" s="89" t="s">
        <v>77</v>
      </c>
      <c r="X540" s="89" t="s">
        <v>77</v>
      </c>
    </row>
    <row r="541" spans="14:24" ht="15.75" x14ac:dyDescent="0.25">
      <c r="N541" s="85">
        <v>52962</v>
      </c>
      <c r="O541" s="86" t="s">
        <v>77</v>
      </c>
      <c r="P541" s="86" t="s">
        <v>77</v>
      </c>
      <c r="Q541" s="86" t="s">
        <v>77</v>
      </c>
      <c r="R541" s="86" t="s">
        <v>77</v>
      </c>
      <c r="S541" s="87" t="s">
        <v>77</v>
      </c>
      <c r="T541" s="87" t="s">
        <v>77</v>
      </c>
      <c r="U541" s="88" t="s">
        <v>77</v>
      </c>
      <c r="V541" s="88" t="s">
        <v>77</v>
      </c>
      <c r="W541" s="89" t="s">
        <v>77</v>
      </c>
      <c r="X541" s="89" t="s">
        <v>77</v>
      </c>
    </row>
    <row r="542" spans="14:24" ht="15.75" x14ac:dyDescent="0.25">
      <c r="N542" s="85">
        <v>52993</v>
      </c>
      <c r="O542" s="86" t="s">
        <v>77</v>
      </c>
      <c r="P542" s="86" t="s">
        <v>77</v>
      </c>
      <c r="Q542" s="86" t="s">
        <v>77</v>
      </c>
      <c r="R542" s="86" t="s">
        <v>77</v>
      </c>
      <c r="S542" s="87" t="s">
        <v>77</v>
      </c>
      <c r="T542" s="87" t="s">
        <v>77</v>
      </c>
      <c r="U542" s="88" t="s">
        <v>77</v>
      </c>
      <c r="V542" s="88" t="s">
        <v>77</v>
      </c>
      <c r="W542" s="89" t="s">
        <v>77</v>
      </c>
      <c r="X542" s="89" t="s">
        <v>77</v>
      </c>
    </row>
    <row r="543" spans="14:24" ht="15.75" x14ac:dyDescent="0.25">
      <c r="N543" s="85">
        <v>53021</v>
      </c>
      <c r="O543" s="86" t="s">
        <v>77</v>
      </c>
      <c r="P543" s="86" t="s">
        <v>77</v>
      </c>
      <c r="Q543" s="86" t="s">
        <v>77</v>
      </c>
      <c r="R543" s="86" t="s">
        <v>77</v>
      </c>
      <c r="S543" s="87" t="s">
        <v>77</v>
      </c>
      <c r="T543" s="87" t="s">
        <v>77</v>
      </c>
      <c r="U543" s="88" t="s">
        <v>77</v>
      </c>
      <c r="V543" s="88" t="s">
        <v>77</v>
      </c>
      <c r="W543" s="89" t="s">
        <v>77</v>
      </c>
      <c r="X543" s="89" t="s">
        <v>77</v>
      </c>
    </row>
    <row r="544" spans="14:24" ht="15.75" x14ac:dyDescent="0.25">
      <c r="N544" s="85">
        <v>53052</v>
      </c>
      <c r="O544" s="86" t="s">
        <v>77</v>
      </c>
      <c r="P544" s="86" t="s">
        <v>77</v>
      </c>
      <c r="Q544" s="86" t="s">
        <v>77</v>
      </c>
      <c r="R544" s="86" t="s">
        <v>77</v>
      </c>
      <c r="S544" s="87" t="s">
        <v>77</v>
      </c>
      <c r="T544" s="87" t="s">
        <v>77</v>
      </c>
      <c r="U544" s="88" t="s">
        <v>77</v>
      </c>
      <c r="V544" s="88" t="s">
        <v>77</v>
      </c>
      <c r="W544" s="89" t="s">
        <v>77</v>
      </c>
      <c r="X544" s="89" t="s">
        <v>77</v>
      </c>
    </row>
    <row r="545" spans="14:24" ht="15.75" x14ac:dyDescent="0.25">
      <c r="N545" s="85">
        <v>53082</v>
      </c>
      <c r="O545" s="86" t="s">
        <v>77</v>
      </c>
      <c r="P545" s="86" t="s">
        <v>77</v>
      </c>
      <c r="Q545" s="86" t="s">
        <v>77</v>
      </c>
      <c r="R545" s="86" t="s">
        <v>77</v>
      </c>
      <c r="S545" s="87" t="s">
        <v>77</v>
      </c>
      <c r="T545" s="87" t="s">
        <v>77</v>
      </c>
      <c r="U545" s="88" t="s">
        <v>77</v>
      </c>
      <c r="V545" s="88" t="s">
        <v>77</v>
      </c>
      <c r="W545" s="89" t="s">
        <v>77</v>
      </c>
      <c r="X545" s="89" t="s">
        <v>77</v>
      </c>
    </row>
    <row r="546" spans="14:24" ht="15.75" x14ac:dyDescent="0.25">
      <c r="N546" s="85">
        <v>53113</v>
      </c>
      <c r="O546" s="86" t="s">
        <v>77</v>
      </c>
      <c r="P546" s="86" t="s">
        <v>77</v>
      </c>
      <c r="Q546" s="86" t="s">
        <v>77</v>
      </c>
      <c r="R546" s="86" t="s">
        <v>77</v>
      </c>
      <c r="S546" s="87" t="s">
        <v>77</v>
      </c>
      <c r="T546" s="87" t="s">
        <v>77</v>
      </c>
      <c r="U546" s="88" t="s">
        <v>77</v>
      </c>
      <c r="V546" s="88" t="s">
        <v>77</v>
      </c>
      <c r="W546" s="89" t="s">
        <v>77</v>
      </c>
      <c r="X546" s="89" t="s">
        <v>77</v>
      </c>
    </row>
    <row r="547" spans="14:24" ht="15.75" x14ac:dyDescent="0.25">
      <c r="N547" s="85">
        <v>53143</v>
      </c>
      <c r="O547" s="86" t="s">
        <v>77</v>
      </c>
      <c r="P547" s="86" t="s">
        <v>77</v>
      </c>
      <c r="Q547" s="86" t="s">
        <v>77</v>
      </c>
      <c r="R547" s="86" t="s">
        <v>77</v>
      </c>
      <c r="S547" s="87" t="s">
        <v>77</v>
      </c>
      <c r="T547" s="87" t="s">
        <v>77</v>
      </c>
      <c r="U547" s="88" t="s">
        <v>77</v>
      </c>
      <c r="V547" s="88" t="s">
        <v>77</v>
      </c>
      <c r="W547" s="89" t="s">
        <v>77</v>
      </c>
      <c r="X547" s="89" t="s">
        <v>77</v>
      </c>
    </row>
    <row r="548" spans="14:24" ht="15.75" x14ac:dyDescent="0.25">
      <c r="N548" s="85">
        <v>53174</v>
      </c>
      <c r="O548" s="86" t="s">
        <v>77</v>
      </c>
      <c r="P548" s="86" t="s">
        <v>77</v>
      </c>
      <c r="Q548" s="86" t="s">
        <v>77</v>
      </c>
      <c r="R548" s="86" t="s">
        <v>77</v>
      </c>
      <c r="S548" s="87" t="s">
        <v>77</v>
      </c>
      <c r="T548" s="87" t="s">
        <v>77</v>
      </c>
      <c r="U548" s="88" t="s">
        <v>77</v>
      </c>
      <c r="V548" s="88" t="s">
        <v>77</v>
      </c>
      <c r="W548" s="89" t="s">
        <v>77</v>
      </c>
      <c r="X548" s="89" t="s">
        <v>77</v>
      </c>
    </row>
    <row r="549" spans="14:24" ht="15.75" x14ac:dyDescent="0.25">
      <c r="N549" s="85">
        <v>53205</v>
      </c>
      <c r="O549" s="86" t="s">
        <v>77</v>
      </c>
      <c r="P549" s="86" t="s">
        <v>77</v>
      </c>
      <c r="Q549" s="86" t="s">
        <v>77</v>
      </c>
      <c r="R549" s="86" t="s">
        <v>77</v>
      </c>
      <c r="S549" s="87" t="s">
        <v>77</v>
      </c>
      <c r="T549" s="87" t="s">
        <v>77</v>
      </c>
      <c r="U549" s="88" t="s">
        <v>77</v>
      </c>
      <c r="V549" s="88" t="s">
        <v>77</v>
      </c>
      <c r="W549" s="89" t="s">
        <v>77</v>
      </c>
      <c r="X549" s="89" t="s">
        <v>77</v>
      </c>
    </row>
    <row r="550" spans="14:24" ht="15.75" x14ac:dyDescent="0.25">
      <c r="N550" s="85">
        <v>53235</v>
      </c>
      <c r="O550" s="86" t="s">
        <v>77</v>
      </c>
      <c r="P550" s="86" t="s">
        <v>77</v>
      </c>
      <c r="Q550" s="86" t="s">
        <v>77</v>
      </c>
      <c r="R550" s="86" t="s">
        <v>77</v>
      </c>
      <c r="S550" s="87" t="s">
        <v>77</v>
      </c>
      <c r="T550" s="87" t="s">
        <v>77</v>
      </c>
      <c r="U550" s="88" t="s">
        <v>77</v>
      </c>
      <c r="V550" s="88" t="s">
        <v>77</v>
      </c>
      <c r="W550" s="89" t="s">
        <v>77</v>
      </c>
      <c r="X550" s="89" t="s">
        <v>77</v>
      </c>
    </row>
    <row r="551" spans="14:24" ht="15.75" x14ac:dyDescent="0.25">
      <c r="N551" s="85">
        <v>53266</v>
      </c>
      <c r="O551" s="86" t="s">
        <v>77</v>
      </c>
      <c r="P551" s="86" t="s">
        <v>77</v>
      </c>
      <c r="Q551" s="86" t="s">
        <v>77</v>
      </c>
      <c r="R551" s="86" t="s">
        <v>77</v>
      </c>
      <c r="S551" s="87" t="s">
        <v>77</v>
      </c>
      <c r="T551" s="87" t="s">
        <v>77</v>
      </c>
      <c r="U551" s="88" t="s">
        <v>77</v>
      </c>
      <c r="V551" s="88" t="s">
        <v>77</v>
      </c>
      <c r="W551" s="89" t="s">
        <v>77</v>
      </c>
      <c r="X551" s="89" t="s">
        <v>77</v>
      </c>
    </row>
    <row r="552" spans="14:24" ht="15.75" x14ac:dyDescent="0.25">
      <c r="N552" s="85">
        <v>53296</v>
      </c>
      <c r="O552" s="86" t="s">
        <v>77</v>
      </c>
      <c r="P552" s="86" t="s">
        <v>77</v>
      </c>
      <c r="Q552" s="86" t="s">
        <v>77</v>
      </c>
      <c r="R552" s="86" t="s">
        <v>77</v>
      </c>
      <c r="S552" s="87" t="s">
        <v>77</v>
      </c>
      <c r="T552" s="87" t="s">
        <v>77</v>
      </c>
      <c r="U552" s="88" t="s">
        <v>77</v>
      </c>
      <c r="V552" s="88" t="s">
        <v>77</v>
      </c>
      <c r="W552" s="89" t="s">
        <v>77</v>
      </c>
      <c r="X552" s="89" t="s">
        <v>77</v>
      </c>
    </row>
    <row r="553" spans="14:24" ht="15.75" x14ac:dyDescent="0.25">
      <c r="N553" s="85">
        <v>53327</v>
      </c>
      <c r="O553" s="86" t="s">
        <v>77</v>
      </c>
      <c r="P553" s="86" t="s">
        <v>77</v>
      </c>
      <c r="Q553" s="86" t="s">
        <v>77</v>
      </c>
      <c r="R553" s="86" t="s">
        <v>77</v>
      </c>
      <c r="S553" s="87" t="s">
        <v>77</v>
      </c>
      <c r="T553" s="87" t="s">
        <v>77</v>
      </c>
      <c r="U553" s="88" t="s">
        <v>77</v>
      </c>
      <c r="V553" s="88" t="s">
        <v>77</v>
      </c>
      <c r="W553" s="89" t="s">
        <v>77</v>
      </c>
      <c r="X553" s="89" t="s">
        <v>77</v>
      </c>
    </row>
    <row r="554" spans="14:24" ht="15.75" x14ac:dyDescent="0.25">
      <c r="N554" s="85">
        <v>53358</v>
      </c>
      <c r="O554" s="86" t="s">
        <v>77</v>
      </c>
      <c r="P554" s="86" t="s">
        <v>77</v>
      </c>
      <c r="Q554" s="86" t="s">
        <v>77</v>
      </c>
      <c r="R554" s="86" t="s">
        <v>77</v>
      </c>
      <c r="S554" s="87" t="s">
        <v>77</v>
      </c>
      <c r="T554" s="87" t="s">
        <v>77</v>
      </c>
      <c r="U554" s="88" t="s">
        <v>77</v>
      </c>
      <c r="V554" s="88" t="s">
        <v>77</v>
      </c>
      <c r="W554" s="89" t="s">
        <v>77</v>
      </c>
      <c r="X554" s="89" t="s">
        <v>77</v>
      </c>
    </row>
    <row r="555" spans="14:24" ht="15.75" x14ac:dyDescent="0.25">
      <c r="N555" s="85">
        <v>53386</v>
      </c>
      <c r="O555" s="86" t="s">
        <v>77</v>
      </c>
      <c r="P555" s="86" t="s">
        <v>77</v>
      </c>
      <c r="Q555" s="86" t="s">
        <v>77</v>
      </c>
      <c r="R555" s="86" t="s">
        <v>77</v>
      </c>
      <c r="S555" s="87" t="s">
        <v>77</v>
      </c>
      <c r="T555" s="87" t="s">
        <v>77</v>
      </c>
      <c r="U555" s="88" t="s">
        <v>77</v>
      </c>
      <c r="V555" s="88" t="s">
        <v>77</v>
      </c>
      <c r="W555" s="89" t="s">
        <v>77</v>
      </c>
      <c r="X555" s="89" t="s">
        <v>77</v>
      </c>
    </row>
    <row r="556" spans="14:24" ht="15.75" x14ac:dyDescent="0.25">
      <c r="N556" s="85">
        <v>53417</v>
      </c>
      <c r="O556" s="86" t="s">
        <v>77</v>
      </c>
      <c r="P556" s="86" t="s">
        <v>77</v>
      </c>
      <c r="Q556" s="86" t="s">
        <v>77</v>
      </c>
      <c r="R556" s="86" t="s">
        <v>77</v>
      </c>
      <c r="S556" s="87" t="s">
        <v>77</v>
      </c>
      <c r="T556" s="87" t="s">
        <v>77</v>
      </c>
      <c r="U556" s="88" t="s">
        <v>77</v>
      </c>
      <c r="V556" s="88" t="s">
        <v>77</v>
      </c>
      <c r="W556" s="89" t="s">
        <v>77</v>
      </c>
      <c r="X556" s="89" t="s">
        <v>77</v>
      </c>
    </row>
    <row r="557" spans="14:24" ht="15.75" x14ac:dyDescent="0.25">
      <c r="N557" s="85">
        <v>53447</v>
      </c>
      <c r="O557" s="86" t="s">
        <v>77</v>
      </c>
      <c r="P557" s="86" t="s">
        <v>77</v>
      </c>
      <c r="Q557" s="86" t="s">
        <v>77</v>
      </c>
      <c r="R557" s="86" t="s">
        <v>77</v>
      </c>
      <c r="S557" s="87" t="s">
        <v>77</v>
      </c>
      <c r="T557" s="87" t="s">
        <v>77</v>
      </c>
      <c r="U557" s="88" t="s">
        <v>77</v>
      </c>
      <c r="V557" s="88" t="s">
        <v>77</v>
      </c>
      <c r="W557" s="89" t="s">
        <v>77</v>
      </c>
      <c r="X557" s="89" t="s">
        <v>77</v>
      </c>
    </row>
    <row r="558" spans="14:24" ht="15.75" x14ac:dyDescent="0.25">
      <c r="N558" s="85">
        <v>53478</v>
      </c>
      <c r="O558" s="86" t="s">
        <v>77</v>
      </c>
      <c r="P558" s="86" t="s">
        <v>77</v>
      </c>
      <c r="Q558" s="86" t="s">
        <v>77</v>
      </c>
      <c r="R558" s="86" t="s">
        <v>77</v>
      </c>
      <c r="S558" s="87" t="s">
        <v>77</v>
      </c>
      <c r="T558" s="87" t="s">
        <v>77</v>
      </c>
      <c r="U558" s="88" t="s">
        <v>77</v>
      </c>
      <c r="V558" s="88" t="s">
        <v>77</v>
      </c>
      <c r="W558" s="89" t="s">
        <v>77</v>
      </c>
      <c r="X558" s="89" t="s">
        <v>77</v>
      </c>
    </row>
    <row r="559" spans="14:24" ht="15.75" x14ac:dyDescent="0.25">
      <c r="N559" s="85">
        <v>53508</v>
      </c>
      <c r="O559" s="86" t="s">
        <v>77</v>
      </c>
      <c r="P559" s="86" t="s">
        <v>77</v>
      </c>
      <c r="Q559" s="86" t="s">
        <v>77</v>
      </c>
      <c r="R559" s="86" t="s">
        <v>77</v>
      </c>
      <c r="S559" s="87" t="s">
        <v>77</v>
      </c>
      <c r="T559" s="87" t="s">
        <v>77</v>
      </c>
      <c r="U559" s="88" t="s">
        <v>77</v>
      </c>
      <c r="V559" s="88" t="s">
        <v>77</v>
      </c>
      <c r="W559" s="89" t="s">
        <v>77</v>
      </c>
      <c r="X559" s="89" t="s">
        <v>77</v>
      </c>
    </row>
    <row r="560" spans="14:24" ht="15.75" x14ac:dyDescent="0.25">
      <c r="N560" s="85">
        <v>53539</v>
      </c>
      <c r="O560" s="86" t="s">
        <v>77</v>
      </c>
      <c r="P560" s="86" t="s">
        <v>77</v>
      </c>
      <c r="Q560" s="86" t="s">
        <v>77</v>
      </c>
      <c r="R560" s="86" t="s">
        <v>77</v>
      </c>
      <c r="S560" s="87" t="s">
        <v>77</v>
      </c>
      <c r="T560" s="87" t="s">
        <v>77</v>
      </c>
      <c r="U560" s="88" t="s">
        <v>77</v>
      </c>
      <c r="V560" s="88" t="s">
        <v>77</v>
      </c>
      <c r="W560" s="89" t="s">
        <v>77</v>
      </c>
      <c r="X560" s="89" t="s">
        <v>77</v>
      </c>
    </row>
    <row r="561" spans="14:24" ht="15.75" x14ac:dyDescent="0.25">
      <c r="N561" s="85">
        <v>53570</v>
      </c>
      <c r="O561" s="86" t="s">
        <v>77</v>
      </c>
      <c r="P561" s="86" t="s">
        <v>77</v>
      </c>
      <c r="Q561" s="86" t="s">
        <v>77</v>
      </c>
      <c r="R561" s="86" t="s">
        <v>77</v>
      </c>
      <c r="S561" s="87" t="s">
        <v>77</v>
      </c>
      <c r="T561" s="87" t="s">
        <v>77</v>
      </c>
      <c r="U561" s="88" t="s">
        <v>77</v>
      </c>
      <c r="V561" s="88" t="s">
        <v>77</v>
      </c>
      <c r="W561" s="89" t="s">
        <v>77</v>
      </c>
      <c r="X561" s="89" t="s">
        <v>77</v>
      </c>
    </row>
    <row r="562" spans="14:24" ht="15.75" x14ac:dyDescent="0.25">
      <c r="N562" s="85">
        <v>53600</v>
      </c>
      <c r="O562" s="86" t="s">
        <v>77</v>
      </c>
      <c r="P562" s="86" t="s">
        <v>77</v>
      </c>
      <c r="Q562" s="86" t="s">
        <v>77</v>
      </c>
      <c r="R562" s="86" t="s">
        <v>77</v>
      </c>
      <c r="S562" s="87" t="s">
        <v>77</v>
      </c>
      <c r="T562" s="87" t="s">
        <v>77</v>
      </c>
      <c r="U562" s="88" t="s">
        <v>77</v>
      </c>
      <c r="V562" s="88" t="s">
        <v>77</v>
      </c>
      <c r="W562" s="89" t="s">
        <v>77</v>
      </c>
      <c r="X562" s="89" t="s">
        <v>77</v>
      </c>
    </row>
    <row r="563" spans="14:24" ht="15.75" x14ac:dyDescent="0.25">
      <c r="N563" s="85">
        <v>53631</v>
      </c>
      <c r="O563" s="86" t="s">
        <v>77</v>
      </c>
      <c r="P563" s="86" t="s">
        <v>77</v>
      </c>
      <c r="Q563" s="86" t="s">
        <v>77</v>
      </c>
      <c r="R563" s="86" t="s">
        <v>77</v>
      </c>
      <c r="S563" s="87" t="s">
        <v>77</v>
      </c>
      <c r="T563" s="87" t="s">
        <v>77</v>
      </c>
      <c r="U563" s="88" t="s">
        <v>77</v>
      </c>
      <c r="V563" s="88" t="s">
        <v>77</v>
      </c>
      <c r="W563" s="89" t="s">
        <v>77</v>
      </c>
      <c r="X563" s="89" t="s">
        <v>77</v>
      </c>
    </row>
    <row r="564" spans="14:24" ht="15.75" x14ac:dyDescent="0.25">
      <c r="N564" s="85">
        <v>53661</v>
      </c>
      <c r="O564" s="86" t="s">
        <v>77</v>
      </c>
      <c r="P564" s="86" t="s">
        <v>77</v>
      </c>
      <c r="Q564" s="86" t="s">
        <v>77</v>
      </c>
      <c r="R564" s="86" t="s">
        <v>77</v>
      </c>
      <c r="S564" s="87" t="s">
        <v>77</v>
      </c>
      <c r="T564" s="87" t="s">
        <v>77</v>
      </c>
      <c r="U564" s="88" t="s">
        <v>77</v>
      </c>
      <c r="V564" s="88" t="s">
        <v>77</v>
      </c>
      <c r="W564" s="89" t="s">
        <v>77</v>
      </c>
      <c r="X564" s="89" t="s">
        <v>77</v>
      </c>
    </row>
    <row r="565" spans="14:24" ht="15.75" x14ac:dyDescent="0.25">
      <c r="N565" s="85">
        <v>53692</v>
      </c>
      <c r="O565" s="86" t="s">
        <v>77</v>
      </c>
      <c r="P565" s="86" t="s">
        <v>77</v>
      </c>
      <c r="Q565" s="86" t="s">
        <v>77</v>
      </c>
      <c r="R565" s="86" t="s">
        <v>77</v>
      </c>
      <c r="S565" s="87" t="s">
        <v>77</v>
      </c>
      <c r="T565" s="87" t="s">
        <v>77</v>
      </c>
      <c r="U565" s="88" t="s">
        <v>77</v>
      </c>
      <c r="V565" s="88" t="s">
        <v>77</v>
      </c>
      <c r="W565" s="89" t="s">
        <v>77</v>
      </c>
      <c r="X565" s="89" t="s">
        <v>77</v>
      </c>
    </row>
    <row r="566" spans="14:24" ht="15.75" x14ac:dyDescent="0.25">
      <c r="N566" s="85">
        <v>53723</v>
      </c>
      <c r="O566" s="86" t="s">
        <v>77</v>
      </c>
      <c r="P566" s="86" t="s">
        <v>77</v>
      </c>
      <c r="Q566" s="86" t="s">
        <v>77</v>
      </c>
      <c r="R566" s="86" t="s">
        <v>77</v>
      </c>
      <c r="S566" s="87" t="s">
        <v>77</v>
      </c>
      <c r="T566" s="87" t="s">
        <v>77</v>
      </c>
      <c r="U566" s="88" t="s">
        <v>77</v>
      </c>
      <c r="V566" s="88" t="s">
        <v>77</v>
      </c>
      <c r="W566" s="89" t="s">
        <v>77</v>
      </c>
      <c r="X566" s="89" t="s">
        <v>77</v>
      </c>
    </row>
    <row r="567" spans="14:24" ht="15.75" x14ac:dyDescent="0.25">
      <c r="N567" s="85">
        <v>53751</v>
      </c>
      <c r="O567" s="86" t="s">
        <v>77</v>
      </c>
      <c r="P567" s="86" t="s">
        <v>77</v>
      </c>
      <c r="Q567" s="86" t="s">
        <v>77</v>
      </c>
      <c r="R567" s="86" t="s">
        <v>77</v>
      </c>
      <c r="S567" s="87" t="s">
        <v>77</v>
      </c>
      <c r="T567" s="87" t="s">
        <v>77</v>
      </c>
      <c r="U567" s="88" t="s">
        <v>77</v>
      </c>
      <c r="V567" s="88" t="s">
        <v>77</v>
      </c>
      <c r="W567" s="89" t="s">
        <v>77</v>
      </c>
      <c r="X567" s="89" t="s">
        <v>77</v>
      </c>
    </row>
    <row r="568" spans="14:24" ht="15.75" x14ac:dyDescent="0.25">
      <c r="N568" s="85">
        <v>53782</v>
      </c>
      <c r="O568" s="86" t="s">
        <v>77</v>
      </c>
      <c r="P568" s="86" t="s">
        <v>77</v>
      </c>
      <c r="Q568" s="86" t="s">
        <v>77</v>
      </c>
      <c r="R568" s="86" t="s">
        <v>77</v>
      </c>
      <c r="S568" s="87" t="s">
        <v>77</v>
      </c>
      <c r="T568" s="87" t="s">
        <v>77</v>
      </c>
      <c r="U568" s="88" t="s">
        <v>77</v>
      </c>
      <c r="V568" s="88" t="s">
        <v>77</v>
      </c>
      <c r="W568" s="89" t="s">
        <v>77</v>
      </c>
      <c r="X568" s="89" t="s">
        <v>77</v>
      </c>
    </row>
    <row r="569" spans="14:24" ht="15.75" x14ac:dyDescent="0.25">
      <c r="N569" s="85">
        <v>53812</v>
      </c>
      <c r="O569" s="86" t="s">
        <v>77</v>
      </c>
      <c r="P569" s="86" t="s">
        <v>77</v>
      </c>
      <c r="Q569" s="86" t="s">
        <v>77</v>
      </c>
      <c r="R569" s="86" t="s">
        <v>77</v>
      </c>
      <c r="S569" s="87" t="s">
        <v>77</v>
      </c>
      <c r="T569" s="87" t="s">
        <v>77</v>
      </c>
      <c r="U569" s="88" t="s">
        <v>77</v>
      </c>
      <c r="V569" s="88" t="s">
        <v>77</v>
      </c>
      <c r="W569" s="89" t="s">
        <v>77</v>
      </c>
      <c r="X569" s="89" t="s">
        <v>77</v>
      </c>
    </row>
    <row r="570" spans="14:24" ht="15.75" x14ac:dyDescent="0.25">
      <c r="N570" s="85">
        <v>53843</v>
      </c>
      <c r="O570" s="86" t="s">
        <v>77</v>
      </c>
      <c r="P570" s="86" t="s">
        <v>77</v>
      </c>
      <c r="Q570" s="86" t="s">
        <v>77</v>
      </c>
      <c r="R570" s="86" t="s">
        <v>77</v>
      </c>
      <c r="S570" s="87" t="s">
        <v>77</v>
      </c>
      <c r="T570" s="87" t="s">
        <v>77</v>
      </c>
      <c r="U570" s="88" t="s">
        <v>77</v>
      </c>
      <c r="V570" s="88" t="s">
        <v>77</v>
      </c>
      <c r="W570" s="89" t="s">
        <v>77</v>
      </c>
      <c r="X570" s="89" t="s">
        <v>77</v>
      </c>
    </row>
    <row r="571" spans="14:24" ht="15.75" x14ac:dyDescent="0.25">
      <c r="N571" s="85">
        <v>53873</v>
      </c>
      <c r="O571" s="86" t="s">
        <v>77</v>
      </c>
      <c r="P571" s="86" t="s">
        <v>77</v>
      </c>
      <c r="Q571" s="86" t="s">
        <v>77</v>
      </c>
      <c r="R571" s="86" t="s">
        <v>77</v>
      </c>
      <c r="S571" s="87" t="s">
        <v>77</v>
      </c>
      <c r="T571" s="87" t="s">
        <v>77</v>
      </c>
      <c r="U571" s="88" t="s">
        <v>77</v>
      </c>
      <c r="V571" s="88" t="s">
        <v>77</v>
      </c>
      <c r="W571" s="89" t="s">
        <v>77</v>
      </c>
      <c r="X571" s="89" t="s">
        <v>77</v>
      </c>
    </row>
    <row r="572" spans="14:24" ht="15.75" x14ac:dyDescent="0.25">
      <c r="N572" s="85">
        <v>53904</v>
      </c>
      <c r="O572" s="86" t="s">
        <v>77</v>
      </c>
      <c r="P572" s="86" t="s">
        <v>77</v>
      </c>
      <c r="Q572" s="86" t="s">
        <v>77</v>
      </c>
      <c r="R572" s="86" t="s">
        <v>77</v>
      </c>
      <c r="S572" s="87" t="s">
        <v>77</v>
      </c>
      <c r="T572" s="87" t="s">
        <v>77</v>
      </c>
      <c r="U572" s="88" t="s">
        <v>77</v>
      </c>
      <c r="V572" s="88" t="s">
        <v>77</v>
      </c>
      <c r="W572" s="89" t="s">
        <v>77</v>
      </c>
      <c r="X572" s="89" t="s">
        <v>77</v>
      </c>
    </row>
    <row r="573" spans="14:24" ht="15.75" x14ac:dyDescent="0.25">
      <c r="N573" s="85">
        <v>53935</v>
      </c>
      <c r="O573" s="86" t="s">
        <v>77</v>
      </c>
      <c r="P573" s="86" t="s">
        <v>77</v>
      </c>
      <c r="Q573" s="86" t="s">
        <v>77</v>
      </c>
      <c r="R573" s="86" t="s">
        <v>77</v>
      </c>
      <c r="S573" s="87" t="s">
        <v>77</v>
      </c>
      <c r="T573" s="87" t="s">
        <v>77</v>
      </c>
      <c r="U573" s="88" t="s">
        <v>77</v>
      </c>
      <c r="V573" s="88" t="s">
        <v>77</v>
      </c>
      <c r="W573" s="89" t="s">
        <v>77</v>
      </c>
      <c r="X573" s="89" t="s">
        <v>77</v>
      </c>
    </row>
    <row r="574" spans="14:24" ht="15.75" x14ac:dyDescent="0.25">
      <c r="N574" s="85">
        <v>53965</v>
      </c>
      <c r="O574" s="86" t="s">
        <v>77</v>
      </c>
      <c r="P574" s="86" t="s">
        <v>77</v>
      </c>
      <c r="Q574" s="86" t="s">
        <v>77</v>
      </c>
      <c r="R574" s="86" t="s">
        <v>77</v>
      </c>
      <c r="S574" s="87" t="s">
        <v>77</v>
      </c>
      <c r="T574" s="87" t="s">
        <v>77</v>
      </c>
      <c r="U574" s="88" t="s">
        <v>77</v>
      </c>
      <c r="V574" s="88" t="s">
        <v>77</v>
      </c>
      <c r="W574" s="89" t="s">
        <v>77</v>
      </c>
      <c r="X574" s="89" t="s">
        <v>77</v>
      </c>
    </row>
    <row r="575" spans="14:24" ht="15.75" x14ac:dyDescent="0.25">
      <c r="N575" s="85">
        <v>53996</v>
      </c>
      <c r="O575" s="86" t="s">
        <v>77</v>
      </c>
      <c r="P575" s="86" t="s">
        <v>77</v>
      </c>
      <c r="Q575" s="86" t="s">
        <v>77</v>
      </c>
      <c r="R575" s="86" t="s">
        <v>77</v>
      </c>
      <c r="S575" s="87" t="s">
        <v>77</v>
      </c>
      <c r="T575" s="87" t="s">
        <v>77</v>
      </c>
      <c r="U575" s="88" t="s">
        <v>77</v>
      </c>
      <c r="V575" s="88" t="s">
        <v>77</v>
      </c>
      <c r="W575" s="89" t="s">
        <v>77</v>
      </c>
      <c r="X575" s="89" t="s">
        <v>77</v>
      </c>
    </row>
    <row r="576" spans="14:24" ht="15.75" x14ac:dyDescent="0.25">
      <c r="N576" s="85">
        <v>54026</v>
      </c>
      <c r="O576" s="86" t="s">
        <v>77</v>
      </c>
      <c r="P576" s="86" t="s">
        <v>77</v>
      </c>
      <c r="Q576" s="86" t="s">
        <v>77</v>
      </c>
      <c r="R576" s="86" t="s">
        <v>77</v>
      </c>
      <c r="S576" s="87" t="s">
        <v>77</v>
      </c>
      <c r="T576" s="87" t="s">
        <v>77</v>
      </c>
      <c r="U576" s="88" t="s">
        <v>77</v>
      </c>
      <c r="V576" s="88" t="s">
        <v>77</v>
      </c>
      <c r="W576" s="89" t="s">
        <v>77</v>
      </c>
      <c r="X576" s="89" t="s">
        <v>77</v>
      </c>
    </row>
    <row r="577" spans="14:24" ht="15.75" x14ac:dyDescent="0.25">
      <c r="N577" s="85">
        <v>54057</v>
      </c>
      <c r="O577" s="86" t="s">
        <v>77</v>
      </c>
      <c r="P577" s="86" t="s">
        <v>77</v>
      </c>
      <c r="Q577" s="86" t="s">
        <v>77</v>
      </c>
      <c r="R577" s="86" t="s">
        <v>77</v>
      </c>
      <c r="S577" s="87" t="s">
        <v>77</v>
      </c>
      <c r="T577" s="87" t="s">
        <v>77</v>
      </c>
      <c r="U577" s="88" t="s">
        <v>77</v>
      </c>
      <c r="V577" s="88" t="s">
        <v>77</v>
      </c>
      <c r="W577" s="89" t="s">
        <v>77</v>
      </c>
      <c r="X577" s="89" t="s">
        <v>77</v>
      </c>
    </row>
    <row r="578" spans="14:24" ht="15.75" x14ac:dyDescent="0.25">
      <c r="N578" s="85">
        <v>54088</v>
      </c>
      <c r="O578" s="86" t="s">
        <v>77</v>
      </c>
      <c r="P578" s="86" t="s">
        <v>77</v>
      </c>
      <c r="Q578" s="86" t="s">
        <v>77</v>
      </c>
      <c r="R578" s="86" t="s">
        <v>77</v>
      </c>
      <c r="S578" s="87" t="s">
        <v>77</v>
      </c>
      <c r="T578" s="87" t="s">
        <v>77</v>
      </c>
      <c r="U578" s="88" t="s">
        <v>77</v>
      </c>
      <c r="V578" s="88" t="s">
        <v>77</v>
      </c>
      <c r="W578" s="89" t="s">
        <v>77</v>
      </c>
      <c r="X578" s="89" t="s">
        <v>77</v>
      </c>
    </row>
    <row r="579" spans="14:24" ht="15.75" x14ac:dyDescent="0.25">
      <c r="N579" s="85">
        <v>54117</v>
      </c>
      <c r="O579" s="86" t="s">
        <v>77</v>
      </c>
      <c r="P579" s="86" t="s">
        <v>77</v>
      </c>
      <c r="Q579" s="86" t="s">
        <v>77</v>
      </c>
      <c r="R579" s="86" t="s">
        <v>77</v>
      </c>
      <c r="S579" s="87" t="s">
        <v>77</v>
      </c>
      <c r="T579" s="87" t="s">
        <v>77</v>
      </c>
      <c r="U579" s="88" t="s">
        <v>77</v>
      </c>
      <c r="V579" s="88" t="s">
        <v>77</v>
      </c>
      <c r="W579" s="89" t="s">
        <v>77</v>
      </c>
      <c r="X579" s="89" t="s">
        <v>77</v>
      </c>
    </row>
    <row r="580" spans="14:24" ht="15.75" x14ac:dyDescent="0.25">
      <c r="N580" s="85">
        <v>54148</v>
      </c>
      <c r="O580" s="86" t="s">
        <v>77</v>
      </c>
      <c r="P580" s="86" t="s">
        <v>77</v>
      </c>
      <c r="Q580" s="86" t="s">
        <v>77</v>
      </c>
      <c r="R580" s="86" t="s">
        <v>77</v>
      </c>
      <c r="S580" s="87" t="s">
        <v>77</v>
      </c>
      <c r="T580" s="87" t="s">
        <v>77</v>
      </c>
      <c r="U580" s="88" t="s">
        <v>77</v>
      </c>
      <c r="V580" s="88" t="s">
        <v>77</v>
      </c>
      <c r="W580" s="89" t="s">
        <v>77</v>
      </c>
      <c r="X580" s="89" t="s">
        <v>77</v>
      </c>
    </row>
    <row r="581" spans="14:24" ht="15.75" x14ac:dyDescent="0.25">
      <c r="N581" s="85">
        <v>54178</v>
      </c>
      <c r="O581" s="86" t="s">
        <v>77</v>
      </c>
      <c r="P581" s="86" t="s">
        <v>77</v>
      </c>
      <c r="Q581" s="86" t="s">
        <v>77</v>
      </c>
      <c r="R581" s="86" t="s">
        <v>77</v>
      </c>
      <c r="S581" s="87" t="s">
        <v>77</v>
      </c>
      <c r="T581" s="87" t="s">
        <v>77</v>
      </c>
      <c r="U581" s="88" t="s">
        <v>77</v>
      </c>
      <c r="V581" s="88" t="s">
        <v>77</v>
      </c>
      <c r="W581" s="89" t="s">
        <v>77</v>
      </c>
      <c r="X581" s="89" t="s">
        <v>77</v>
      </c>
    </row>
    <row r="582" spans="14:24" ht="15.75" x14ac:dyDescent="0.25">
      <c r="N582" s="85">
        <v>54209</v>
      </c>
      <c r="O582" s="86" t="s">
        <v>77</v>
      </c>
      <c r="P582" s="86" t="s">
        <v>77</v>
      </c>
      <c r="Q582" s="86" t="s">
        <v>77</v>
      </c>
      <c r="R582" s="86" t="s">
        <v>77</v>
      </c>
      <c r="S582" s="87" t="s">
        <v>77</v>
      </c>
      <c r="T582" s="87" t="s">
        <v>77</v>
      </c>
      <c r="U582" s="88" t="s">
        <v>77</v>
      </c>
      <c r="V582" s="88" t="s">
        <v>77</v>
      </c>
      <c r="W582" s="89" t="s">
        <v>77</v>
      </c>
      <c r="X582" s="89" t="s">
        <v>77</v>
      </c>
    </row>
    <row r="583" spans="14:24" ht="15.75" x14ac:dyDescent="0.25">
      <c r="N583" s="85">
        <v>54239</v>
      </c>
      <c r="O583" s="86" t="s">
        <v>77</v>
      </c>
      <c r="P583" s="86" t="s">
        <v>77</v>
      </c>
      <c r="Q583" s="86" t="s">
        <v>77</v>
      </c>
      <c r="R583" s="86" t="s">
        <v>77</v>
      </c>
      <c r="S583" s="87" t="s">
        <v>77</v>
      </c>
      <c r="T583" s="87" t="s">
        <v>77</v>
      </c>
      <c r="U583" s="88" t="s">
        <v>77</v>
      </c>
      <c r="V583" s="88" t="s">
        <v>77</v>
      </c>
      <c r="W583" s="89" t="s">
        <v>77</v>
      </c>
      <c r="X583" s="89" t="s">
        <v>77</v>
      </c>
    </row>
    <row r="584" spans="14:24" ht="15.75" x14ac:dyDescent="0.25">
      <c r="N584" s="85">
        <v>54270</v>
      </c>
      <c r="O584" s="86" t="s">
        <v>77</v>
      </c>
      <c r="P584" s="86" t="s">
        <v>77</v>
      </c>
      <c r="Q584" s="86" t="s">
        <v>77</v>
      </c>
      <c r="R584" s="86" t="s">
        <v>77</v>
      </c>
      <c r="S584" s="87" t="s">
        <v>77</v>
      </c>
      <c r="T584" s="87" t="s">
        <v>77</v>
      </c>
      <c r="U584" s="88" t="s">
        <v>77</v>
      </c>
      <c r="V584" s="88" t="s">
        <v>77</v>
      </c>
      <c r="W584" s="89" t="s">
        <v>77</v>
      </c>
      <c r="X584" s="89" t="s">
        <v>77</v>
      </c>
    </row>
    <row r="585" spans="14:24" ht="15.75" x14ac:dyDescent="0.25">
      <c r="N585" s="85">
        <v>54301</v>
      </c>
      <c r="O585" s="86" t="s">
        <v>77</v>
      </c>
      <c r="P585" s="86" t="s">
        <v>77</v>
      </c>
      <c r="Q585" s="86" t="s">
        <v>77</v>
      </c>
      <c r="R585" s="86" t="s">
        <v>77</v>
      </c>
      <c r="S585" s="87" t="s">
        <v>77</v>
      </c>
      <c r="T585" s="87" t="s">
        <v>77</v>
      </c>
      <c r="U585" s="88" t="s">
        <v>77</v>
      </c>
      <c r="V585" s="88" t="s">
        <v>77</v>
      </c>
      <c r="W585" s="89" t="s">
        <v>77</v>
      </c>
      <c r="X585" s="89" t="s">
        <v>77</v>
      </c>
    </row>
    <row r="586" spans="14:24" ht="15.75" x14ac:dyDescent="0.25">
      <c r="N586" s="85">
        <v>54331</v>
      </c>
      <c r="O586" s="86" t="s">
        <v>77</v>
      </c>
      <c r="P586" s="86" t="s">
        <v>77</v>
      </c>
      <c r="Q586" s="86" t="s">
        <v>77</v>
      </c>
      <c r="R586" s="86" t="s">
        <v>77</v>
      </c>
      <c r="S586" s="87" t="s">
        <v>77</v>
      </c>
      <c r="T586" s="87" t="s">
        <v>77</v>
      </c>
      <c r="U586" s="88" t="s">
        <v>77</v>
      </c>
      <c r="V586" s="88" t="s">
        <v>77</v>
      </c>
      <c r="W586" s="89" t="s">
        <v>77</v>
      </c>
      <c r="X586" s="89" t="s">
        <v>77</v>
      </c>
    </row>
    <row r="587" spans="14:24" ht="15.75" x14ac:dyDescent="0.25">
      <c r="N587" s="85">
        <v>54362</v>
      </c>
      <c r="O587" s="86" t="s">
        <v>77</v>
      </c>
      <c r="P587" s="86" t="s">
        <v>77</v>
      </c>
      <c r="Q587" s="86" t="s">
        <v>77</v>
      </c>
      <c r="R587" s="86" t="s">
        <v>77</v>
      </c>
      <c r="S587" s="87" t="s">
        <v>77</v>
      </c>
      <c r="T587" s="87" t="s">
        <v>77</v>
      </c>
      <c r="U587" s="88" t="s">
        <v>77</v>
      </c>
      <c r="V587" s="88" t="s">
        <v>77</v>
      </c>
      <c r="W587" s="89" t="s">
        <v>77</v>
      </c>
      <c r="X587" s="89" t="s">
        <v>77</v>
      </c>
    </row>
    <row r="588" spans="14:24" ht="15.75" x14ac:dyDescent="0.25">
      <c r="N588" s="85">
        <v>54392</v>
      </c>
      <c r="O588" s="86" t="s">
        <v>77</v>
      </c>
      <c r="P588" s="86" t="s">
        <v>77</v>
      </c>
      <c r="Q588" s="86" t="s">
        <v>77</v>
      </c>
      <c r="R588" s="86" t="s">
        <v>77</v>
      </c>
      <c r="S588" s="87" t="s">
        <v>77</v>
      </c>
      <c r="T588" s="87" t="s">
        <v>77</v>
      </c>
      <c r="U588" s="88" t="s">
        <v>77</v>
      </c>
      <c r="V588" s="88" t="s">
        <v>77</v>
      </c>
      <c r="W588" s="89" t="s">
        <v>77</v>
      </c>
      <c r="X588" s="89" t="s">
        <v>77</v>
      </c>
    </row>
    <row r="589" spans="14:24" ht="15.75" x14ac:dyDescent="0.25">
      <c r="N589" s="85">
        <v>54423</v>
      </c>
      <c r="O589" s="86" t="s">
        <v>77</v>
      </c>
      <c r="P589" s="86" t="s">
        <v>77</v>
      </c>
      <c r="Q589" s="86" t="s">
        <v>77</v>
      </c>
      <c r="R589" s="86" t="s">
        <v>77</v>
      </c>
      <c r="S589" s="87" t="s">
        <v>77</v>
      </c>
      <c r="T589" s="87" t="s">
        <v>77</v>
      </c>
      <c r="U589" s="88" t="s">
        <v>77</v>
      </c>
      <c r="V589" s="88" t="s">
        <v>77</v>
      </c>
      <c r="W589" s="89" t="s">
        <v>77</v>
      </c>
      <c r="X589" s="89" t="s">
        <v>77</v>
      </c>
    </row>
    <row r="590" spans="14:24" ht="15.75" x14ac:dyDescent="0.25">
      <c r="N590" s="85">
        <v>54454</v>
      </c>
      <c r="O590" s="86" t="s">
        <v>77</v>
      </c>
      <c r="P590" s="86" t="s">
        <v>77</v>
      </c>
      <c r="Q590" s="86" t="s">
        <v>77</v>
      </c>
      <c r="R590" s="86" t="s">
        <v>77</v>
      </c>
      <c r="S590" s="87" t="s">
        <v>77</v>
      </c>
      <c r="T590" s="87" t="s">
        <v>77</v>
      </c>
      <c r="U590" s="88" t="s">
        <v>77</v>
      </c>
      <c r="V590" s="88" t="s">
        <v>77</v>
      </c>
      <c r="W590" s="89" t="s">
        <v>77</v>
      </c>
      <c r="X590" s="89" t="s">
        <v>77</v>
      </c>
    </row>
    <row r="591" spans="14:24" ht="15.75" x14ac:dyDescent="0.25">
      <c r="N591" s="85">
        <v>54482</v>
      </c>
      <c r="O591" s="86" t="s">
        <v>77</v>
      </c>
      <c r="P591" s="86" t="s">
        <v>77</v>
      </c>
      <c r="Q591" s="86" t="s">
        <v>77</v>
      </c>
      <c r="R591" s="86" t="s">
        <v>77</v>
      </c>
      <c r="S591" s="87" t="s">
        <v>77</v>
      </c>
      <c r="T591" s="87" t="s">
        <v>77</v>
      </c>
      <c r="U591" s="88" t="s">
        <v>77</v>
      </c>
      <c r="V591" s="88" t="s">
        <v>77</v>
      </c>
      <c r="W591" s="89" t="s">
        <v>77</v>
      </c>
      <c r="X591" s="89" t="s">
        <v>77</v>
      </c>
    </row>
    <row r="592" spans="14:24" ht="15.75" x14ac:dyDescent="0.25">
      <c r="N592" s="85">
        <v>54513</v>
      </c>
      <c r="O592" s="86" t="s">
        <v>77</v>
      </c>
      <c r="P592" s="86" t="s">
        <v>77</v>
      </c>
      <c r="Q592" s="86" t="s">
        <v>77</v>
      </c>
      <c r="R592" s="86" t="s">
        <v>77</v>
      </c>
      <c r="S592" s="87" t="s">
        <v>77</v>
      </c>
      <c r="T592" s="87" t="s">
        <v>77</v>
      </c>
      <c r="U592" s="88" t="s">
        <v>77</v>
      </c>
      <c r="V592" s="88" t="s">
        <v>77</v>
      </c>
      <c r="W592" s="89" t="s">
        <v>77</v>
      </c>
      <c r="X592" s="89" t="s">
        <v>77</v>
      </c>
    </row>
    <row r="593" spans="14:24" ht="15.75" x14ac:dyDescent="0.25">
      <c r="N593" s="85">
        <v>54543</v>
      </c>
      <c r="O593" s="86" t="s">
        <v>77</v>
      </c>
      <c r="P593" s="86" t="s">
        <v>77</v>
      </c>
      <c r="Q593" s="86" t="s">
        <v>77</v>
      </c>
      <c r="R593" s="86" t="s">
        <v>77</v>
      </c>
      <c r="S593" s="87" t="s">
        <v>77</v>
      </c>
      <c r="T593" s="87" t="s">
        <v>77</v>
      </c>
      <c r="U593" s="88" t="s">
        <v>77</v>
      </c>
      <c r="V593" s="88" t="s">
        <v>77</v>
      </c>
      <c r="W593" s="89" t="s">
        <v>77</v>
      </c>
      <c r="X593" s="89" t="s">
        <v>77</v>
      </c>
    </row>
    <row r="594" spans="14:24" ht="15.75" x14ac:dyDescent="0.25">
      <c r="N594" s="85">
        <v>54574</v>
      </c>
      <c r="O594" s="86" t="s">
        <v>77</v>
      </c>
      <c r="P594" s="86" t="s">
        <v>77</v>
      </c>
      <c r="Q594" s="86" t="s">
        <v>77</v>
      </c>
      <c r="R594" s="86" t="s">
        <v>77</v>
      </c>
      <c r="S594" s="87" t="s">
        <v>77</v>
      </c>
      <c r="T594" s="87" t="s">
        <v>77</v>
      </c>
      <c r="U594" s="88" t="s">
        <v>77</v>
      </c>
      <c r="V594" s="88" t="s">
        <v>77</v>
      </c>
      <c r="W594" s="89" t="s">
        <v>77</v>
      </c>
      <c r="X594" s="89" t="s">
        <v>77</v>
      </c>
    </row>
    <row r="595" spans="14:24" ht="15.75" x14ac:dyDescent="0.25">
      <c r="N595" s="85">
        <v>54604</v>
      </c>
      <c r="O595" s="86" t="s">
        <v>77</v>
      </c>
      <c r="P595" s="86" t="s">
        <v>77</v>
      </c>
      <c r="Q595" s="86" t="s">
        <v>77</v>
      </c>
      <c r="R595" s="86" t="s">
        <v>77</v>
      </c>
      <c r="S595" s="87" t="s">
        <v>77</v>
      </c>
      <c r="T595" s="87" t="s">
        <v>77</v>
      </c>
      <c r="U595" s="88" t="s">
        <v>77</v>
      </c>
      <c r="V595" s="88" t="s">
        <v>77</v>
      </c>
      <c r="W595" s="89" t="s">
        <v>77</v>
      </c>
      <c r="X595" s="89" t="s">
        <v>77</v>
      </c>
    </row>
    <row r="596" spans="14:24" ht="15.75" x14ac:dyDescent="0.25">
      <c r="N596" s="85">
        <v>54635</v>
      </c>
      <c r="O596" s="86" t="s">
        <v>77</v>
      </c>
      <c r="P596" s="86" t="s">
        <v>77</v>
      </c>
      <c r="Q596" s="86" t="s">
        <v>77</v>
      </c>
      <c r="R596" s="86" t="s">
        <v>77</v>
      </c>
      <c r="S596" s="87" t="s">
        <v>77</v>
      </c>
      <c r="T596" s="87" t="s">
        <v>77</v>
      </c>
      <c r="U596" s="88" t="s">
        <v>77</v>
      </c>
      <c r="V596" s="88" t="s">
        <v>77</v>
      </c>
      <c r="W596" s="89" t="s">
        <v>77</v>
      </c>
      <c r="X596" s="89" t="s">
        <v>77</v>
      </c>
    </row>
    <row r="597" spans="14:24" ht="15.75" x14ac:dyDescent="0.25">
      <c r="N597" s="85">
        <v>54666</v>
      </c>
      <c r="O597" s="86" t="s">
        <v>77</v>
      </c>
      <c r="P597" s="86" t="s">
        <v>77</v>
      </c>
      <c r="Q597" s="86" t="s">
        <v>77</v>
      </c>
      <c r="R597" s="86" t="s">
        <v>77</v>
      </c>
      <c r="S597" s="87" t="s">
        <v>77</v>
      </c>
      <c r="T597" s="87" t="s">
        <v>77</v>
      </c>
      <c r="U597" s="88" t="s">
        <v>77</v>
      </c>
      <c r="V597" s="88" t="s">
        <v>77</v>
      </c>
      <c r="W597" s="89" t="s">
        <v>77</v>
      </c>
      <c r="X597" s="89" t="s">
        <v>77</v>
      </c>
    </row>
    <row r="598" spans="14:24" ht="15.75" x14ac:dyDescent="0.25">
      <c r="N598" s="85">
        <v>54696</v>
      </c>
      <c r="O598" s="86" t="s">
        <v>77</v>
      </c>
      <c r="P598" s="86" t="s">
        <v>77</v>
      </c>
      <c r="Q598" s="86" t="s">
        <v>77</v>
      </c>
      <c r="R598" s="86" t="s">
        <v>77</v>
      </c>
      <c r="S598" s="87" t="s">
        <v>77</v>
      </c>
      <c r="T598" s="87" t="s">
        <v>77</v>
      </c>
      <c r="U598" s="88" t="s">
        <v>77</v>
      </c>
      <c r="V598" s="88" t="s">
        <v>77</v>
      </c>
      <c r="W598" s="89" t="s">
        <v>77</v>
      </c>
      <c r="X598" s="89" t="s">
        <v>77</v>
      </c>
    </row>
    <row r="599" spans="14:24" ht="15.75" x14ac:dyDescent="0.25">
      <c r="N599" s="85">
        <v>54727</v>
      </c>
      <c r="O599" s="86" t="s">
        <v>77</v>
      </c>
      <c r="P599" s="86" t="s">
        <v>77</v>
      </c>
      <c r="Q599" s="86" t="s">
        <v>77</v>
      </c>
      <c r="R599" s="86" t="s">
        <v>77</v>
      </c>
      <c r="S599" s="87" t="s">
        <v>77</v>
      </c>
      <c r="T599" s="87" t="s">
        <v>77</v>
      </c>
      <c r="U599" s="88" t="s">
        <v>77</v>
      </c>
      <c r="V599" s="88" t="s">
        <v>77</v>
      </c>
      <c r="W599" s="89" t="s">
        <v>77</v>
      </c>
      <c r="X599" s="89" t="s">
        <v>77</v>
      </c>
    </row>
    <row r="600" spans="14:24" ht="15.75" x14ac:dyDescent="0.25">
      <c r="N600" s="85">
        <v>54757</v>
      </c>
      <c r="O600" s="86" t="s">
        <v>77</v>
      </c>
      <c r="P600" s="86" t="s">
        <v>77</v>
      </c>
      <c r="Q600" s="86" t="s">
        <v>77</v>
      </c>
      <c r="R600" s="86" t="s">
        <v>77</v>
      </c>
      <c r="S600" s="87" t="s">
        <v>77</v>
      </c>
      <c r="T600" s="87" t="s">
        <v>77</v>
      </c>
      <c r="U600" s="88" t="s">
        <v>77</v>
      </c>
      <c r="V600" s="88" t="s">
        <v>77</v>
      </c>
      <c r="W600" s="89" t="s">
        <v>77</v>
      </c>
      <c r="X600" s="89" t="s">
        <v>77</v>
      </c>
    </row>
    <row r="601" spans="14:24" ht="15.75" x14ac:dyDescent="0.25">
      <c r="N601" s="85">
        <v>54788</v>
      </c>
      <c r="O601" s="86" t="s">
        <v>77</v>
      </c>
      <c r="P601" s="86" t="s">
        <v>77</v>
      </c>
      <c r="Q601" s="86" t="s">
        <v>77</v>
      </c>
      <c r="R601" s="86" t="s">
        <v>77</v>
      </c>
      <c r="S601" s="87" t="s">
        <v>77</v>
      </c>
      <c r="T601" s="87" t="s">
        <v>77</v>
      </c>
      <c r="U601" s="88" t="s">
        <v>77</v>
      </c>
      <c r="V601" s="88" t="s">
        <v>77</v>
      </c>
      <c r="W601" s="89" t="s">
        <v>77</v>
      </c>
      <c r="X601" s="89" t="s">
        <v>77</v>
      </c>
    </row>
    <row r="602" spans="14:24" ht="15.75" x14ac:dyDescent="0.25">
      <c r="N602" s="85">
        <v>54819</v>
      </c>
      <c r="O602" s="86" t="s">
        <v>77</v>
      </c>
      <c r="P602" s="86" t="s">
        <v>77</v>
      </c>
      <c r="Q602" s="86" t="s">
        <v>77</v>
      </c>
      <c r="R602" s="86" t="s">
        <v>77</v>
      </c>
      <c r="S602" s="87" t="s">
        <v>77</v>
      </c>
      <c r="T602" s="87" t="s">
        <v>77</v>
      </c>
      <c r="U602" s="88" t="s">
        <v>77</v>
      </c>
      <c r="V602" s="88" t="s">
        <v>77</v>
      </c>
      <c r="W602" s="89" t="s">
        <v>77</v>
      </c>
      <c r="X602" s="89" t="s">
        <v>77</v>
      </c>
    </row>
    <row r="603" spans="14:24" ht="15.75" x14ac:dyDescent="0.25">
      <c r="N603" s="85">
        <v>54847</v>
      </c>
      <c r="O603" s="86" t="s">
        <v>77</v>
      </c>
      <c r="P603" s="86" t="s">
        <v>77</v>
      </c>
      <c r="Q603" s="86" t="s">
        <v>77</v>
      </c>
      <c r="R603" s="86" t="s">
        <v>77</v>
      </c>
      <c r="S603" s="87" t="s">
        <v>77</v>
      </c>
      <c r="T603" s="87" t="s">
        <v>77</v>
      </c>
      <c r="U603" s="88" t="s">
        <v>77</v>
      </c>
      <c r="V603" s="88" t="s">
        <v>77</v>
      </c>
      <c r="W603" s="89" t="s">
        <v>77</v>
      </c>
      <c r="X603" s="89" t="s">
        <v>77</v>
      </c>
    </row>
    <row r="604" spans="14:24" ht="15.75" x14ac:dyDescent="0.25">
      <c r="N604" s="85">
        <v>54878</v>
      </c>
      <c r="O604" s="86" t="s">
        <v>77</v>
      </c>
      <c r="P604" s="86" t="s">
        <v>77</v>
      </c>
      <c r="Q604" s="86" t="s">
        <v>77</v>
      </c>
      <c r="R604" s="86" t="s">
        <v>77</v>
      </c>
      <c r="S604" s="87" t="s">
        <v>77</v>
      </c>
      <c r="T604" s="87" t="s">
        <v>77</v>
      </c>
      <c r="U604" s="88" t="s">
        <v>77</v>
      </c>
      <c r="V604" s="88" t="s">
        <v>77</v>
      </c>
      <c r="W604" s="89" t="s">
        <v>77</v>
      </c>
      <c r="X604" s="89" t="s">
        <v>77</v>
      </c>
    </row>
    <row r="605" spans="14:24" ht="15.75" x14ac:dyDescent="0.25">
      <c r="N605" s="85">
        <v>54908</v>
      </c>
      <c r="O605" s="86" t="s">
        <v>77</v>
      </c>
      <c r="P605" s="86" t="s">
        <v>77</v>
      </c>
      <c r="Q605" s="86" t="s">
        <v>77</v>
      </c>
      <c r="R605" s="86" t="s">
        <v>77</v>
      </c>
      <c r="S605" s="87" t="s">
        <v>77</v>
      </c>
      <c r="T605" s="87" t="s">
        <v>77</v>
      </c>
      <c r="U605" s="88" t="s">
        <v>77</v>
      </c>
      <c r="V605" s="88" t="s">
        <v>77</v>
      </c>
      <c r="W605" s="89" t="s">
        <v>77</v>
      </c>
      <c r="X605" s="89" t="s">
        <v>77</v>
      </c>
    </row>
    <row r="606" spans="14:24" ht="15.75" x14ac:dyDescent="0.25">
      <c r="N606" s="85">
        <v>54939</v>
      </c>
      <c r="O606" s="86" t="s">
        <v>77</v>
      </c>
      <c r="P606" s="86" t="s">
        <v>77</v>
      </c>
      <c r="Q606" s="86" t="s">
        <v>77</v>
      </c>
      <c r="R606" s="86" t="s">
        <v>77</v>
      </c>
      <c r="S606" s="87" t="s">
        <v>77</v>
      </c>
      <c r="T606" s="87" t="s">
        <v>77</v>
      </c>
      <c r="U606" s="88" t="s">
        <v>77</v>
      </c>
      <c r="V606" s="88" t="s">
        <v>77</v>
      </c>
      <c r="W606" s="89" t="s">
        <v>77</v>
      </c>
      <c r="X606" s="89" t="s">
        <v>77</v>
      </c>
    </row>
    <row r="607" spans="14:24" ht="15.75" x14ac:dyDescent="0.25">
      <c r="N607" s="85">
        <v>54969</v>
      </c>
      <c r="O607" s="86" t="s">
        <v>77</v>
      </c>
      <c r="P607" s="86" t="s">
        <v>77</v>
      </c>
      <c r="Q607" s="86" t="s">
        <v>77</v>
      </c>
      <c r="R607" s="86" t="s">
        <v>77</v>
      </c>
      <c r="S607" s="87" t="s">
        <v>77</v>
      </c>
      <c r="T607" s="87" t="s">
        <v>77</v>
      </c>
      <c r="U607" s="88" t="s">
        <v>77</v>
      </c>
      <c r="V607" s="88" t="s">
        <v>77</v>
      </c>
      <c r="W607" s="89" t="s">
        <v>77</v>
      </c>
      <c r="X607" s="89" t="s">
        <v>77</v>
      </c>
    </row>
    <row r="608" spans="14:24" ht="15.75" x14ac:dyDescent="0.25">
      <c r="N608" s="85">
        <v>55000</v>
      </c>
      <c r="O608" s="86" t="s">
        <v>77</v>
      </c>
      <c r="P608" s="86" t="s">
        <v>77</v>
      </c>
      <c r="Q608" s="86" t="s">
        <v>77</v>
      </c>
      <c r="R608" s="86" t="s">
        <v>77</v>
      </c>
      <c r="S608" s="87" t="s">
        <v>77</v>
      </c>
      <c r="T608" s="87" t="s">
        <v>77</v>
      </c>
      <c r="U608" s="88" t="s">
        <v>77</v>
      </c>
      <c r="V608" s="88" t="s">
        <v>77</v>
      </c>
      <c r="W608" s="89" t="s">
        <v>77</v>
      </c>
      <c r="X608" s="89" t="s">
        <v>77</v>
      </c>
    </row>
    <row r="609" spans="14:24" ht="15.75" x14ac:dyDescent="0.25">
      <c r="N609" s="85">
        <v>55031</v>
      </c>
      <c r="O609" s="86" t="s">
        <v>77</v>
      </c>
      <c r="P609" s="86" t="s">
        <v>77</v>
      </c>
      <c r="Q609" s="86" t="s">
        <v>77</v>
      </c>
      <c r="R609" s="86" t="s">
        <v>77</v>
      </c>
      <c r="S609" s="87" t="s">
        <v>77</v>
      </c>
      <c r="T609" s="87" t="s">
        <v>77</v>
      </c>
      <c r="U609" s="88" t="s">
        <v>77</v>
      </c>
      <c r="V609" s="88" t="s">
        <v>77</v>
      </c>
      <c r="W609" s="89" t="s">
        <v>77</v>
      </c>
      <c r="X609" s="89" t="s">
        <v>77</v>
      </c>
    </row>
    <row r="610" spans="14:24" ht="15.75" x14ac:dyDescent="0.25">
      <c r="N610" s="85">
        <v>55061</v>
      </c>
      <c r="O610" s="86" t="s">
        <v>77</v>
      </c>
      <c r="P610" s="86" t="s">
        <v>77</v>
      </c>
      <c r="Q610" s="86" t="s">
        <v>77</v>
      </c>
      <c r="R610" s="86" t="s">
        <v>77</v>
      </c>
      <c r="S610" s="87" t="s">
        <v>77</v>
      </c>
      <c r="T610" s="87" t="s">
        <v>77</v>
      </c>
      <c r="U610" s="88" t="s">
        <v>77</v>
      </c>
      <c r="V610" s="88" t="s">
        <v>77</v>
      </c>
      <c r="W610" s="89" t="s">
        <v>77</v>
      </c>
      <c r="X610" s="89" t="s">
        <v>77</v>
      </c>
    </row>
    <row r="611" spans="14:24" ht="15.75" x14ac:dyDescent="0.25">
      <c r="N611" s="85">
        <v>55092</v>
      </c>
      <c r="O611" s="86" t="s">
        <v>77</v>
      </c>
      <c r="P611" s="86" t="s">
        <v>77</v>
      </c>
      <c r="Q611" s="86" t="s">
        <v>77</v>
      </c>
      <c r="R611" s="86" t="s">
        <v>77</v>
      </c>
      <c r="S611" s="87" t="s">
        <v>77</v>
      </c>
      <c r="T611" s="87" t="s">
        <v>77</v>
      </c>
      <c r="U611" s="88" t="s">
        <v>77</v>
      </c>
      <c r="V611" s="88" t="s">
        <v>77</v>
      </c>
      <c r="W611" s="89" t="s">
        <v>77</v>
      </c>
      <c r="X611" s="89" t="s">
        <v>77</v>
      </c>
    </row>
    <row r="612" spans="14:24" ht="15.75" x14ac:dyDescent="0.25">
      <c r="N612" s="85">
        <v>55122</v>
      </c>
      <c r="O612" s="86" t="s">
        <v>77</v>
      </c>
      <c r="P612" s="86" t="s">
        <v>77</v>
      </c>
      <c r="Q612" s="86" t="s">
        <v>77</v>
      </c>
      <c r="R612" s="86" t="s">
        <v>77</v>
      </c>
      <c r="S612" s="87" t="s">
        <v>77</v>
      </c>
      <c r="T612" s="87" t="s">
        <v>77</v>
      </c>
      <c r="U612" s="88" t="s">
        <v>77</v>
      </c>
      <c r="V612" s="88" t="s">
        <v>77</v>
      </c>
      <c r="W612" s="89" t="s">
        <v>77</v>
      </c>
      <c r="X612" s="89" t="s">
        <v>77</v>
      </c>
    </row>
    <row r="613" spans="14:24" ht="15.75" x14ac:dyDescent="0.25">
      <c r="N613" s="85">
        <v>55153</v>
      </c>
      <c r="O613" s="86" t="s">
        <v>77</v>
      </c>
      <c r="P613" s="86" t="s">
        <v>77</v>
      </c>
      <c r="Q613" s="86" t="s">
        <v>77</v>
      </c>
      <c r="R613" s="86" t="s">
        <v>77</v>
      </c>
      <c r="S613" s="87" t="s">
        <v>77</v>
      </c>
      <c r="T613" s="87" t="s">
        <v>77</v>
      </c>
      <c r="U613" s="88" t="s">
        <v>77</v>
      </c>
      <c r="V613" s="88" t="s">
        <v>77</v>
      </c>
      <c r="W613" s="89" t="s">
        <v>77</v>
      </c>
      <c r="X613" s="89" t="s">
        <v>77</v>
      </c>
    </row>
    <row r="614" spans="14:24" ht="15.75" x14ac:dyDescent="0.25">
      <c r="N614" s="85">
        <v>55184</v>
      </c>
      <c r="O614" s="86" t="s">
        <v>77</v>
      </c>
      <c r="P614" s="86" t="s">
        <v>77</v>
      </c>
      <c r="Q614" s="86" t="s">
        <v>77</v>
      </c>
      <c r="R614" s="86" t="s">
        <v>77</v>
      </c>
      <c r="S614" s="87" t="s">
        <v>77</v>
      </c>
      <c r="T614" s="87" t="s">
        <v>77</v>
      </c>
      <c r="U614" s="88" t="s">
        <v>77</v>
      </c>
      <c r="V614" s="88" t="s">
        <v>77</v>
      </c>
      <c r="W614" s="89" t="s">
        <v>77</v>
      </c>
      <c r="X614" s="89" t="s">
        <v>77</v>
      </c>
    </row>
    <row r="615" spans="14:24" ht="15.75" x14ac:dyDescent="0.25">
      <c r="N615" s="85">
        <v>55212</v>
      </c>
      <c r="O615" s="86" t="s">
        <v>77</v>
      </c>
      <c r="P615" s="86" t="s">
        <v>77</v>
      </c>
      <c r="Q615" s="86" t="s">
        <v>77</v>
      </c>
      <c r="R615" s="86" t="s">
        <v>77</v>
      </c>
      <c r="S615" s="87" t="s">
        <v>77</v>
      </c>
      <c r="T615" s="87" t="s">
        <v>77</v>
      </c>
      <c r="U615" s="88" t="s">
        <v>77</v>
      </c>
      <c r="V615" s="88" t="s">
        <v>77</v>
      </c>
      <c r="W615" s="89" t="s">
        <v>77</v>
      </c>
      <c r="X615" s="89" t="s">
        <v>77</v>
      </c>
    </row>
    <row r="616" spans="14:24" ht="15.75" x14ac:dyDescent="0.25">
      <c r="N616" s="85">
        <v>55243</v>
      </c>
      <c r="O616" s="86" t="s">
        <v>77</v>
      </c>
      <c r="P616" s="86" t="s">
        <v>77</v>
      </c>
      <c r="Q616" s="86" t="s">
        <v>77</v>
      </c>
      <c r="R616" s="86" t="s">
        <v>77</v>
      </c>
      <c r="S616" s="87" t="s">
        <v>77</v>
      </c>
      <c r="T616" s="87" t="s">
        <v>77</v>
      </c>
      <c r="U616" s="88" t="s">
        <v>77</v>
      </c>
      <c r="V616" s="88" t="s">
        <v>77</v>
      </c>
      <c r="W616" s="89" t="s">
        <v>77</v>
      </c>
      <c r="X616" s="89" t="s">
        <v>77</v>
      </c>
    </row>
    <row r="617" spans="14:24" ht="15.75" x14ac:dyDescent="0.25">
      <c r="N617" s="85">
        <v>55273</v>
      </c>
      <c r="O617" s="86" t="s">
        <v>77</v>
      </c>
      <c r="P617" s="86" t="s">
        <v>77</v>
      </c>
      <c r="Q617" s="86" t="s">
        <v>77</v>
      </c>
      <c r="R617" s="86" t="s">
        <v>77</v>
      </c>
      <c r="S617" s="87" t="s">
        <v>77</v>
      </c>
      <c r="T617" s="87" t="s">
        <v>77</v>
      </c>
      <c r="U617" s="88" t="s">
        <v>77</v>
      </c>
      <c r="V617" s="88" t="s">
        <v>77</v>
      </c>
      <c r="W617" s="89" t="s">
        <v>77</v>
      </c>
      <c r="X617" s="89" t="s">
        <v>77</v>
      </c>
    </row>
    <row r="618" spans="14:24" ht="15.75" x14ac:dyDescent="0.25">
      <c r="N618" s="85">
        <v>55304</v>
      </c>
      <c r="O618" s="86" t="s">
        <v>77</v>
      </c>
      <c r="P618" s="86" t="s">
        <v>77</v>
      </c>
      <c r="Q618" s="86" t="s">
        <v>77</v>
      </c>
      <c r="R618" s="86" t="s">
        <v>77</v>
      </c>
      <c r="S618" s="87" t="s">
        <v>77</v>
      </c>
      <c r="T618" s="87" t="s">
        <v>77</v>
      </c>
      <c r="U618" s="88" t="s">
        <v>77</v>
      </c>
      <c r="V618" s="88" t="s">
        <v>77</v>
      </c>
      <c r="W618" s="89" t="s">
        <v>77</v>
      </c>
      <c r="X618" s="89" t="s">
        <v>77</v>
      </c>
    </row>
    <row r="619" spans="14:24" ht="15.75" x14ac:dyDescent="0.25">
      <c r="N619" s="85">
        <v>55334</v>
      </c>
      <c r="O619" s="86" t="s">
        <v>77</v>
      </c>
      <c r="P619" s="86" t="s">
        <v>77</v>
      </c>
      <c r="Q619" s="86" t="s">
        <v>77</v>
      </c>
      <c r="R619" s="86" t="s">
        <v>77</v>
      </c>
      <c r="S619" s="87" t="s">
        <v>77</v>
      </c>
      <c r="T619" s="87" t="s">
        <v>77</v>
      </c>
      <c r="U619" s="88" t="s">
        <v>77</v>
      </c>
      <c r="V619" s="88" t="s">
        <v>77</v>
      </c>
      <c r="W619" s="89" t="s">
        <v>77</v>
      </c>
      <c r="X619" s="89" t="s">
        <v>77</v>
      </c>
    </row>
    <row r="620" spans="14:24" ht="15.75" x14ac:dyDescent="0.25">
      <c r="N620" s="85">
        <v>55365</v>
      </c>
      <c r="O620" s="86" t="s">
        <v>77</v>
      </c>
      <c r="P620" s="86" t="s">
        <v>77</v>
      </c>
      <c r="Q620" s="86" t="s">
        <v>77</v>
      </c>
      <c r="R620" s="86" t="s">
        <v>77</v>
      </c>
      <c r="S620" s="87" t="s">
        <v>77</v>
      </c>
      <c r="T620" s="87" t="s">
        <v>77</v>
      </c>
      <c r="U620" s="88" t="s">
        <v>77</v>
      </c>
      <c r="V620" s="88" t="s">
        <v>77</v>
      </c>
      <c r="W620" s="89" t="s">
        <v>77</v>
      </c>
      <c r="X620" s="89" t="s">
        <v>77</v>
      </c>
    </row>
    <row r="621" spans="14:24" ht="15.75" x14ac:dyDescent="0.25">
      <c r="N621" s="85">
        <v>55396</v>
      </c>
      <c r="O621" s="86" t="s">
        <v>77</v>
      </c>
      <c r="P621" s="86" t="s">
        <v>77</v>
      </c>
      <c r="Q621" s="86" t="s">
        <v>77</v>
      </c>
      <c r="R621" s="86" t="s">
        <v>77</v>
      </c>
      <c r="S621" s="87" t="s">
        <v>77</v>
      </c>
      <c r="T621" s="87" t="s">
        <v>77</v>
      </c>
      <c r="U621" s="88" t="s">
        <v>77</v>
      </c>
      <c r="V621" s="88" t="s">
        <v>77</v>
      </c>
      <c r="W621" s="89" t="s">
        <v>77</v>
      </c>
      <c r="X621" s="89" t="s">
        <v>77</v>
      </c>
    </row>
    <row r="622" spans="14:24" ht="15.75" x14ac:dyDescent="0.25">
      <c r="N622" s="85">
        <v>55426</v>
      </c>
      <c r="O622" s="86" t="s">
        <v>77</v>
      </c>
      <c r="P622" s="86" t="s">
        <v>77</v>
      </c>
      <c r="Q622" s="86" t="s">
        <v>77</v>
      </c>
      <c r="R622" s="86" t="s">
        <v>77</v>
      </c>
      <c r="S622" s="87" t="s">
        <v>77</v>
      </c>
      <c r="T622" s="87" t="s">
        <v>77</v>
      </c>
      <c r="U622" s="88" t="s">
        <v>77</v>
      </c>
      <c r="V622" s="88" t="s">
        <v>77</v>
      </c>
      <c r="W622" s="89" t="s">
        <v>77</v>
      </c>
      <c r="X622" s="89" t="s">
        <v>77</v>
      </c>
    </row>
    <row r="623" spans="14:24" ht="15.75" x14ac:dyDescent="0.25">
      <c r="N623" s="85">
        <v>55457</v>
      </c>
      <c r="O623" s="86" t="s">
        <v>77</v>
      </c>
      <c r="P623" s="86" t="s">
        <v>77</v>
      </c>
      <c r="Q623" s="86" t="s">
        <v>77</v>
      </c>
      <c r="R623" s="86" t="s">
        <v>77</v>
      </c>
      <c r="S623" s="87" t="s">
        <v>77</v>
      </c>
      <c r="T623" s="87" t="s">
        <v>77</v>
      </c>
      <c r="U623" s="88" t="s">
        <v>77</v>
      </c>
      <c r="V623" s="88" t="s">
        <v>77</v>
      </c>
      <c r="W623" s="89" t="s">
        <v>77</v>
      </c>
      <c r="X623" s="89" t="s">
        <v>77</v>
      </c>
    </row>
    <row r="624" spans="14:24" ht="15.75" x14ac:dyDescent="0.25">
      <c r="N624" s="85">
        <v>55487</v>
      </c>
      <c r="O624" s="86" t="s">
        <v>77</v>
      </c>
      <c r="P624" s="86" t="s">
        <v>77</v>
      </c>
      <c r="Q624" s="86" t="s">
        <v>77</v>
      </c>
      <c r="R624" s="86" t="s">
        <v>77</v>
      </c>
      <c r="S624" s="87" t="s">
        <v>77</v>
      </c>
      <c r="T624" s="87" t="s">
        <v>77</v>
      </c>
      <c r="U624" s="88" t="s">
        <v>77</v>
      </c>
      <c r="V624" s="88" t="s">
        <v>77</v>
      </c>
      <c r="W624" s="89" t="s">
        <v>77</v>
      </c>
      <c r="X624" s="89" t="s">
        <v>77</v>
      </c>
    </row>
    <row r="625" spans="14:24" ht="15.75" x14ac:dyDescent="0.25">
      <c r="N625" s="85">
        <v>55518</v>
      </c>
      <c r="O625" s="86" t="s">
        <v>77</v>
      </c>
      <c r="P625" s="86" t="s">
        <v>77</v>
      </c>
      <c r="Q625" s="86" t="s">
        <v>77</v>
      </c>
      <c r="R625" s="86" t="s">
        <v>77</v>
      </c>
      <c r="S625" s="87" t="s">
        <v>77</v>
      </c>
      <c r="T625" s="87" t="s">
        <v>77</v>
      </c>
      <c r="U625" s="88" t="s">
        <v>77</v>
      </c>
      <c r="V625" s="88" t="s">
        <v>77</v>
      </c>
      <c r="W625" s="89" t="s">
        <v>77</v>
      </c>
      <c r="X625" s="89" t="s">
        <v>77</v>
      </c>
    </row>
    <row r="626" spans="14:24" ht="15.75" x14ac:dyDescent="0.25">
      <c r="N626" s="85">
        <v>55549</v>
      </c>
      <c r="O626" s="86" t="s">
        <v>77</v>
      </c>
      <c r="P626" s="86" t="s">
        <v>77</v>
      </c>
      <c r="Q626" s="86" t="s">
        <v>77</v>
      </c>
      <c r="R626" s="86" t="s">
        <v>77</v>
      </c>
      <c r="S626" s="87" t="s">
        <v>77</v>
      </c>
      <c r="T626" s="87" t="s">
        <v>77</v>
      </c>
      <c r="U626" s="88" t="s">
        <v>77</v>
      </c>
      <c r="V626" s="88" t="s">
        <v>77</v>
      </c>
      <c r="W626" s="89" t="s">
        <v>77</v>
      </c>
      <c r="X626" s="89" t="s">
        <v>77</v>
      </c>
    </row>
    <row r="627" spans="14:24" ht="15.75" x14ac:dyDescent="0.25">
      <c r="N627" s="85">
        <v>55578</v>
      </c>
      <c r="O627" s="86" t="s">
        <v>77</v>
      </c>
      <c r="P627" s="86" t="s">
        <v>77</v>
      </c>
      <c r="Q627" s="86" t="s">
        <v>77</v>
      </c>
      <c r="R627" s="86" t="s">
        <v>77</v>
      </c>
      <c r="S627" s="87" t="s">
        <v>77</v>
      </c>
      <c r="T627" s="87" t="s">
        <v>77</v>
      </c>
      <c r="U627" s="88" t="s">
        <v>77</v>
      </c>
      <c r="V627" s="88" t="s">
        <v>77</v>
      </c>
      <c r="W627" s="89" t="s">
        <v>77</v>
      </c>
      <c r="X627" s="89" t="s">
        <v>77</v>
      </c>
    </row>
    <row r="628" spans="14:24" ht="15.75" x14ac:dyDescent="0.25">
      <c r="N628" s="85">
        <v>55609</v>
      </c>
      <c r="O628" s="86" t="s">
        <v>77</v>
      </c>
      <c r="P628" s="86" t="s">
        <v>77</v>
      </c>
      <c r="Q628" s="86" t="s">
        <v>77</v>
      </c>
      <c r="R628" s="86" t="s">
        <v>77</v>
      </c>
      <c r="S628" s="87" t="s">
        <v>77</v>
      </c>
      <c r="T628" s="87" t="s">
        <v>77</v>
      </c>
      <c r="U628" s="88" t="s">
        <v>77</v>
      </c>
      <c r="V628" s="88" t="s">
        <v>77</v>
      </c>
      <c r="W628" s="89" t="s">
        <v>77</v>
      </c>
      <c r="X628" s="89" t="s">
        <v>77</v>
      </c>
    </row>
    <row r="629" spans="14:24" ht="15.75" x14ac:dyDescent="0.25">
      <c r="N629" s="85">
        <v>55639</v>
      </c>
      <c r="O629" s="86" t="s">
        <v>77</v>
      </c>
      <c r="P629" s="86" t="s">
        <v>77</v>
      </c>
      <c r="Q629" s="86" t="s">
        <v>77</v>
      </c>
      <c r="R629" s="86" t="s">
        <v>77</v>
      </c>
      <c r="S629" s="87" t="s">
        <v>77</v>
      </c>
      <c r="T629" s="87" t="s">
        <v>77</v>
      </c>
      <c r="U629" s="88" t="s">
        <v>77</v>
      </c>
      <c r="V629" s="88" t="s">
        <v>77</v>
      </c>
      <c r="W629" s="89" t="s">
        <v>77</v>
      </c>
      <c r="X629" s="89" t="s">
        <v>77</v>
      </c>
    </row>
    <row r="630" spans="14:24" ht="15.75" x14ac:dyDescent="0.25">
      <c r="N630" s="85">
        <v>55670</v>
      </c>
      <c r="O630" s="86" t="s">
        <v>77</v>
      </c>
      <c r="P630" s="86" t="s">
        <v>77</v>
      </c>
      <c r="Q630" s="86" t="s">
        <v>77</v>
      </c>
      <c r="R630" s="86" t="s">
        <v>77</v>
      </c>
      <c r="S630" s="87" t="s">
        <v>77</v>
      </c>
      <c r="T630" s="87" t="s">
        <v>77</v>
      </c>
      <c r="U630" s="88" t="s">
        <v>77</v>
      </c>
      <c r="V630" s="88" t="s">
        <v>77</v>
      </c>
      <c r="W630" s="89" t="s">
        <v>77</v>
      </c>
      <c r="X630" s="89" t="s">
        <v>77</v>
      </c>
    </row>
    <row r="631" spans="14:24" ht="15.75" x14ac:dyDescent="0.25">
      <c r="N631" s="85">
        <v>55700</v>
      </c>
      <c r="O631" s="86" t="s">
        <v>77</v>
      </c>
      <c r="P631" s="86" t="s">
        <v>77</v>
      </c>
      <c r="Q631" s="86" t="s">
        <v>77</v>
      </c>
      <c r="R631" s="86" t="s">
        <v>77</v>
      </c>
      <c r="S631" s="87" t="s">
        <v>77</v>
      </c>
      <c r="T631" s="87" t="s">
        <v>77</v>
      </c>
      <c r="U631" s="88" t="s">
        <v>77</v>
      </c>
      <c r="V631" s="88" t="s">
        <v>77</v>
      </c>
      <c r="W631" s="89" t="s">
        <v>77</v>
      </c>
      <c r="X631" s="89" t="s">
        <v>77</v>
      </c>
    </row>
    <row r="632" spans="14:24" ht="15.75" x14ac:dyDescent="0.25">
      <c r="N632" s="85">
        <v>55731</v>
      </c>
      <c r="O632" s="86" t="s">
        <v>77</v>
      </c>
      <c r="P632" s="86" t="s">
        <v>77</v>
      </c>
      <c r="Q632" s="86" t="s">
        <v>77</v>
      </c>
      <c r="R632" s="86" t="s">
        <v>77</v>
      </c>
      <c r="S632" s="87" t="s">
        <v>77</v>
      </c>
      <c r="T632" s="87" t="s">
        <v>77</v>
      </c>
      <c r="U632" s="88" t="s">
        <v>77</v>
      </c>
      <c r="V632" s="88" t="s">
        <v>77</v>
      </c>
      <c r="W632" s="89" t="s">
        <v>77</v>
      </c>
      <c r="X632" s="89" t="s">
        <v>77</v>
      </c>
    </row>
    <row r="633" spans="14:24" ht="15.75" x14ac:dyDescent="0.25">
      <c r="N633" s="85">
        <v>55762</v>
      </c>
      <c r="O633" s="86" t="s">
        <v>77</v>
      </c>
      <c r="P633" s="86" t="s">
        <v>77</v>
      </c>
      <c r="Q633" s="86" t="s">
        <v>77</v>
      </c>
      <c r="R633" s="86" t="s">
        <v>77</v>
      </c>
      <c r="S633" s="87" t="s">
        <v>77</v>
      </c>
      <c r="T633" s="87" t="s">
        <v>77</v>
      </c>
      <c r="U633" s="88" t="s">
        <v>77</v>
      </c>
      <c r="V633" s="88" t="s">
        <v>77</v>
      </c>
      <c r="W633" s="89" t="s">
        <v>77</v>
      </c>
      <c r="X633" s="89" t="s">
        <v>77</v>
      </c>
    </row>
  </sheetData>
  <mergeCells count="3">
    <mergeCell ref="A7:F7"/>
    <mergeCell ref="H7:M7"/>
    <mergeCell ref="A27:F27"/>
  </mergeCells>
  <conditionalFormatting sqref="N2:N302 N317:N633">
    <cfRule type="expression" dxfId="12" priority="2">
      <formula>$O2=""</formula>
    </cfRule>
  </conditionalFormatting>
  <conditionalFormatting sqref="N303:N316">
    <cfRule type="expression" dxfId="0" priority="1">
      <formula>$O303=""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6A4E-E15D-41A7-B2D1-C52C463A2287}">
  <sheetPr codeName="Sheet12"/>
  <dimension ref="A1:V466"/>
  <sheetViews>
    <sheetView tabSelected="1" workbookViewId="0">
      <selection activeCell="M33" sqref="M33"/>
    </sheetView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78.374622427308097</v>
      </c>
      <c r="R6" s="100">
        <v>84.5434717266007</v>
      </c>
      <c r="T6" s="98">
        <v>35155</v>
      </c>
      <c r="U6" s="101">
        <v>63.819425141384698</v>
      </c>
      <c r="V6" s="101">
        <v>64.254104678839099</v>
      </c>
    </row>
    <row r="7" spans="1:22" x14ac:dyDescent="0.25">
      <c r="A7" s="108" t="s">
        <v>94</v>
      </c>
      <c r="B7" s="108"/>
      <c r="C7" s="108"/>
      <c r="D7" s="108"/>
      <c r="E7" s="108"/>
      <c r="F7" s="108"/>
      <c r="G7" s="108"/>
      <c r="H7" s="59"/>
      <c r="I7" s="108" t="s">
        <v>95</v>
      </c>
      <c r="J7" s="108"/>
      <c r="K7" s="108"/>
      <c r="L7" s="108"/>
      <c r="M7" s="108"/>
      <c r="N7" s="108"/>
      <c r="O7" s="108"/>
      <c r="P7" s="98">
        <v>35854</v>
      </c>
      <c r="Q7" s="99">
        <v>78.016757704689496</v>
      </c>
      <c r="R7" s="100">
        <v>83.548344063966297</v>
      </c>
      <c r="T7" s="98">
        <v>35246</v>
      </c>
      <c r="U7" s="101">
        <v>64.264267955281298</v>
      </c>
      <c r="V7" s="101">
        <v>63.743008693152099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G8" s="108"/>
      <c r="H8" s="59"/>
      <c r="I8" s="108" t="s">
        <v>74</v>
      </c>
      <c r="J8" s="108"/>
      <c r="K8" s="108"/>
      <c r="L8" s="108"/>
      <c r="M8" s="108"/>
      <c r="N8" s="108"/>
      <c r="O8" s="108"/>
      <c r="P8" s="98">
        <v>35885</v>
      </c>
      <c r="Q8" s="99">
        <v>77.829637962416101</v>
      </c>
      <c r="R8" s="100">
        <v>83.613590483045698</v>
      </c>
      <c r="T8" s="98">
        <v>35338</v>
      </c>
      <c r="U8" s="101">
        <v>66.4938777666204</v>
      </c>
      <c r="V8" s="101">
        <v>70.421117157828107</v>
      </c>
    </row>
    <row r="9" spans="1:22" x14ac:dyDescent="0.25">
      <c r="P9" s="98">
        <v>35915</v>
      </c>
      <c r="Q9" s="99">
        <v>78.720825292293199</v>
      </c>
      <c r="R9" s="100">
        <v>85.145314867310404</v>
      </c>
      <c r="T9" s="98">
        <v>35430</v>
      </c>
      <c r="U9" s="101">
        <v>68.615206066328795</v>
      </c>
      <c r="V9" s="101">
        <v>72.196540212957899</v>
      </c>
    </row>
    <row r="10" spans="1:22" x14ac:dyDescent="0.25">
      <c r="P10" s="98">
        <v>35946</v>
      </c>
      <c r="Q10" s="99">
        <v>79.833578754254106</v>
      </c>
      <c r="R10" s="100">
        <v>86.7497814540326</v>
      </c>
      <c r="T10" s="98">
        <v>35520</v>
      </c>
      <c r="U10" s="101">
        <v>68.925931675186007</v>
      </c>
      <c r="V10" s="101">
        <v>72.085437750483095</v>
      </c>
    </row>
    <row r="11" spans="1:22" x14ac:dyDescent="0.25">
      <c r="P11" s="98">
        <v>35976</v>
      </c>
      <c r="Q11" s="99">
        <v>81.022821500869398</v>
      </c>
      <c r="R11" s="100">
        <v>86.410221120420005</v>
      </c>
      <c r="T11" s="98">
        <v>35611</v>
      </c>
      <c r="U11" s="101">
        <v>71.511716179009099</v>
      </c>
      <c r="V11" s="101">
        <v>74.431455300923204</v>
      </c>
    </row>
    <row r="12" spans="1:22" x14ac:dyDescent="0.25">
      <c r="P12" s="98">
        <v>36007</v>
      </c>
      <c r="Q12" s="99">
        <v>80.787634075704204</v>
      </c>
      <c r="R12" s="100">
        <v>85.457040128989107</v>
      </c>
      <c r="T12" s="98">
        <v>35703</v>
      </c>
      <c r="U12" s="101">
        <v>73.3445724429439</v>
      </c>
      <c r="V12" s="101">
        <v>79.883688809654103</v>
      </c>
    </row>
    <row r="13" spans="1:22" x14ac:dyDescent="0.25">
      <c r="P13" s="98">
        <v>36038</v>
      </c>
      <c r="Q13" s="99">
        <v>80.031356425572397</v>
      </c>
      <c r="R13" s="100">
        <v>83.456657363596904</v>
      </c>
      <c r="T13" s="98">
        <v>35795</v>
      </c>
      <c r="U13" s="101">
        <v>78.2458897151797</v>
      </c>
      <c r="V13" s="101">
        <v>84.3060961649619</v>
      </c>
    </row>
    <row r="14" spans="1:22" x14ac:dyDescent="0.25">
      <c r="P14" s="98">
        <v>36068</v>
      </c>
      <c r="Q14" s="99">
        <v>79.712213859680105</v>
      </c>
      <c r="R14" s="100">
        <v>84.864919823099697</v>
      </c>
      <c r="T14" s="98">
        <v>35885</v>
      </c>
      <c r="U14" s="101">
        <v>77.303407853349199</v>
      </c>
      <c r="V14" s="101">
        <v>83.183686221569999</v>
      </c>
    </row>
    <row r="15" spans="1:22" x14ac:dyDescent="0.25">
      <c r="P15" s="98">
        <v>36099</v>
      </c>
      <c r="Q15" s="99">
        <v>80.742939192540007</v>
      </c>
      <c r="R15" s="100">
        <v>85.982430645761696</v>
      </c>
      <c r="T15" s="98">
        <v>35976</v>
      </c>
      <c r="U15" s="101">
        <v>80.629329571276202</v>
      </c>
      <c r="V15" s="101">
        <v>86.185271242047506</v>
      </c>
    </row>
    <row r="16" spans="1:22" x14ac:dyDescent="0.25">
      <c r="P16" s="98">
        <v>36129</v>
      </c>
      <c r="Q16" s="99">
        <v>82.552680437049901</v>
      </c>
      <c r="R16" s="100">
        <v>90.080616514134306</v>
      </c>
      <c r="T16" s="98">
        <v>36068</v>
      </c>
      <c r="U16" s="101">
        <v>79.609073609077498</v>
      </c>
      <c r="V16" s="101">
        <v>84.407656374058305</v>
      </c>
    </row>
    <row r="17" spans="16:22" x14ac:dyDescent="0.25">
      <c r="P17" s="98">
        <v>36160</v>
      </c>
      <c r="Q17" s="99">
        <v>83.903022745806297</v>
      </c>
      <c r="R17" s="100">
        <v>91.414982126865198</v>
      </c>
      <c r="T17" s="98">
        <v>36160</v>
      </c>
      <c r="U17" s="101">
        <v>84.139244439296505</v>
      </c>
      <c r="V17" s="101">
        <v>91.927235495222902</v>
      </c>
    </row>
    <row r="18" spans="16:22" x14ac:dyDescent="0.25">
      <c r="P18" s="98">
        <v>36191</v>
      </c>
      <c r="Q18" s="99">
        <v>84.168104673354307</v>
      </c>
      <c r="R18" s="100">
        <v>91.982989646121098</v>
      </c>
      <c r="T18" s="98">
        <v>36250</v>
      </c>
      <c r="U18" s="101">
        <v>83.3826914394878</v>
      </c>
      <c r="V18" s="101">
        <v>86.557096501413</v>
      </c>
    </row>
    <row r="19" spans="16:22" x14ac:dyDescent="0.25">
      <c r="P19" s="98">
        <v>36219</v>
      </c>
      <c r="Q19" s="99">
        <v>83.749488301558301</v>
      </c>
      <c r="R19" s="100">
        <v>88.202112214526196</v>
      </c>
      <c r="T19" s="98">
        <v>36341</v>
      </c>
      <c r="U19" s="101">
        <v>87.439095933755695</v>
      </c>
      <c r="V19" s="101">
        <v>93.714287428865504</v>
      </c>
    </row>
    <row r="20" spans="16:22" x14ac:dyDescent="0.25">
      <c r="P20" s="98">
        <v>36250</v>
      </c>
      <c r="Q20" s="99">
        <v>83.917610168146297</v>
      </c>
      <c r="R20" s="100">
        <v>86.944048133801402</v>
      </c>
      <c r="T20" s="98">
        <v>36433</v>
      </c>
      <c r="U20" s="101">
        <v>88.916048217454801</v>
      </c>
      <c r="V20" s="101">
        <v>95.312094856279302</v>
      </c>
    </row>
    <row r="21" spans="16:22" x14ac:dyDescent="0.25">
      <c r="P21" s="98">
        <v>36280</v>
      </c>
      <c r="Q21" s="99">
        <v>85.071519299454593</v>
      </c>
      <c r="R21" s="100">
        <v>86.982470604706194</v>
      </c>
      <c r="T21" s="98">
        <v>36525</v>
      </c>
      <c r="U21" s="101">
        <v>90.838315040771306</v>
      </c>
      <c r="V21" s="101">
        <v>95.143319089570994</v>
      </c>
    </row>
    <row r="22" spans="16:22" x14ac:dyDescent="0.25">
      <c r="P22" s="98">
        <v>36311</v>
      </c>
      <c r="Q22" s="99">
        <v>86.617347048377397</v>
      </c>
      <c r="R22" s="100">
        <v>92.082852358920803</v>
      </c>
      <c r="T22" s="98">
        <v>36616</v>
      </c>
      <c r="U22" s="101">
        <v>92.731391302480006</v>
      </c>
      <c r="V22" s="101">
        <v>96.8580770015637</v>
      </c>
    </row>
    <row r="23" spans="16:22" x14ac:dyDescent="0.25">
      <c r="P23" s="98">
        <v>36341</v>
      </c>
      <c r="Q23" s="99">
        <v>87.935976758464705</v>
      </c>
      <c r="R23" s="100">
        <v>94.558665354247694</v>
      </c>
      <c r="T23" s="98">
        <v>36707</v>
      </c>
      <c r="U23" s="101">
        <v>96.930300852628704</v>
      </c>
      <c r="V23" s="101">
        <v>101.137484396616</v>
      </c>
    </row>
    <row r="24" spans="16:22" x14ac:dyDescent="0.25">
      <c r="P24" s="98">
        <v>36372</v>
      </c>
      <c r="Q24" s="99">
        <v>88.482135459889705</v>
      </c>
      <c r="R24" s="100">
        <v>97.346171373165802</v>
      </c>
      <c r="T24" s="98">
        <v>36799</v>
      </c>
      <c r="U24" s="101">
        <v>96.860233497736104</v>
      </c>
      <c r="V24" s="101">
        <v>103.167046120805</v>
      </c>
    </row>
    <row r="25" spans="16:22" x14ac:dyDescent="0.25">
      <c r="P25" s="98">
        <v>36403</v>
      </c>
      <c r="Q25" s="99">
        <v>88.686496913216004</v>
      </c>
      <c r="R25" s="100">
        <v>95.270317931059694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89.098430804920199</v>
      </c>
      <c r="R26" s="100">
        <v>95.290198574087199</v>
      </c>
      <c r="T26" s="98">
        <v>36981</v>
      </c>
      <c r="U26" s="101">
        <v>99.976632536017902</v>
      </c>
      <c r="V26" s="101">
        <v>104.53384219342399</v>
      </c>
    </row>
    <row r="27" spans="16:22" x14ac:dyDescent="0.25">
      <c r="P27" s="98">
        <v>36464</v>
      </c>
      <c r="Q27" s="99">
        <v>89.750938888582994</v>
      </c>
      <c r="R27" s="100">
        <v>93.658139257484606</v>
      </c>
      <c r="T27" s="98">
        <v>37072</v>
      </c>
      <c r="U27" s="101">
        <v>101.606208407099</v>
      </c>
      <c r="V27" s="101">
        <v>102.556792241205</v>
      </c>
    </row>
    <row r="28" spans="16:22" x14ac:dyDescent="0.25">
      <c r="P28" s="98">
        <v>36494</v>
      </c>
      <c r="Q28" s="99">
        <v>90.802257902953201</v>
      </c>
      <c r="R28" s="100">
        <v>95.818799581322693</v>
      </c>
      <c r="T28" s="98">
        <v>37164</v>
      </c>
      <c r="U28" s="101">
        <v>106.47098426950799</v>
      </c>
      <c r="V28" s="101">
        <v>107.347614158384</v>
      </c>
    </row>
    <row r="29" spans="16:22" x14ac:dyDescent="0.25">
      <c r="P29" s="98">
        <v>36525</v>
      </c>
      <c r="Q29" s="99">
        <v>91.386100043025706</v>
      </c>
      <c r="R29" s="100">
        <v>95.901766540265498</v>
      </c>
      <c r="T29" s="98">
        <v>37256</v>
      </c>
      <c r="U29" s="101">
        <v>103.205501021137</v>
      </c>
      <c r="V29" s="101">
        <v>102.058947147669</v>
      </c>
    </row>
    <row r="30" spans="16:22" x14ac:dyDescent="0.25">
      <c r="P30" s="98">
        <v>36556</v>
      </c>
      <c r="Q30" s="99">
        <v>92.410726459902605</v>
      </c>
      <c r="R30" s="100">
        <v>98.212479819734597</v>
      </c>
      <c r="T30" s="98">
        <v>37346</v>
      </c>
      <c r="U30" s="101">
        <v>107.227173405906</v>
      </c>
      <c r="V30" s="101">
        <v>101.476990450011</v>
      </c>
    </row>
    <row r="31" spans="16:22" x14ac:dyDescent="0.25">
      <c r="P31" s="98">
        <v>36585</v>
      </c>
      <c r="Q31" s="99">
        <v>92.714320248543302</v>
      </c>
      <c r="R31" s="100">
        <v>97.663782127317106</v>
      </c>
      <c r="T31" s="98">
        <v>37437</v>
      </c>
      <c r="U31" s="101">
        <v>109.185652485091</v>
      </c>
      <c r="V31" s="101">
        <v>100.658969852548</v>
      </c>
    </row>
    <row r="32" spans="16:22" x14ac:dyDescent="0.25">
      <c r="P32" s="98">
        <v>36616</v>
      </c>
      <c r="Q32" s="99">
        <v>93.291497855735699</v>
      </c>
      <c r="R32" s="100">
        <v>98.362974263866505</v>
      </c>
      <c r="T32" s="98">
        <v>37529</v>
      </c>
      <c r="U32" s="101">
        <v>112.807951068623</v>
      </c>
      <c r="V32" s="101">
        <v>107.07370444233</v>
      </c>
    </row>
    <row r="33" spans="16:22" x14ac:dyDescent="0.25">
      <c r="P33" s="98">
        <v>36646</v>
      </c>
      <c r="Q33" s="99">
        <v>93.922057404277496</v>
      </c>
      <c r="R33" s="100">
        <v>97.072822904600599</v>
      </c>
      <c r="T33" s="98">
        <v>37621</v>
      </c>
      <c r="U33" s="101">
        <v>116.86840412142701</v>
      </c>
      <c r="V33" s="101">
        <v>108.166132580967</v>
      </c>
    </row>
    <row r="34" spans="16:22" x14ac:dyDescent="0.25">
      <c r="P34" s="98">
        <v>36677</v>
      </c>
      <c r="Q34" s="99">
        <v>95.632117957544295</v>
      </c>
      <c r="R34" s="100">
        <v>98.526910577738704</v>
      </c>
      <c r="T34" s="98">
        <v>37711</v>
      </c>
      <c r="U34" s="101">
        <v>118.141994991253</v>
      </c>
      <c r="V34" s="101">
        <v>111.347952419728</v>
      </c>
    </row>
    <row r="35" spans="16:22" x14ac:dyDescent="0.25">
      <c r="P35" s="98">
        <v>36707</v>
      </c>
      <c r="Q35" s="99">
        <v>97.632648331841395</v>
      </c>
      <c r="R35" s="100">
        <v>101.432607329071</v>
      </c>
      <c r="T35" s="98">
        <v>37802</v>
      </c>
      <c r="U35" s="101">
        <v>122.10007862616899</v>
      </c>
      <c r="V35" s="101">
        <v>113.58175020439199</v>
      </c>
    </row>
    <row r="36" spans="16:22" x14ac:dyDescent="0.25">
      <c r="P36" s="98">
        <v>36738</v>
      </c>
      <c r="Q36" s="99">
        <v>98.167900293465493</v>
      </c>
      <c r="R36" s="100">
        <v>105.492460641677</v>
      </c>
      <c r="T36" s="98">
        <v>37894</v>
      </c>
      <c r="U36" s="101">
        <v>125.76834476138499</v>
      </c>
      <c r="V36" s="101">
        <v>113.80313521234901</v>
      </c>
    </row>
    <row r="37" spans="16:22" x14ac:dyDescent="0.25">
      <c r="P37" s="98">
        <v>36769</v>
      </c>
      <c r="Q37" s="99">
        <v>97.783239971880107</v>
      </c>
      <c r="R37" s="100">
        <v>106.478058358711</v>
      </c>
      <c r="T37" s="98">
        <v>37986</v>
      </c>
      <c r="U37" s="101">
        <v>128.49416814768401</v>
      </c>
      <c r="V37" s="101">
        <v>116.323970634061</v>
      </c>
    </row>
    <row r="38" spans="16:22" x14ac:dyDescent="0.25">
      <c r="P38" s="98">
        <v>36799</v>
      </c>
      <c r="Q38" s="99">
        <v>97.259869118553695</v>
      </c>
      <c r="R38" s="100">
        <v>104.371093912259</v>
      </c>
      <c r="T38" s="98">
        <v>38077</v>
      </c>
      <c r="U38" s="101">
        <v>133.584462965813</v>
      </c>
      <c r="V38" s="101">
        <v>121.36438910986</v>
      </c>
    </row>
    <row r="39" spans="16:22" x14ac:dyDescent="0.25">
      <c r="P39" s="98">
        <v>36830</v>
      </c>
      <c r="Q39" s="99">
        <v>98.262091760307101</v>
      </c>
      <c r="R39" s="100">
        <v>101.59345751735501</v>
      </c>
      <c r="T39" s="98">
        <v>38168</v>
      </c>
      <c r="U39" s="101">
        <v>140.493423672598</v>
      </c>
      <c r="V39" s="101">
        <v>125.3955555582</v>
      </c>
    </row>
    <row r="40" spans="16:22" x14ac:dyDescent="0.25">
      <c r="P40" s="98">
        <v>36860</v>
      </c>
      <c r="Q40" s="99">
        <v>99.270405614559905</v>
      </c>
      <c r="R40" s="100">
        <v>99.833707852186805</v>
      </c>
      <c r="T40" s="98">
        <v>38260</v>
      </c>
      <c r="U40" s="101">
        <v>144.618365973815</v>
      </c>
      <c r="V40" s="101">
        <v>129.08465596541001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145.155549763529</v>
      </c>
      <c r="V41" s="101">
        <v>130.11596247969399</v>
      </c>
    </row>
    <row r="42" spans="16:22" x14ac:dyDescent="0.25">
      <c r="P42" s="98">
        <v>36922</v>
      </c>
      <c r="Q42" s="99">
        <v>100.178149240236</v>
      </c>
      <c r="R42" s="100">
        <v>101.700932077229</v>
      </c>
      <c r="T42" s="98">
        <v>38442</v>
      </c>
      <c r="U42" s="101">
        <v>155.40127498035099</v>
      </c>
      <c r="V42" s="101">
        <v>135.23583099830199</v>
      </c>
    </row>
    <row r="43" spans="16:22" x14ac:dyDescent="0.25">
      <c r="P43" s="98">
        <v>36950</v>
      </c>
      <c r="Q43" s="99">
        <v>100.376343455232</v>
      </c>
      <c r="R43" s="100">
        <v>104.11508121903201</v>
      </c>
      <c r="T43" s="98">
        <v>38533</v>
      </c>
      <c r="U43" s="101">
        <v>160.717041345745</v>
      </c>
      <c r="V43" s="101">
        <v>139.477504061339</v>
      </c>
    </row>
    <row r="44" spans="16:22" x14ac:dyDescent="0.25">
      <c r="P44" s="98">
        <v>36981</v>
      </c>
      <c r="Q44" s="99">
        <v>100.48351976843399</v>
      </c>
      <c r="R44" s="100">
        <v>105.011980472906</v>
      </c>
      <c r="T44" s="98">
        <v>38625</v>
      </c>
      <c r="U44" s="101">
        <v>164.80954622682401</v>
      </c>
      <c r="V44" s="101">
        <v>149.987770869923</v>
      </c>
    </row>
    <row r="45" spans="16:22" x14ac:dyDescent="0.25">
      <c r="P45" s="98">
        <v>37011</v>
      </c>
      <c r="Q45" s="99">
        <v>100.522866384661</v>
      </c>
      <c r="R45" s="100">
        <v>103.78246623882499</v>
      </c>
      <c r="T45" s="98">
        <v>38717</v>
      </c>
      <c r="U45" s="101">
        <v>167.53869280190199</v>
      </c>
      <c r="V45" s="101">
        <v>149.22106250108601</v>
      </c>
    </row>
    <row r="46" spans="16:22" x14ac:dyDescent="0.25">
      <c r="P46" s="98">
        <v>37042</v>
      </c>
      <c r="Q46" s="99">
        <v>100.832089755181</v>
      </c>
      <c r="R46" s="100">
        <v>102.96998767355799</v>
      </c>
      <c r="T46" s="98">
        <v>38807</v>
      </c>
      <c r="U46" s="101">
        <v>171.82867636069801</v>
      </c>
      <c r="V46" s="101">
        <v>151.67818681384199</v>
      </c>
    </row>
    <row r="47" spans="16:22" x14ac:dyDescent="0.25">
      <c r="P47" s="98">
        <v>37072</v>
      </c>
      <c r="Q47" s="99">
        <v>102.23980917527599</v>
      </c>
      <c r="R47" s="100">
        <v>103.646583359145</v>
      </c>
      <c r="T47" s="98">
        <v>38898</v>
      </c>
      <c r="U47" s="101">
        <v>176.05700181168501</v>
      </c>
      <c r="V47" s="101">
        <v>154.001382519635</v>
      </c>
    </row>
    <row r="48" spans="16:22" x14ac:dyDescent="0.25">
      <c r="P48" s="98">
        <v>37103</v>
      </c>
      <c r="Q48" s="99">
        <v>104.002715209389</v>
      </c>
      <c r="R48" s="100">
        <v>106.16660462276</v>
      </c>
      <c r="T48" s="98">
        <v>38990</v>
      </c>
      <c r="U48" s="101">
        <v>175.51324287898601</v>
      </c>
      <c r="V48" s="101">
        <v>157.364036762176</v>
      </c>
    </row>
    <row r="49" spans="16:22" x14ac:dyDescent="0.25">
      <c r="P49" s="98">
        <v>37134</v>
      </c>
      <c r="Q49" s="99">
        <v>105.944707575482</v>
      </c>
      <c r="R49" s="100">
        <v>108.199986469808</v>
      </c>
      <c r="T49" s="98">
        <v>39082</v>
      </c>
      <c r="U49" s="101">
        <v>175.177631275849</v>
      </c>
      <c r="V49" s="101">
        <v>160.806463215104</v>
      </c>
    </row>
    <row r="50" spans="16:22" x14ac:dyDescent="0.25">
      <c r="P50" s="98">
        <v>37164</v>
      </c>
      <c r="Q50" s="99">
        <v>106.927265916279</v>
      </c>
      <c r="R50" s="100">
        <v>107.915130477533</v>
      </c>
      <c r="T50" s="98">
        <v>39172</v>
      </c>
      <c r="U50" s="101">
        <v>181.35829273061901</v>
      </c>
      <c r="V50" s="101">
        <v>166.50731146034499</v>
      </c>
    </row>
    <row r="51" spans="16:22" x14ac:dyDescent="0.25">
      <c r="P51" s="98">
        <v>37195</v>
      </c>
      <c r="Q51" s="99">
        <v>106.504176554533</v>
      </c>
      <c r="R51" s="100">
        <v>104.540651758086</v>
      </c>
      <c r="T51" s="98">
        <v>39263</v>
      </c>
      <c r="U51" s="101">
        <v>184.34734489513801</v>
      </c>
      <c r="V51" s="101">
        <v>171.41118121276401</v>
      </c>
    </row>
    <row r="52" spans="16:22" x14ac:dyDescent="0.25">
      <c r="P52" s="98">
        <v>37225</v>
      </c>
      <c r="Q52" s="99">
        <v>105.37015348301701</v>
      </c>
      <c r="R52" s="100">
        <v>103.216494358277</v>
      </c>
      <c r="T52" s="98">
        <v>39355</v>
      </c>
      <c r="U52" s="101">
        <v>185.265868013892</v>
      </c>
      <c r="V52" s="101">
        <v>167.966474573608</v>
      </c>
    </row>
    <row r="53" spans="16:22" x14ac:dyDescent="0.25">
      <c r="P53" s="98">
        <v>37256</v>
      </c>
      <c r="Q53" s="99">
        <v>104.10146473481799</v>
      </c>
      <c r="R53" s="100">
        <v>103.198788521951</v>
      </c>
      <c r="T53" s="98">
        <v>39447</v>
      </c>
      <c r="U53" s="101">
        <v>178.35167491031899</v>
      </c>
      <c r="V53" s="101">
        <v>157.99780147016401</v>
      </c>
    </row>
    <row r="54" spans="16:22" x14ac:dyDescent="0.25">
      <c r="P54" s="98">
        <v>37287</v>
      </c>
      <c r="Q54" s="99">
        <v>104.485274498715</v>
      </c>
      <c r="R54" s="100">
        <v>104.647194814215</v>
      </c>
      <c r="T54" s="98">
        <v>39538</v>
      </c>
      <c r="U54" s="101">
        <v>179.80778916737199</v>
      </c>
      <c r="V54" s="101">
        <v>163.38004725532099</v>
      </c>
    </row>
    <row r="55" spans="16:22" x14ac:dyDescent="0.25">
      <c r="P55" s="98">
        <v>37315</v>
      </c>
      <c r="Q55" s="99">
        <v>105.688748123335</v>
      </c>
      <c r="R55" s="100">
        <v>103.366747598735</v>
      </c>
      <c r="T55" s="98">
        <v>39629</v>
      </c>
      <c r="U55" s="101">
        <v>175.136136007955</v>
      </c>
      <c r="V55" s="101">
        <v>158.934840528775</v>
      </c>
    </row>
    <row r="56" spans="16:22" x14ac:dyDescent="0.25">
      <c r="P56" s="98">
        <v>37346</v>
      </c>
      <c r="Q56" s="99">
        <v>107.65513056597599</v>
      </c>
      <c r="R56" s="100">
        <v>101.77114993700501</v>
      </c>
      <c r="T56" s="98">
        <v>39721</v>
      </c>
      <c r="U56" s="101">
        <v>172.26856022793601</v>
      </c>
      <c r="V56" s="101">
        <v>163.15707917588199</v>
      </c>
    </row>
    <row r="57" spans="16:22" x14ac:dyDescent="0.25">
      <c r="P57" s="98">
        <v>37376</v>
      </c>
      <c r="Q57" s="99">
        <v>108.57963288396201</v>
      </c>
      <c r="R57" s="100">
        <v>100.72641300757</v>
      </c>
      <c r="T57" s="98">
        <v>39813</v>
      </c>
      <c r="U57" s="101">
        <v>160.02852676384401</v>
      </c>
      <c r="V57" s="101">
        <v>136.65556679700501</v>
      </c>
    </row>
    <row r="58" spans="16:22" x14ac:dyDescent="0.25">
      <c r="P58" s="98">
        <v>37407</v>
      </c>
      <c r="Q58" s="99">
        <v>109.219173869266</v>
      </c>
      <c r="R58" s="100">
        <v>100.506152344451</v>
      </c>
      <c r="T58" s="98">
        <v>39903</v>
      </c>
      <c r="U58" s="101">
        <v>147.12115446947701</v>
      </c>
      <c r="V58" s="101">
        <v>119.021624058157</v>
      </c>
    </row>
    <row r="59" spans="16:22" x14ac:dyDescent="0.25">
      <c r="P59" s="98">
        <v>37437</v>
      </c>
      <c r="Q59" s="99">
        <v>109.695203693758</v>
      </c>
      <c r="R59" s="100">
        <v>101.344823666951</v>
      </c>
      <c r="T59" s="98">
        <v>39994</v>
      </c>
      <c r="U59" s="101">
        <v>145.73810215435799</v>
      </c>
      <c r="V59" s="101">
        <v>116.403103424759</v>
      </c>
    </row>
    <row r="60" spans="16:22" x14ac:dyDescent="0.25">
      <c r="P60" s="98">
        <v>37468</v>
      </c>
      <c r="Q60" s="99">
        <v>110.701151132145</v>
      </c>
      <c r="R60" s="100">
        <v>102.25118258434</v>
      </c>
      <c r="T60" s="98">
        <v>40086</v>
      </c>
      <c r="U60" s="101">
        <v>138.961757794834</v>
      </c>
      <c r="V60" s="101">
        <v>104.08513646923601</v>
      </c>
    </row>
    <row r="61" spans="16:22" x14ac:dyDescent="0.25">
      <c r="P61" s="98">
        <v>37499</v>
      </c>
      <c r="Q61" s="99">
        <v>111.84845818817</v>
      </c>
      <c r="R61" s="100">
        <v>105.105365396167</v>
      </c>
      <c r="T61" s="98">
        <v>40178</v>
      </c>
      <c r="U61" s="101">
        <v>134.92414108864699</v>
      </c>
      <c r="V61" s="101">
        <v>109.08167335752999</v>
      </c>
    </row>
    <row r="62" spans="16:22" x14ac:dyDescent="0.25">
      <c r="P62" s="98">
        <v>37529</v>
      </c>
      <c r="Q62" s="99">
        <v>113.287304672825</v>
      </c>
      <c r="R62" s="100">
        <v>107.23527972849</v>
      </c>
      <c r="T62" s="98">
        <v>40268</v>
      </c>
      <c r="U62" s="101">
        <v>136.90438281183501</v>
      </c>
      <c r="V62" s="101">
        <v>106.115374145657</v>
      </c>
    </row>
    <row r="63" spans="16:22" x14ac:dyDescent="0.25">
      <c r="P63" s="98">
        <v>37560</v>
      </c>
      <c r="Q63" s="99">
        <v>115.047928302624</v>
      </c>
      <c r="R63" s="100">
        <v>109.870770070611</v>
      </c>
      <c r="T63" s="98">
        <v>40359</v>
      </c>
      <c r="U63" s="101">
        <v>129.96546385757199</v>
      </c>
      <c r="V63" s="101">
        <v>116.391634424008</v>
      </c>
    </row>
    <row r="64" spans="16:22" x14ac:dyDescent="0.25">
      <c r="P64" s="98">
        <v>37590</v>
      </c>
      <c r="Q64" s="99">
        <v>116.78277385097201</v>
      </c>
      <c r="R64" s="100">
        <v>109.547322498117</v>
      </c>
      <c r="T64" s="98">
        <v>40451</v>
      </c>
      <c r="U64" s="101">
        <v>130.658851777552</v>
      </c>
      <c r="V64" s="101">
        <v>110.436497040771</v>
      </c>
    </row>
    <row r="65" spans="16:22" x14ac:dyDescent="0.25">
      <c r="P65" s="98">
        <v>37621</v>
      </c>
      <c r="Q65" s="99">
        <v>117.848780070061</v>
      </c>
      <c r="R65" s="100">
        <v>109.17527889137099</v>
      </c>
      <c r="T65" s="98">
        <v>40543</v>
      </c>
      <c r="U65" s="101">
        <v>130.84186185825601</v>
      </c>
      <c r="V65" s="101">
        <v>125.03211520163801</v>
      </c>
    </row>
    <row r="66" spans="16:22" x14ac:dyDescent="0.25">
      <c r="P66" s="98">
        <v>37652</v>
      </c>
      <c r="Q66" s="99">
        <v>117.741094587213</v>
      </c>
      <c r="R66" s="100">
        <v>107.806670010611</v>
      </c>
      <c r="T66" s="98">
        <v>40633</v>
      </c>
      <c r="U66" s="101">
        <v>126.412115165255</v>
      </c>
      <c r="V66" s="101">
        <v>110.14194930765601</v>
      </c>
    </row>
    <row r="67" spans="16:22" x14ac:dyDescent="0.25">
      <c r="P67" s="98">
        <v>37680</v>
      </c>
      <c r="Q67" s="99">
        <v>117.558973640511</v>
      </c>
      <c r="R67" s="100">
        <v>108.676402705157</v>
      </c>
      <c r="T67" s="98">
        <v>40724</v>
      </c>
      <c r="U67" s="101">
        <v>128.69946571326301</v>
      </c>
      <c r="V67" s="101">
        <v>116.150312091602</v>
      </c>
    </row>
    <row r="68" spans="16:22" x14ac:dyDescent="0.25">
      <c r="P68" s="98">
        <v>37711</v>
      </c>
      <c r="Q68" s="99">
        <v>118.471981939697</v>
      </c>
      <c r="R68" s="100">
        <v>111.088384400864</v>
      </c>
      <c r="T68" s="98">
        <v>40816</v>
      </c>
      <c r="U68" s="101">
        <v>130.80782353344301</v>
      </c>
      <c r="V68" s="101">
        <v>121.38437583236001</v>
      </c>
    </row>
    <row r="69" spans="16:22" x14ac:dyDescent="0.25">
      <c r="P69" s="98">
        <v>37741</v>
      </c>
      <c r="Q69" s="99">
        <v>120.221796384314</v>
      </c>
      <c r="R69" s="100">
        <v>113.46558553609501</v>
      </c>
      <c r="T69" s="98">
        <v>40908</v>
      </c>
      <c r="U69" s="101">
        <v>131.860206936596</v>
      </c>
      <c r="V69" s="101">
        <v>123.319192615308</v>
      </c>
    </row>
    <row r="70" spans="16:22" x14ac:dyDescent="0.25">
      <c r="P70" s="98">
        <v>37772</v>
      </c>
      <c r="Q70" s="99">
        <v>121.789455382879</v>
      </c>
      <c r="R70" s="100">
        <v>114.492363275183</v>
      </c>
      <c r="T70" s="98">
        <v>40999</v>
      </c>
      <c r="U70" s="101">
        <v>128.608142683507</v>
      </c>
      <c r="V70" s="101">
        <v>116.71302240795499</v>
      </c>
    </row>
    <row r="71" spans="16:22" x14ac:dyDescent="0.25">
      <c r="P71" s="98">
        <v>37802</v>
      </c>
      <c r="Q71" s="99">
        <v>122.673025025624</v>
      </c>
      <c r="R71" s="100">
        <v>113.988129794508</v>
      </c>
      <c r="T71" s="98">
        <v>41090</v>
      </c>
      <c r="U71" s="101">
        <v>132.63858948178299</v>
      </c>
      <c r="V71" s="101">
        <v>124.392542644144</v>
      </c>
    </row>
    <row r="72" spans="16:22" x14ac:dyDescent="0.25">
      <c r="P72" s="98">
        <v>37833</v>
      </c>
      <c r="Q72" s="99">
        <v>123.602163893982</v>
      </c>
      <c r="R72" s="100">
        <v>113.219747780451</v>
      </c>
      <c r="T72" s="98">
        <v>41182</v>
      </c>
      <c r="U72" s="101">
        <v>135.08514154970399</v>
      </c>
      <c r="V72" s="101">
        <v>127.38669670789</v>
      </c>
    </row>
    <row r="73" spans="16:22" x14ac:dyDescent="0.25">
      <c r="P73" s="98">
        <v>37864</v>
      </c>
      <c r="Q73" s="99">
        <v>124.796305471072</v>
      </c>
      <c r="R73" s="100">
        <v>112.760960669288</v>
      </c>
      <c r="T73" s="98">
        <v>41274</v>
      </c>
      <c r="U73" s="101">
        <v>140.382231858072</v>
      </c>
      <c r="V73" s="101">
        <v>130.05878926748599</v>
      </c>
    </row>
    <row r="74" spans="16:22" x14ac:dyDescent="0.25">
      <c r="P74" s="98">
        <v>37894</v>
      </c>
      <c r="Q74" s="99">
        <v>126.45124132650901</v>
      </c>
      <c r="R74" s="100">
        <v>113.664255727531</v>
      </c>
      <c r="T74" s="98">
        <v>41364</v>
      </c>
      <c r="U74" s="101">
        <v>134.43019643362899</v>
      </c>
      <c r="V74" s="101">
        <v>129.432692681004</v>
      </c>
    </row>
    <row r="75" spans="16:22" x14ac:dyDescent="0.25">
      <c r="P75" s="98">
        <v>37925</v>
      </c>
      <c r="Q75" s="99">
        <v>127.55318669184101</v>
      </c>
      <c r="R75" s="100">
        <v>115.02755091402901</v>
      </c>
      <c r="T75" s="98">
        <v>41455</v>
      </c>
      <c r="U75" s="101">
        <v>145.17282312038401</v>
      </c>
      <c r="V75" s="101">
        <v>136.06882627539599</v>
      </c>
    </row>
    <row r="76" spans="16:22" x14ac:dyDescent="0.25">
      <c r="P76" s="98">
        <v>37955</v>
      </c>
      <c r="Q76" s="99">
        <v>128.02543845391901</v>
      </c>
      <c r="R76" s="100">
        <v>116.16155475125601</v>
      </c>
      <c r="T76" s="98">
        <v>41547</v>
      </c>
      <c r="U76" s="101">
        <v>146.24002507471499</v>
      </c>
      <c r="V76" s="101">
        <v>136.399644711581</v>
      </c>
    </row>
    <row r="77" spans="16:22" x14ac:dyDescent="0.25">
      <c r="P77" s="98">
        <v>37986</v>
      </c>
      <c r="Q77" s="99">
        <v>128.588445181444</v>
      </c>
      <c r="R77" s="100">
        <v>116.60522261031301</v>
      </c>
      <c r="T77" s="98">
        <v>41639</v>
      </c>
      <c r="U77" s="101">
        <v>151.268874531714</v>
      </c>
      <c r="V77" s="101">
        <v>142.93454319611601</v>
      </c>
    </row>
    <row r="78" spans="16:22" x14ac:dyDescent="0.25">
      <c r="P78" s="98">
        <v>38017</v>
      </c>
      <c r="Q78" s="99">
        <v>129.75899438658701</v>
      </c>
      <c r="R78" s="100">
        <v>117.00660762401201</v>
      </c>
      <c r="T78" s="98">
        <v>41729</v>
      </c>
      <c r="U78" s="101">
        <v>153.74002990864099</v>
      </c>
      <c r="V78" s="101">
        <v>144.81372780228</v>
      </c>
    </row>
    <row r="79" spans="16:22" x14ac:dyDescent="0.25">
      <c r="P79" s="98">
        <v>38046</v>
      </c>
      <c r="Q79" s="99">
        <v>132.19504482306601</v>
      </c>
      <c r="R79" s="100">
        <v>119.02841077044501</v>
      </c>
      <c r="T79" s="98">
        <v>41820</v>
      </c>
      <c r="U79" s="101">
        <v>158.42011306968701</v>
      </c>
      <c r="V79" s="101">
        <v>150.73000631018201</v>
      </c>
    </row>
    <row r="80" spans="16:22" x14ac:dyDescent="0.25">
      <c r="P80" s="98">
        <v>38077</v>
      </c>
      <c r="Q80" s="99">
        <v>134.70631936316801</v>
      </c>
      <c r="R80" s="100">
        <v>121.669821075161</v>
      </c>
      <c r="T80" s="98">
        <v>41912</v>
      </c>
      <c r="U80" s="101">
        <v>163.068075385745</v>
      </c>
      <c r="V80" s="101">
        <v>153.05405204999201</v>
      </c>
    </row>
    <row r="81" spans="16:22" x14ac:dyDescent="0.25">
      <c r="P81" s="98">
        <v>38107</v>
      </c>
      <c r="Q81" s="99">
        <v>137.29813927874201</v>
      </c>
      <c r="R81" s="100">
        <v>123.989669401211</v>
      </c>
      <c r="T81" s="98">
        <v>42004</v>
      </c>
      <c r="U81" s="101">
        <v>166.12278130504501</v>
      </c>
      <c r="V81" s="101">
        <v>158.24350096454</v>
      </c>
    </row>
    <row r="82" spans="16:22" x14ac:dyDescent="0.25">
      <c r="P82" s="98">
        <v>38138</v>
      </c>
      <c r="Q82" s="99">
        <v>138.836261333679</v>
      </c>
      <c r="R82" s="100">
        <v>124.698586647848</v>
      </c>
      <c r="T82" s="98">
        <v>42094</v>
      </c>
      <c r="U82" s="101">
        <v>169.705420566041</v>
      </c>
      <c r="V82" s="101">
        <v>163.404784176048</v>
      </c>
    </row>
    <row r="83" spans="16:22" x14ac:dyDescent="0.25">
      <c r="P83" s="98">
        <v>38168</v>
      </c>
      <c r="Q83" s="99">
        <v>140.991243077523</v>
      </c>
      <c r="R83" s="100">
        <v>125.680793657655</v>
      </c>
      <c r="T83" s="98">
        <v>42185</v>
      </c>
      <c r="U83" s="101">
        <v>174.006888670986</v>
      </c>
      <c r="V83" s="101">
        <v>166.01934403616301</v>
      </c>
    </row>
    <row r="84" spans="16:22" x14ac:dyDescent="0.25">
      <c r="P84" s="98">
        <v>38199</v>
      </c>
      <c r="Q84" s="99">
        <v>142.905077999752</v>
      </c>
      <c r="R84" s="100">
        <v>126.17303709921801</v>
      </c>
      <c r="T84" s="98">
        <v>42277</v>
      </c>
      <c r="U84" s="101">
        <v>178.20847255661999</v>
      </c>
      <c r="V84" s="101">
        <v>169.10144173331599</v>
      </c>
    </row>
    <row r="85" spans="16:22" x14ac:dyDescent="0.25">
      <c r="P85" s="98">
        <v>38230</v>
      </c>
      <c r="Q85" s="99">
        <v>145.09610172278701</v>
      </c>
      <c r="R85" s="100">
        <v>127.90293169562401</v>
      </c>
      <c r="T85" s="98">
        <v>42369</v>
      </c>
      <c r="U85" s="101">
        <v>178.39896866722501</v>
      </c>
      <c r="V85" s="101">
        <v>170.02367721752501</v>
      </c>
    </row>
    <row r="86" spans="16:22" x14ac:dyDescent="0.25">
      <c r="P86" s="98">
        <v>38260</v>
      </c>
      <c r="Q86" s="99">
        <v>145.99559957529399</v>
      </c>
      <c r="R86" s="100">
        <v>129.498192882018</v>
      </c>
      <c r="T86" s="98">
        <v>42460</v>
      </c>
      <c r="U86" s="101">
        <v>182.89032584894599</v>
      </c>
      <c r="V86" s="101">
        <v>174.97476488522</v>
      </c>
    </row>
    <row r="87" spans="16:22" x14ac:dyDescent="0.25">
      <c r="P87" s="98">
        <v>38291</v>
      </c>
      <c r="Q87" s="99">
        <v>145.66065460851601</v>
      </c>
      <c r="R87" s="100">
        <v>131.345791090799</v>
      </c>
      <c r="T87" s="98">
        <v>42551</v>
      </c>
      <c r="U87" s="101">
        <v>186.39632166721501</v>
      </c>
      <c r="V87" s="101">
        <v>177.897405595142</v>
      </c>
    </row>
    <row r="88" spans="16:22" x14ac:dyDescent="0.25">
      <c r="P88" s="98">
        <v>38321</v>
      </c>
      <c r="Q88" s="99">
        <v>145.42432936645801</v>
      </c>
      <c r="R88" s="100">
        <v>131.29176589824101</v>
      </c>
      <c r="T88" s="98">
        <v>42643</v>
      </c>
      <c r="U88" s="101">
        <v>193.80663192893201</v>
      </c>
      <c r="V88" s="101">
        <v>186.260528451406</v>
      </c>
    </row>
    <row r="89" spans="16:22" x14ac:dyDescent="0.25">
      <c r="P89" s="98">
        <v>38352</v>
      </c>
      <c r="Q89" s="99">
        <v>146.67904103797099</v>
      </c>
      <c r="R89" s="100">
        <v>131.95493555553301</v>
      </c>
      <c r="T89" s="98">
        <v>42735</v>
      </c>
      <c r="U89" s="101">
        <v>193.986386854925</v>
      </c>
      <c r="V89" s="101">
        <v>181.23213771925199</v>
      </c>
    </row>
    <row r="90" spans="16:22" x14ac:dyDescent="0.25">
      <c r="P90" s="98">
        <v>38383</v>
      </c>
      <c r="Q90" s="99">
        <v>149.889588971796</v>
      </c>
      <c r="R90" s="100">
        <v>131.49187134238301</v>
      </c>
      <c r="T90" s="98">
        <v>42825</v>
      </c>
      <c r="U90" s="101">
        <v>204.17919172214701</v>
      </c>
      <c r="V90" s="101">
        <v>189.25633124901901</v>
      </c>
    </row>
    <row r="91" spans="16:22" x14ac:dyDescent="0.25">
      <c r="P91" s="98">
        <v>38411</v>
      </c>
      <c r="Q91" s="99">
        <v>153.57873764883601</v>
      </c>
      <c r="R91" s="100">
        <v>133.81982501629199</v>
      </c>
      <c r="T91" s="98">
        <v>42916</v>
      </c>
      <c r="U91" s="101">
        <v>213.37519973564801</v>
      </c>
      <c r="V91" s="101">
        <v>192.29540137443399</v>
      </c>
    </row>
    <row r="92" spans="16:22" x14ac:dyDescent="0.25">
      <c r="P92" s="98">
        <v>38442</v>
      </c>
      <c r="Q92" s="99">
        <v>156.95514928780199</v>
      </c>
      <c r="R92" s="100">
        <v>135.482124184105</v>
      </c>
      <c r="T92" s="98">
        <v>43008</v>
      </c>
      <c r="U92" s="101">
        <v>213.726931554614</v>
      </c>
      <c r="V92" s="101">
        <v>196.51680776769501</v>
      </c>
    </row>
    <row r="93" spans="16:22" x14ac:dyDescent="0.25">
      <c r="P93" s="98">
        <v>38472</v>
      </c>
      <c r="Q93" s="99">
        <v>159.156622576275</v>
      </c>
      <c r="R93" s="100">
        <v>137.80628148978099</v>
      </c>
      <c r="T93" s="98">
        <v>43100</v>
      </c>
      <c r="U93" s="101">
        <v>219.55873435293401</v>
      </c>
      <c r="V93" s="101">
        <v>198.229336371019</v>
      </c>
    </row>
    <row r="94" spans="16:22" x14ac:dyDescent="0.25">
      <c r="P94" s="98">
        <v>38503</v>
      </c>
      <c r="Q94" s="99">
        <v>160.89139090718601</v>
      </c>
      <c r="R94" s="100">
        <v>139.17349031363</v>
      </c>
      <c r="T94" s="98">
        <v>43190</v>
      </c>
      <c r="U94" s="101">
        <v>217.85307183850099</v>
      </c>
      <c r="V94" s="101">
        <v>209.197672012547</v>
      </c>
    </row>
    <row r="95" spans="16:22" x14ac:dyDescent="0.25">
      <c r="P95" s="98">
        <v>38533</v>
      </c>
      <c r="Q95" s="99">
        <v>162.38273207977301</v>
      </c>
      <c r="R95" s="100">
        <v>140.568637201044</v>
      </c>
      <c r="T95" s="98">
        <v>43281</v>
      </c>
      <c r="U95" s="101">
        <v>224.24913307949399</v>
      </c>
      <c r="V95" s="101">
        <v>206.226671528807</v>
      </c>
    </row>
    <row r="96" spans="16:22" x14ac:dyDescent="0.25">
      <c r="P96" s="98">
        <v>38564</v>
      </c>
      <c r="Q96" s="99">
        <v>164.11388031970799</v>
      </c>
      <c r="R96" s="100">
        <v>143.959400124236</v>
      </c>
      <c r="T96" s="98">
        <v>43373</v>
      </c>
      <c r="U96" s="101">
        <v>226.110347239779</v>
      </c>
      <c r="V96" s="101">
        <v>215.524070569694</v>
      </c>
    </row>
    <row r="97" spans="16:22" x14ac:dyDescent="0.25">
      <c r="P97" s="98">
        <v>38595</v>
      </c>
      <c r="Q97" s="99">
        <v>166.23587707376899</v>
      </c>
      <c r="R97" s="100">
        <v>147.70600390262101</v>
      </c>
      <c r="T97" s="98">
        <v>43465</v>
      </c>
      <c r="U97" s="101">
        <v>229.63428800056499</v>
      </c>
      <c r="V97" s="101">
        <v>213.81325096604499</v>
      </c>
    </row>
    <row r="98" spans="16:22" x14ac:dyDescent="0.25">
      <c r="P98" s="98">
        <v>38625</v>
      </c>
      <c r="Q98" s="99">
        <v>168.00326985644199</v>
      </c>
      <c r="R98" s="100">
        <v>151.914101074028</v>
      </c>
      <c r="T98" s="98">
        <v>43555</v>
      </c>
      <c r="U98" s="101">
        <v>232.91531545615001</v>
      </c>
      <c r="V98" s="101">
        <v>224.50012518024599</v>
      </c>
    </row>
    <row r="99" spans="16:22" x14ac:dyDescent="0.25">
      <c r="P99" s="98">
        <v>38656</v>
      </c>
      <c r="Q99" s="99">
        <v>169.242756655406</v>
      </c>
      <c r="R99" s="100">
        <v>152.47093740978201</v>
      </c>
      <c r="T99" s="98">
        <v>43646</v>
      </c>
      <c r="U99" s="101">
        <v>235.93885628321101</v>
      </c>
      <c r="V99" s="101">
        <v>225.10029957404799</v>
      </c>
    </row>
    <row r="100" spans="16:22" x14ac:dyDescent="0.25">
      <c r="P100" s="98">
        <v>38686</v>
      </c>
      <c r="Q100" s="99">
        <v>169.23462979213099</v>
      </c>
      <c r="R100" s="100">
        <v>151.359651798605</v>
      </c>
      <c r="T100" s="98">
        <v>43738</v>
      </c>
      <c r="U100" s="101">
        <v>240.575715724144</v>
      </c>
      <c r="V100" s="101">
        <v>222.773205625326</v>
      </c>
    </row>
    <row r="101" spans="16:22" x14ac:dyDescent="0.25">
      <c r="P101" s="98">
        <v>38717</v>
      </c>
      <c r="Q101" s="99">
        <v>170.794205179242</v>
      </c>
      <c r="R101" s="100">
        <v>150.84390103619501</v>
      </c>
      <c r="T101" s="98">
        <v>43830</v>
      </c>
      <c r="U101" s="101">
        <v>239.30772847631599</v>
      </c>
      <c r="V101" s="101">
        <v>228.97397010180299</v>
      </c>
    </row>
    <row r="102" spans="16:22" x14ac:dyDescent="0.25">
      <c r="P102" s="98">
        <v>38748</v>
      </c>
      <c r="Q102" s="99">
        <v>172.49805677829499</v>
      </c>
      <c r="R102" s="100">
        <v>151.434389893663</v>
      </c>
      <c r="T102" s="98">
        <v>43921</v>
      </c>
      <c r="U102" s="101">
        <v>248.54103054479</v>
      </c>
      <c r="V102" s="101">
        <v>243.04006596156901</v>
      </c>
    </row>
    <row r="103" spans="16:22" x14ac:dyDescent="0.25">
      <c r="P103" s="98">
        <v>38776</v>
      </c>
      <c r="Q103" s="99">
        <v>175.22291446619101</v>
      </c>
      <c r="R103" s="100">
        <v>153.75026391458101</v>
      </c>
      <c r="T103" s="98">
        <v>44012</v>
      </c>
      <c r="U103" s="101">
        <v>243.85832713139999</v>
      </c>
      <c r="V103" s="101">
        <v>226.31829884358999</v>
      </c>
    </row>
    <row r="104" spans="16:22" x14ac:dyDescent="0.25">
      <c r="P104" s="98">
        <v>38807</v>
      </c>
      <c r="Q104" s="99">
        <v>175.89628244284501</v>
      </c>
      <c r="R104" s="100">
        <v>154.39605803461299</v>
      </c>
      <c r="T104" s="98">
        <v>44104</v>
      </c>
      <c r="U104" s="101">
        <v>248.92810930794701</v>
      </c>
      <c r="V104" s="101">
        <v>234.66277887269999</v>
      </c>
    </row>
    <row r="105" spans="16:22" x14ac:dyDescent="0.25">
      <c r="P105" s="98">
        <v>38837</v>
      </c>
      <c r="Q105" s="99">
        <v>177.10358902913299</v>
      </c>
      <c r="R105" s="100">
        <v>155.416991813419</v>
      </c>
      <c r="T105" s="98">
        <v>44196</v>
      </c>
      <c r="U105" s="101">
        <v>262.290015000518</v>
      </c>
      <c r="V105" s="101">
        <v>255.15193760015401</v>
      </c>
    </row>
    <row r="106" spans="16:22" x14ac:dyDescent="0.25">
      <c r="P106" s="98">
        <v>38868</v>
      </c>
      <c r="Q106" s="99">
        <v>177.59913428953999</v>
      </c>
      <c r="R106" s="100">
        <v>154.99712576053801</v>
      </c>
      <c r="T106" s="98">
        <v>44286</v>
      </c>
      <c r="U106" s="101">
        <v>261.81144044791699</v>
      </c>
      <c r="V106" s="101">
        <v>252.62635598605101</v>
      </c>
    </row>
    <row r="107" spans="16:22" x14ac:dyDescent="0.25">
      <c r="P107" s="98">
        <v>38898</v>
      </c>
      <c r="Q107" s="99">
        <v>179.264630637675</v>
      </c>
      <c r="R107" s="100">
        <v>156.28630055430801</v>
      </c>
      <c r="T107" s="98">
        <v>44377</v>
      </c>
      <c r="U107" s="101">
        <v>275.16028867945602</v>
      </c>
      <c r="V107" s="101">
        <v>264.99727824687801</v>
      </c>
    </row>
    <row r="108" spans="16:22" x14ac:dyDescent="0.25">
      <c r="P108" s="98">
        <v>38929</v>
      </c>
      <c r="Q108" s="99">
        <v>178.985279528994</v>
      </c>
      <c r="R108" s="100">
        <v>156.06451715307699</v>
      </c>
      <c r="T108" s="98">
        <v>44469</v>
      </c>
      <c r="U108" s="101">
        <v>285.14919535897798</v>
      </c>
      <c r="V108" s="101">
        <v>283.97341952963097</v>
      </c>
    </row>
    <row r="109" spans="16:22" x14ac:dyDescent="0.25">
      <c r="P109" s="98">
        <v>38960</v>
      </c>
      <c r="Q109" s="99">
        <v>178.18592401895901</v>
      </c>
      <c r="R109" s="100">
        <v>156.96779288413401</v>
      </c>
      <c r="T109" s="98">
        <v>44561</v>
      </c>
      <c r="U109" s="101">
        <v>300.47196980413599</v>
      </c>
      <c r="V109" s="101">
        <v>294.97859736994701</v>
      </c>
    </row>
    <row r="110" spans="16:22" x14ac:dyDescent="0.25">
      <c r="P110" s="98">
        <v>38990</v>
      </c>
      <c r="Q110" s="99">
        <v>176.24946887441499</v>
      </c>
      <c r="R110" s="100">
        <v>156.109443490724</v>
      </c>
      <c r="T110" s="98">
        <v>44651</v>
      </c>
      <c r="U110" s="101">
        <v>302.85810328016402</v>
      </c>
      <c r="V110" s="101">
        <v>292.78214850106099</v>
      </c>
    </row>
    <row r="111" spans="16:22" x14ac:dyDescent="0.25">
      <c r="P111" s="98">
        <v>39021</v>
      </c>
      <c r="Q111" s="99">
        <v>175.03441570784801</v>
      </c>
      <c r="R111" s="100">
        <v>157.12876872925699</v>
      </c>
      <c r="T111" s="98">
        <v>44742</v>
      </c>
      <c r="U111" s="101">
        <v>321.11243349657798</v>
      </c>
      <c r="V111" s="101">
        <v>325.177494049232</v>
      </c>
    </row>
    <row r="112" spans="16:22" x14ac:dyDescent="0.25">
      <c r="P112" s="98">
        <v>39051</v>
      </c>
      <c r="Q112" s="99">
        <v>175.39268340310699</v>
      </c>
      <c r="R112" s="100">
        <v>158.26362808529001</v>
      </c>
      <c r="T112" s="98">
        <v>44834</v>
      </c>
      <c r="U112" s="101">
        <v>321.13708226010198</v>
      </c>
      <c r="V112" s="101">
        <v>312.46113439769499</v>
      </c>
    </row>
    <row r="113" spans="16:22" x14ac:dyDescent="0.25">
      <c r="P113" s="98">
        <v>39082</v>
      </c>
      <c r="Q113" s="99">
        <v>177.061351884228</v>
      </c>
      <c r="R113" s="100">
        <v>162.244609950425</v>
      </c>
      <c r="T113" s="98">
        <v>44926</v>
      </c>
      <c r="U113" s="101">
        <v>319.07924621575501</v>
      </c>
      <c r="V113" s="101">
        <v>304.61450771190198</v>
      </c>
    </row>
    <row r="114" spans="16:22" x14ac:dyDescent="0.25">
      <c r="P114" s="98">
        <v>39113</v>
      </c>
      <c r="Q114" s="99">
        <v>179.82141715254301</v>
      </c>
      <c r="R114" s="100">
        <v>164.64746807403401</v>
      </c>
      <c r="T114" s="98">
        <v>45016</v>
      </c>
      <c r="U114" s="101">
        <v>320.275150708674</v>
      </c>
      <c r="V114" s="101">
        <v>282.14847636345399</v>
      </c>
    </row>
    <row r="115" spans="16:22" x14ac:dyDescent="0.25">
      <c r="P115" s="98">
        <v>39141</v>
      </c>
      <c r="Q115" s="99">
        <v>181.88456533497001</v>
      </c>
      <c r="R115" s="100">
        <v>167.269936859967</v>
      </c>
      <c r="T115" s="98">
        <v>45107</v>
      </c>
      <c r="U115" s="101">
        <v>323.72484631537299</v>
      </c>
      <c r="V115" s="101">
        <v>300.40867445203298</v>
      </c>
    </row>
    <row r="116" spans="16:22" x14ac:dyDescent="0.25">
      <c r="P116" s="98">
        <v>39172</v>
      </c>
      <c r="Q116" s="99">
        <v>183.56598336572301</v>
      </c>
      <c r="R116" s="100">
        <v>167.18576820037899</v>
      </c>
      <c r="T116" s="98">
        <v>45199</v>
      </c>
      <c r="U116" s="101">
        <v>334.44685587884999</v>
      </c>
      <c r="V116" s="101">
        <v>286.13505274761201</v>
      </c>
    </row>
    <row r="117" spans="16:22" x14ac:dyDescent="0.25">
      <c r="P117" s="98">
        <v>39202</v>
      </c>
      <c r="Q117" s="99">
        <v>185.12665854667</v>
      </c>
      <c r="R117" s="100">
        <v>168.84837413102201</v>
      </c>
      <c r="T117" s="98">
        <v>45291</v>
      </c>
      <c r="U117" s="101">
        <v>328.21157944895702</v>
      </c>
      <c r="V117" s="101">
        <v>269.59206292371402</v>
      </c>
    </row>
    <row r="118" spans="16:22" x14ac:dyDescent="0.25">
      <c r="P118" s="98">
        <v>39233</v>
      </c>
      <c r="Q118" s="99">
        <v>185.39673887128899</v>
      </c>
      <c r="R118" s="100">
        <v>168.731738408761</v>
      </c>
      <c r="T118" s="98">
        <v>45382</v>
      </c>
      <c r="U118" s="101">
        <v>332.58485847738399</v>
      </c>
      <c r="V118" s="101">
        <v>284.449320541009</v>
      </c>
    </row>
    <row r="119" spans="16:22" x14ac:dyDescent="0.25">
      <c r="P119" s="98">
        <v>39263</v>
      </c>
      <c r="Q119" s="99">
        <v>186.48885123661699</v>
      </c>
      <c r="R119" s="100">
        <v>171.031637907923</v>
      </c>
      <c r="T119" s="98">
        <v>45473</v>
      </c>
      <c r="U119" s="101">
        <v>332.186447503637</v>
      </c>
      <c r="V119" s="101">
        <v>283.93913284624301</v>
      </c>
    </row>
    <row r="120" spans="16:22" x14ac:dyDescent="0.25">
      <c r="P120" s="98">
        <v>39294</v>
      </c>
      <c r="Q120" s="99">
        <v>186.402556940686</v>
      </c>
      <c r="R120" s="100">
        <v>170.51101973807701</v>
      </c>
      <c r="T120" s="98">
        <v>45565</v>
      </c>
      <c r="U120" s="101">
        <v>333.57075616222698</v>
      </c>
      <c r="V120" s="101">
        <v>273.41442949730498</v>
      </c>
    </row>
    <row r="121" spans="16:22" x14ac:dyDescent="0.25">
      <c r="P121" s="98">
        <v>39325</v>
      </c>
      <c r="Q121" s="99">
        <v>187.347647637292</v>
      </c>
      <c r="R121" s="100">
        <v>170.64456055553799</v>
      </c>
      <c r="T121" s="98">
        <v>45657</v>
      </c>
      <c r="U121" s="101">
        <v>326.87575422896703</v>
      </c>
      <c r="V121" s="101">
        <v>260.04352589898798</v>
      </c>
    </row>
    <row r="122" spans="16:22" x14ac:dyDescent="0.25">
      <c r="P122" s="98">
        <v>39355</v>
      </c>
      <c r="Q122" s="99">
        <v>185.603914660979</v>
      </c>
      <c r="R122" s="100">
        <v>166.71007116573699</v>
      </c>
      <c r="T122" s="98">
        <v>45747</v>
      </c>
      <c r="U122" s="101" t="s">
        <v>77</v>
      </c>
      <c r="V122" s="101" t="s">
        <v>77</v>
      </c>
    </row>
    <row r="123" spans="16:22" x14ac:dyDescent="0.25">
      <c r="P123" s="98">
        <v>39386</v>
      </c>
      <c r="Q123" s="99">
        <v>182.389185710524</v>
      </c>
      <c r="R123" s="100">
        <v>162.40722432642701</v>
      </c>
      <c r="T123" s="98">
        <v>45838</v>
      </c>
      <c r="U123" s="101" t="s">
        <v>77</v>
      </c>
      <c r="V123" s="101" t="s">
        <v>77</v>
      </c>
    </row>
    <row r="124" spans="16:22" x14ac:dyDescent="0.25">
      <c r="P124" s="98">
        <v>39416</v>
      </c>
      <c r="Q124" s="99">
        <v>179.38717436129201</v>
      </c>
      <c r="R124" s="100">
        <v>156.620813047566</v>
      </c>
      <c r="T124" s="98">
        <v>45930</v>
      </c>
      <c r="U124" s="101" t="s">
        <v>77</v>
      </c>
      <c r="V124" s="101" t="s">
        <v>77</v>
      </c>
    </row>
    <row r="125" spans="16:22" x14ac:dyDescent="0.25">
      <c r="P125" s="98">
        <v>39447</v>
      </c>
      <c r="Q125" s="99">
        <v>178.852054253906</v>
      </c>
      <c r="R125" s="100">
        <v>154.25567091026599</v>
      </c>
      <c r="T125" s="98">
        <v>46022</v>
      </c>
      <c r="U125" s="101" t="s">
        <v>77</v>
      </c>
      <c r="V125" s="101" t="s">
        <v>77</v>
      </c>
    </row>
    <row r="126" spans="16:22" x14ac:dyDescent="0.25">
      <c r="P126" s="98">
        <v>39478</v>
      </c>
      <c r="Q126" s="99">
        <v>180.58776851957501</v>
      </c>
      <c r="R126" s="100">
        <v>154.32963403839599</v>
      </c>
      <c r="T126" s="98">
        <v>46112</v>
      </c>
      <c r="U126" s="101" t="s">
        <v>77</v>
      </c>
      <c r="V126" s="101" t="s">
        <v>77</v>
      </c>
    </row>
    <row r="127" spans="16:22" x14ac:dyDescent="0.25">
      <c r="P127" s="98">
        <v>39507</v>
      </c>
      <c r="Q127" s="99">
        <v>180.50021123993099</v>
      </c>
      <c r="R127" s="100">
        <v>159.16450062866201</v>
      </c>
      <c r="T127" s="98"/>
    </row>
    <row r="128" spans="16:22" x14ac:dyDescent="0.25">
      <c r="P128" s="98">
        <v>39538</v>
      </c>
      <c r="Q128" s="99">
        <v>178.56411738217599</v>
      </c>
      <c r="R128" s="100">
        <v>162.02762964481599</v>
      </c>
      <c r="T128" s="98"/>
    </row>
    <row r="129" spans="16:20" x14ac:dyDescent="0.25">
      <c r="P129" s="98">
        <v>39568</v>
      </c>
      <c r="Q129" s="99">
        <v>175.26874163353301</v>
      </c>
      <c r="R129" s="100">
        <v>161.65589930690101</v>
      </c>
      <c r="T129" s="98"/>
    </row>
    <row r="130" spans="16:20" x14ac:dyDescent="0.25">
      <c r="P130" s="98">
        <v>39599</v>
      </c>
      <c r="Q130" s="99">
        <v>173.637635829</v>
      </c>
      <c r="R130" s="100">
        <v>156.810132139833</v>
      </c>
      <c r="T130" s="98"/>
    </row>
    <row r="131" spans="16:20" x14ac:dyDescent="0.25">
      <c r="P131" s="98">
        <v>39629</v>
      </c>
      <c r="Q131" s="99">
        <v>173.09138476821499</v>
      </c>
      <c r="R131" s="100">
        <v>154.101778912041</v>
      </c>
      <c r="T131" s="98"/>
    </row>
    <row r="132" spans="16:20" x14ac:dyDescent="0.25">
      <c r="P132" s="98">
        <v>39660</v>
      </c>
      <c r="Q132" s="99">
        <v>172.839364178229</v>
      </c>
      <c r="R132" s="100">
        <v>154.17298020568199</v>
      </c>
      <c r="T132" s="98"/>
    </row>
    <row r="133" spans="16:20" x14ac:dyDescent="0.25">
      <c r="P133" s="98">
        <v>39691</v>
      </c>
      <c r="Q133" s="99">
        <v>171.747672586172</v>
      </c>
      <c r="R133" s="100">
        <v>156.28656665285999</v>
      </c>
      <c r="T133" s="98"/>
    </row>
    <row r="134" spans="16:20" x14ac:dyDescent="0.25">
      <c r="P134" s="98">
        <v>39721</v>
      </c>
      <c r="Q134" s="99">
        <v>168.12571788738001</v>
      </c>
      <c r="R134" s="100">
        <v>153.84359734132099</v>
      </c>
      <c r="T134" s="98"/>
    </row>
    <row r="135" spans="16:20" x14ac:dyDescent="0.25">
      <c r="P135" s="98">
        <v>39752</v>
      </c>
      <c r="Q135" s="99">
        <v>163.97693564596699</v>
      </c>
      <c r="R135" s="100">
        <v>145.288392032053</v>
      </c>
      <c r="T135" s="98"/>
    </row>
    <row r="136" spans="16:20" x14ac:dyDescent="0.25">
      <c r="P136" s="98">
        <v>39782</v>
      </c>
      <c r="Q136" s="99">
        <v>158.09824020031499</v>
      </c>
      <c r="R136" s="100">
        <v>135.16865945948999</v>
      </c>
      <c r="T136" s="98"/>
    </row>
    <row r="137" spans="16:20" x14ac:dyDescent="0.25">
      <c r="P137" s="98">
        <v>39813</v>
      </c>
      <c r="Q137" s="99">
        <v>155.35662441123</v>
      </c>
      <c r="R137" s="100">
        <v>130.99071446109801</v>
      </c>
      <c r="T137" s="98"/>
    </row>
    <row r="138" spans="16:20" x14ac:dyDescent="0.25">
      <c r="P138" s="98">
        <v>39844</v>
      </c>
      <c r="Q138" s="99">
        <v>151.62560431694499</v>
      </c>
      <c r="R138" s="100">
        <v>128.976918560462</v>
      </c>
      <c r="T138" s="98"/>
    </row>
    <row r="139" spans="16:20" x14ac:dyDescent="0.25">
      <c r="P139" s="98">
        <v>39872</v>
      </c>
      <c r="Q139" s="99">
        <v>149.083422603396</v>
      </c>
      <c r="R139" s="100">
        <v>126.655808485459</v>
      </c>
      <c r="T139" s="98"/>
    </row>
    <row r="140" spans="16:20" x14ac:dyDescent="0.25">
      <c r="P140" s="98">
        <v>39903</v>
      </c>
      <c r="Q140" s="99">
        <v>144.331883786323</v>
      </c>
      <c r="R140" s="100">
        <v>118.77433761185399</v>
      </c>
      <c r="T140" s="98"/>
    </row>
    <row r="141" spans="16:20" x14ac:dyDescent="0.25">
      <c r="P141" s="98">
        <v>39933</v>
      </c>
      <c r="Q141" s="99">
        <v>141.189127027235</v>
      </c>
      <c r="R141" s="100">
        <v>114.495505806521</v>
      </c>
      <c r="T141" s="98"/>
    </row>
    <row r="142" spans="16:20" x14ac:dyDescent="0.25">
      <c r="P142" s="98">
        <v>39964</v>
      </c>
      <c r="Q142" s="99">
        <v>139.232173693893</v>
      </c>
      <c r="R142" s="100">
        <v>110.620808301398</v>
      </c>
      <c r="T142" s="98"/>
    </row>
    <row r="143" spans="16:20" x14ac:dyDescent="0.25">
      <c r="P143" s="98">
        <v>39994</v>
      </c>
      <c r="Q143" s="99">
        <v>139.67615183686499</v>
      </c>
      <c r="R143" s="100">
        <v>111.590567540808</v>
      </c>
      <c r="T143" s="98"/>
    </row>
    <row r="144" spans="16:20" x14ac:dyDescent="0.25">
      <c r="P144" s="98">
        <v>40025</v>
      </c>
      <c r="Q144" s="99">
        <v>140.062503349194</v>
      </c>
      <c r="R144" s="100">
        <v>109.63848341338699</v>
      </c>
      <c r="T144" s="98"/>
    </row>
    <row r="145" spans="16:20" x14ac:dyDescent="0.25">
      <c r="P145" s="98">
        <v>40056</v>
      </c>
      <c r="Q145" s="99">
        <v>138.98984562132799</v>
      </c>
      <c r="R145" s="100">
        <v>107.947729119345</v>
      </c>
      <c r="T145" s="98"/>
    </row>
    <row r="146" spans="16:20" x14ac:dyDescent="0.25">
      <c r="P146" s="98">
        <v>40086</v>
      </c>
      <c r="Q146" s="99">
        <v>135.112510432969</v>
      </c>
      <c r="R146" s="100">
        <v>104.43585940593</v>
      </c>
      <c r="T146" s="98"/>
    </row>
    <row r="147" spans="16:20" x14ac:dyDescent="0.25">
      <c r="P147" s="98">
        <v>40117</v>
      </c>
      <c r="Q147" s="99">
        <v>130.43154235687101</v>
      </c>
      <c r="R147" s="100">
        <v>102.13608416673</v>
      </c>
      <c r="T147" s="98"/>
    </row>
    <row r="148" spans="16:20" x14ac:dyDescent="0.25">
      <c r="P148" s="98">
        <v>40147</v>
      </c>
      <c r="Q148" s="99">
        <v>128.44077253706001</v>
      </c>
      <c r="R148" s="100">
        <v>101.287736642244</v>
      </c>
      <c r="T148" s="98"/>
    </row>
    <row r="149" spans="16:20" x14ac:dyDescent="0.25">
      <c r="P149" s="98">
        <v>40178</v>
      </c>
      <c r="Q149" s="99">
        <v>129.01999926106299</v>
      </c>
      <c r="R149" s="100">
        <v>101.426846293716</v>
      </c>
      <c r="T149" s="98"/>
    </row>
    <row r="150" spans="16:20" x14ac:dyDescent="0.25">
      <c r="P150" s="98">
        <v>40209</v>
      </c>
      <c r="Q150" s="99">
        <v>131.27109478297399</v>
      </c>
      <c r="R150" s="100">
        <v>100.874309648775</v>
      </c>
      <c r="T150" s="98"/>
    </row>
    <row r="151" spans="16:20" x14ac:dyDescent="0.25">
      <c r="P151" s="98">
        <v>40237</v>
      </c>
      <c r="Q151" s="99">
        <v>132.46838554327101</v>
      </c>
      <c r="R151" s="100">
        <v>100.406748213546</v>
      </c>
      <c r="T151" s="98"/>
    </row>
    <row r="152" spans="16:20" x14ac:dyDescent="0.25">
      <c r="P152" s="98">
        <v>40268</v>
      </c>
      <c r="Q152" s="99">
        <v>131.80832616841801</v>
      </c>
      <c r="R152" s="100">
        <v>102.186462036644</v>
      </c>
      <c r="T152" s="98"/>
    </row>
    <row r="153" spans="16:20" x14ac:dyDescent="0.25">
      <c r="P153" s="98">
        <v>40298</v>
      </c>
      <c r="Q153" s="99">
        <v>129.288557655831</v>
      </c>
      <c r="R153" s="100">
        <v>106.339793641555</v>
      </c>
      <c r="T153" s="98"/>
    </row>
    <row r="154" spans="16:20" x14ac:dyDescent="0.25">
      <c r="P154" s="98">
        <v>40329</v>
      </c>
      <c r="Q154" s="99">
        <v>125.927348385765</v>
      </c>
      <c r="R154" s="100">
        <v>108.658615914077</v>
      </c>
      <c r="T154" s="98"/>
    </row>
    <row r="155" spans="16:20" x14ac:dyDescent="0.25">
      <c r="P155" s="98">
        <v>40359</v>
      </c>
      <c r="Q155" s="99">
        <v>124.045408480354</v>
      </c>
      <c r="R155" s="100">
        <v>108.245557359938</v>
      </c>
      <c r="T155" s="98"/>
    </row>
    <row r="156" spans="16:20" x14ac:dyDescent="0.25">
      <c r="P156" s="98">
        <v>40390</v>
      </c>
      <c r="Q156" s="99">
        <v>123.89296139023</v>
      </c>
      <c r="R156" s="100">
        <v>104.703264518849</v>
      </c>
      <c r="T156" s="98"/>
    </row>
    <row r="157" spans="16:20" x14ac:dyDescent="0.25">
      <c r="P157" s="98">
        <v>40421</v>
      </c>
      <c r="Q157" s="99">
        <v>124.696761791146</v>
      </c>
      <c r="R157" s="100">
        <v>103.280478969206</v>
      </c>
      <c r="T157" s="98"/>
    </row>
    <row r="158" spans="16:20" x14ac:dyDescent="0.25">
      <c r="P158" s="98">
        <v>40451</v>
      </c>
      <c r="Q158" s="99">
        <v>124.27205916696499</v>
      </c>
      <c r="R158" s="100">
        <v>103.402590698099</v>
      </c>
      <c r="T158" s="98"/>
    </row>
    <row r="159" spans="16:20" x14ac:dyDescent="0.25">
      <c r="P159" s="98">
        <v>40482</v>
      </c>
      <c r="Q159" s="99">
        <v>123.265133884204</v>
      </c>
      <c r="R159" s="100">
        <v>106.57720963429</v>
      </c>
      <c r="T159" s="98"/>
    </row>
    <row r="160" spans="16:20" x14ac:dyDescent="0.25">
      <c r="P160" s="98">
        <v>40512</v>
      </c>
      <c r="Q160" s="99">
        <v>122.59718457412301</v>
      </c>
      <c r="R160" s="100">
        <v>109.51328573975</v>
      </c>
      <c r="T160" s="98"/>
    </row>
    <row r="161" spans="16:20" x14ac:dyDescent="0.25">
      <c r="P161" s="98">
        <v>40543</v>
      </c>
      <c r="Q161" s="99">
        <v>123.14618572138799</v>
      </c>
      <c r="R161" s="100">
        <v>112.490758896917</v>
      </c>
      <c r="T161" s="98"/>
    </row>
    <row r="162" spans="16:20" x14ac:dyDescent="0.25">
      <c r="P162" s="98">
        <v>40574</v>
      </c>
      <c r="Q162" s="99">
        <v>122.43597204263899</v>
      </c>
      <c r="R162" s="100">
        <v>111.31531042581101</v>
      </c>
      <c r="T162" s="98"/>
    </row>
    <row r="163" spans="16:20" x14ac:dyDescent="0.25">
      <c r="P163" s="98">
        <v>40602</v>
      </c>
      <c r="Q163" s="99">
        <v>120.894063920695</v>
      </c>
      <c r="R163" s="100">
        <v>106.597308880623</v>
      </c>
      <c r="T163" s="98"/>
    </row>
    <row r="164" spans="16:20" x14ac:dyDescent="0.25">
      <c r="P164" s="98">
        <v>40633</v>
      </c>
      <c r="Q164" s="99">
        <v>119.64208719255799</v>
      </c>
      <c r="R164" s="100">
        <v>102.100161540024</v>
      </c>
      <c r="T164" s="98"/>
    </row>
    <row r="165" spans="16:20" x14ac:dyDescent="0.25">
      <c r="P165" s="98">
        <v>40663</v>
      </c>
      <c r="Q165" s="99">
        <v>120.194569913385</v>
      </c>
      <c r="R165" s="100">
        <v>101.121767641389</v>
      </c>
      <c r="T165" s="98"/>
    </row>
    <row r="166" spans="16:20" x14ac:dyDescent="0.25">
      <c r="P166" s="98">
        <v>40694</v>
      </c>
      <c r="Q166" s="99">
        <v>120.93385101995101</v>
      </c>
      <c r="R166" s="100">
        <v>103.18757799872</v>
      </c>
      <c r="T166" s="98"/>
    </row>
    <row r="167" spans="16:20" x14ac:dyDescent="0.25">
      <c r="P167" s="98">
        <v>40724</v>
      </c>
      <c r="Q167" s="99">
        <v>120.791327872792</v>
      </c>
      <c r="R167" s="100">
        <v>105.803501077829</v>
      </c>
      <c r="T167" s="98"/>
    </row>
    <row r="168" spans="16:20" x14ac:dyDescent="0.25">
      <c r="P168" s="98">
        <v>40755</v>
      </c>
      <c r="Q168" s="99">
        <v>120.449711021602</v>
      </c>
      <c r="R168" s="100">
        <v>108.426822467676</v>
      </c>
      <c r="T168" s="98"/>
    </row>
    <row r="169" spans="16:20" x14ac:dyDescent="0.25">
      <c r="P169" s="98">
        <v>40786</v>
      </c>
      <c r="Q169" s="99">
        <v>121.186462465522</v>
      </c>
      <c r="R169" s="100">
        <v>110.614774056321</v>
      </c>
      <c r="T169" s="98"/>
    </row>
    <row r="170" spans="16:20" x14ac:dyDescent="0.25">
      <c r="P170" s="98">
        <v>40816</v>
      </c>
      <c r="Q170" s="99">
        <v>122.8051992812</v>
      </c>
      <c r="R170" s="100">
        <v>112.14548197417901</v>
      </c>
      <c r="T170" s="98"/>
    </row>
    <row r="171" spans="16:20" x14ac:dyDescent="0.25">
      <c r="P171" s="98">
        <v>40847</v>
      </c>
      <c r="Q171" s="99">
        <v>123.999589674809</v>
      </c>
      <c r="R171" s="100">
        <v>114.27350111525099</v>
      </c>
    </row>
    <row r="172" spans="16:20" x14ac:dyDescent="0.25">
      <c r="P172" s="98">
        <v>40877</v>
      </c>
      <c r="Q172" s="99">
        <v>124.09844615820499</v>
      </c>
      <c r="R172" s="100">
        <v>114.14772365568599</v>
      </c>
    </row>
    <row r="173" spans="16:20" x14ac:dyDescent="0.25">
      <c r="P173" s="98">
        <v>40908</v>
      </c>
      <c r="Q173" s="99">
        <v>123.60662654717299</v>
      </c>
      <c r="R173" s="100">
        <v>114.491771362542</v>
      </c>
    </row>
    <row r="174" spans="16:20" x14ac:dyDescent="0.25">
      <c r="P174" s="98">
        <v>40939</v>
      </c>
      <c r="Q174" s="99">
        <v>122.187786567019</v>
      </c>
      <c r="R174" s="100">
        <v>111.2852559371</v>
      </c>
    </row>
    <row r="175" spans="16:20" x14ac:dyDescent="0.25">
      <c r="P175" s="98">
        <v>40968</v>
      </c>
      <c r="Q175" s="99">
        <v>120.34788988749099</v>
      </c>
      <c r="R175" s="100">
        <v>109.322064533595</v>
      </c>
    </row>
    <row r="176" spans="16:20" x14ac:dyDescent="0.25">
      <c r="P176" s="98">
        <v>40999</v>
      </c>
      <c r="Q176" s="99">
        <v>120.31481990251299</v>
      </c>
      <c r="R176" s="100">
        <v>108.26200717503301</v>
      </c>
    </row>
    <row r="177" spans="16:18" x14ac:dyDescent="0.25">
      <c r="P177" s="98">
        <v>41029</v>
      </c>
      <c r="Q177" s="99">
        <v>121.00574252529201</v>
      </c>
      <c r="R177" s="100">
        <v>110.041711361411</v>
      </c>
    </row>
    <row r="178" spans="16:18" x14ac:dyDescent="0.25">
      <c r="P178" s="98">
        <v>41060</v>
      </c>
      <c r="Q178" s="99">
        <v>122.473497574227</v>
      </c>
      <c r="R178" s="100">
        <v>111.078834143395</v>
      </c>
    </row>
    <row r="179" spans="16:18" x14ac:dyDescent="0.25">
      <c r="P179" s="98">
        <v>41090</v>
      </c>
      <c r="Q179" s="99">
        <v>123.172796746133</v>
      </c>
      <c r="R179" s="100">
        <v>112.826863210488</v>
      </c>
    </row>
    <row r="180" spans="16:18" x14ac:dyDescent="0.25">
      <c r="P180" s="98">
        <v>41121</v>
      </c>
      <c r="Q180" s="99">
        <v>124.277209246879</v>
      </c>
      <c r="R180" s="100">
        <v>114.607891125214</v>
      </c>
    </row>
    <row r="181" spans="16:18" x14ac:dyDescent="0.25">
      <c r="P181" s="98">
        <v>41152</v>
      </c>
      <c r="Q181" s="99">
        <v>125.504551526935</v>
      </c>
      <c r="R181" s="100">
        <v>116.960730258442</v>
      </c>
    </row>
    <row r="182" spans="16:18" x14ac:dyDescent="0.25">
      <c r="P182" s="98">
        <v>41182</v>
      </c>
      <c r="Q182" s="99">
        <v>126.72301805322201</v>
      </c>
      <c r="R182" s="100">
        <v>117.45821955703801</v>
      </c>
    </row>
    <row r="183" spans="16:18" x14ac:dyDescent="0.25">
      <c r="P183" s="98">
        <v>41213</v>
      </c>
      <c r="Q183" s="99">
        <v>128.62477731593401</v>
      </c>
      <c r="R183" s="100">
        <v>117.74432376298201</v>
      </c>
    </row>
    <row r="184" spans="16:18" x14ac:dyDescent="0.25">
      <c r="P184" s="98">
        <v>41243</v>
      </c>
      <c r="Q184" s="99">
        <v>129.608186470748</v>
      </c>
      <c r="R184" s="100">
        <v>116.706217127605</v>
      </c>
    </row>
    <row r="185" spans="16:18" x14ac:dyDescent="0.25">
      <c r="P185" s="98">
        <v>41274</v>
      </c>
      <c r="Q185" s="99">
        <v>130.39364181145299</v>
      </c>
      <c r="R185" s="100">
        <v>117.36417907973799</v>
      </c>
    </row>
    <row r="186" spans="16:18" x14ac:dyDescent="0.25">
      <c r="P186" s="98">
        <v>41305</v>
      </c>
      <c r="Q186" s="99">
        <v>128.79173744721101</v>
      </c>
      <c r="R186" s="100">
        <v>116.19483318146401</v>
      </c>
    </row>
    <row r="187" spans="16:18" x14ac:dyDescent="0.25">
      <c r="P187" s="98">
        <v>41333</v>
      </c>
      <c r="Q187" s="99">
        <v>127.098443489519</v>
      </c>
      <c r="R187" s="100">
        <v>117.234902341935</v>
      </c>
    </row>
    <row r="188" spans="16:18" x14ac:dyDescent="0.25">
      <c r="P188" s="98">
        <v>41364</v>
      </c>
      <c r="Q188" s="99">
        <v>126.848681696363</v>
      </c>
      <c r="R188" s="100">
        <v>118.478951689742</v>
      </c>
    </row>
    <row r="189" spans="16:18" x14ac:dyDescent="0.25">
      <c r="P189" s="98">
        <v>41394</v>
      </c>
      <c r="Q189" s="99">
        <v>129.22027407165001</v>
      </c>
      <c r="R189" s="100">
        <v>122.417481176122</v>
      </c>
    </row>
    <row r="190" spans="16:18" x14ac:dyDescent="0.25">
      <c r="P190" s="98">
        <v>41425</v>
      </c>
      <c r="Q190" s="99">
        <v>132.06180263118199</v>
      </c>
      <c r="R190" s="100">
        <v>123.58766500944</v>
      </c>
    </row>
    <row r="191" spans="16:18" x14ac:dyDescent="0.25">
      <c r="P191" s="98">
        <v>41455</v>
      </c>
      <c r="Q191" s="99">
        <v>134.63600141741401</v>
      </c>
      <c r="R191" s="100">
        <v>124.78695741020201</v>
      </c>
    </row>
    <row r="192" spans="16:18" x14ac:dyDescent="0.25">
      <c r="P192" s="98">
        <v>41486</v>
      </c>
      <c r="Q192" s="99">
        <v>135.60948028587899</v>
      </c>
      <c r="R192" s="100">
        <v>123.92049650745901</v>
      </c>
    </row>
    <row r="193" spans="16:18" x14ac:dyDescent="0.25">
      <c r="P193" s="98">
        <v>41517</v>
      </c>
      <c r="Q193" s="99">
        <v>136.312255429408</v>
      </c>
      <c r="R193" s="100">
        <v>124.38434391157701</v>
      </c>
    </row>
    <row r="194" spans="16:18" x14ac:dyDescent="0.25">
      <c r="P194" s="98">
        <v>41547</v>
      </c>
      <c r="Q194" s="99">
        <v>136.92468130629399</v>
      </c>
      <c r="R194" s="100">
        <v>124.887742843582</v>
      </c>
    </row>
    <row r="195" spans="16:18" x14ac:dyDescent="0.25">
      <c r="P195" s="98">
        <v>41578</v>
      </c>
      <c r="Q195" s="99">
        <v>137.56430035393601</v>
      </c>
      <c r="R195" s="100">
        <v>126.129689041714</v>
      </c>
    </row>
    <row r="196" spans="16:18" x14ac:dyDescent="0.25">
      <c r="P196" s="98">
        <v>41608</v>
      </c>
      <c r="Q196" s="99">
        <v>138.43247284988999</v>
      </c>
      <c r="R196" s="100">
        <v>127.397053149836</v>
      </c>
    </row>
    <row r="197" spans="16:18" x14ac:dyDescent="0.25">
      <c r="P197" s="98">
        <v>41639</v>
      </c>
      <c r="Q197" s="99">
        <v>139.823188553623</v>
      </c>
      <c r="R197" s="100">
        <v>128.297648316817</v>
      </c>
    </row>
    <row r="198" spans="16:18" x14ac:dyDescent="0.25">
      <c r="P198" s="98">
        <v>41670</v>
      </c>
      <c r="Q198" s="99">
        <v>141.94460154396401</v>
      </c>
      <c r="R198" s="100">
        <v>129.908672490188</v>
      </c>
    </row>
    <row r="199" spans="16:18" x14ac:dyDescent="0.25">
      <c r="P199" s="98">
        <v>41698</v>
      </c>
      <c r="Q199" s="99">
        <v>142.65146511370301</v>
      </c>
      <c r="R199" s="100">
        <v>130.708387145816</v>
      </c>
    </row>
    <row r="200" spans="16:18" x14ac:dyDescent="0.25">
      <c r="P200" s="98">
        <v>41729</v>
      </c>
      <c r="Q200" s="99">
        <v>143.12483367802599</v>
      </c>
      <c r="R200" s="100">
        <v>132.94514586980799</v>
      </c>
    </row>
    <row r="201" spans="16:18" x14ac:dyDescent="0.25">
      <c r="P201" s="98">
        <v>41759</v>
      </c>
      <c r="Q201" s="99">
        <v>143.46785684354799</v>
      </c>
      <c r="R201" s="100">
        <v>134.62937700739701</v>
      </c>
    </row>
    <row r="202" spans="16:18" x14ac:dyDescent="0.25">
      <c r="P202" s="98">
        <v>41790</v>
      </c>
      <c r="Q202" s="99">
        <v>145.50375226004201</v>
      </c>
      <c r="R202" s="100">
        <v>136.01213545676899</v>
      </c>
    </row>
    <row r="203" spans="16:18" x14ac:dyDescent="0.25">
      <c r="P203" s="98">
        <v>41820</v>
      </c>
      <c r="Q203" s="99">
        <v>147.85385448915099</v>
      </c>
      <c r="R203" s="100">
        <v>137.008633698229</v>
      </c>
    </row>
    <row r="204" spans="16:18" x14ac:dyDescent="0.25">
      <c r="P204" s="98">
        <v>41851</v>
      </c>
      <c r="Q204" s="99">
        <v>150.42310719328901</v>
      </c>
      <c r="R204" s="100">
        <v>137.54742525453699</v>
      </c>
    </row>
    <row r="205" spans="16:18" x14ac:dyDescent="0.25">
      <c r="P205" s="98">
        <v>41882</v>
      </c>
      <c r="Q205" s="99">
        <v>151.79606627371501</v>
      </c>
      <c r="R205" s="100">
        <v>138.72155037542001</v>
      </c>
    </row>
    <row r="206" spans="16:18" x14ac:dyDescent="0.25">
      <c r="P206" s="98">
        <v>41912</v>
      </c>
      <c r="Q206" s="99">
        <v>153.084383016456</v>
      </c>
      <c r="R206" s="100">
        <v>140.60136397692099</v>
      </c>
    </row>
    <row r="207" spans="16:18" x14ac:dyDescent="0.25">
      <c r="P207" s="98">
        <v>41943</v>
      </c>
      <c r="Q207" s="99">
        <v>153.63017610373601</v>
      </c>
      <c r="R207" s="100">
        <v>142.22412068296799</v>
      </c>
    </row>
    <row r="208" spans="16:18" x14ac:dyDescent="0.25">
      <c r="P208" s="98">
        <v>41973</v>
      </c>
      <c r="Q208" s="99">
        <v>154.57196065338599</v>
      </c>
      <c r="R208" s="100">
        <v>143.60642304600199</v>
      </c>
    </row>
    <row r="209" spans="16:18" x14ac:dyDescent="0.25">
      <c r="P209" s="98">
        <v>42004</v>
      </c>
      <c r="Q209" s="99">
        <v>155.54145659833</v>
      </c>
      <c r="R209" s="100">
        <v>145.464472796021</v>
      </c>
    </row>
    <row r="210" spans="16:18" x14ac:dyDescent="0.25">
      <c r="P210" s="98">
        <v>42035</v>
      </c>
      <c r="Q210" s="99">
        <v>157.20799691115201</v>
      </c>
      <c r="R210" s="100">
        <v>148.05462116009701</v>
      </c>
    </row>
    <row r="211" spans="16:18" x14ac:dyDescent="0.25">
      <c r="P211" s="98">
        <v>42063</v>
      </c>
      <c r="Q211" s="99">
        <v>157.736619579533</v>
      </c>
      <c r="R211" s="100">
        <v>148.92930508050699</v>
      </c>
    </row>
    <row r="212" spans="16:18" x14ac:dyDescent="0.25">
      <c r="P212" s="98">
        <v>42094</v>
      </c>
      <c r="Q212" s="99">
        <v>158.68564848723801</v>
      </c>
      <c r="R212" s="100">
        <v>150.37091939449201</v>
      </c>
    </row>
    <row r="213" spans="16:18" x14ac:dyDescent="0.25">
      <c r="P213" s="98">
        <v>42124</v>
      </c>
      <c r="Q213" s="99">
        <v>159.43297933214299</v>
      </c>
      <c r="R213" s="100">
        <v>150.698972650276</v>
      </c>
    </row>
    <row r="214" spans="16:18" x14ac:dyDescent="0.25">
      <c r="P214" s="98">
        <v>42155</v>
      </c>
      <c r="Q214" s="99">
        <v>161.54657224343899</v>
      </c>
      <c r="R214" s="100">
        <v>151.87435091846399</v>
      </c>
    </row>
    <row r="215" spans="16:18" x14ac:dyDescent="0.25">
      <c r="P215" s="98">
        <v>42185</v>
      </c>
      <c r="Q215" s="99">
        <v>163.75866897627901</v>
      </c>
      <c r="R215" s="100">
        <v>152.05294634378799</v>
      </c>
    </row>
    <row r="216" spans="16:18" x14ac:dyDescent="0.25">
      <c r="P216" s="98">
        <v>42216</v>
      </c>
      <c r="Q216" s="99">
        <v>166.095856267866</v>
      </c>
      <c r="R216" s="100">
        <v>153.64367396141199</v>
      </c>
    </row>
    <row r="217" spans="16:18" x14ac:dyDescent="0.25">
      <c r="P217" s="98">
        <v>42247</v>
      </c>
      <c r="Q217" s="99">
        <v>167.24376322470101</v>
      </c>
      <c r="R217" s="100">
        <v>155.18580694903301</v>
      </c>
    </row>
    <row r="218" spans="16:18" x14ac:dyDescent="0.25">
      <c r="P218" s="98">
        <v>42277</v>
      </c>
      <c r="Q218" s="99">
        <v>167.35843999632399</v>
      </c>
      <c r="R218" s="100">
        <v>155.843210583895</v>
      </c>
    </row>
    <row r="219" spans="16:18" x14ac:dyDescent="0.25">
      <c r="P219" s="98">
        <v>42308</v>
      </c>
      <c r="Q219" s="99">
        <v>166.14610611637701</v>
      </c>
      <c r="R219" s="100">
        <v>154.124926794494</v>
      </c>
    </row>
    <row r="220" spans="16:18" x14ac:dyDescent="0.25">
      <c r="P220" s="98">
        <v>42338</v>
      </c>
      <c r="Q220" s="99">
        <v>166.00436755131</v>
      </c>
      <c r="R220" s="100">
        <v>153.17143552986499</v>
      </c>
    </row>
    <row r="221" spans="16:18" x14ac:dyDescent="0.25">
      <c r="P221" s="98">
        <v>42369</v>
      </c>
      <c r="Q221" s="99">
        <v>167.36925417268299</v>
      </c>
      <c r="R221" s="100">
        <v>154.88096218935101</v>
      </c>
    </row>
    <row r="222" spans="16:18" x14ac:dyDescent="0.25">
      <c r="P222" s="98">
        <v>42400</v>
      </c>
      <c r="Q222" s="99">
        <v>170.70910941981199</v>
      </c>
      <c r="R222" s="100">
        <v>159.19150337626499</v>
      </c>
    </row>
    <row r="223" spans="16:18" x14ac:dyDescent="0.25">
      <c r="P223" s="98">
        <v>42429</v>
      </c>
      <c r="Q223" s="99">
        <v>172.10039889176099</v>
      </c>
      <c r="R223" s="100">
        <v>161.02808574838599</v>
      </c>
    </row>
    <row r="224" spans="16:18" x14ac:dyDescent="0.25">
      <c r="P224" s="98">
        <v>42460</v>
      </c>
      <c r="Q224" s="99">
        <v>172.230829362848</v>
      </c>
      <c r="R224" s="100">
        <v>160.83488810761099</v>
      </c>
    </row>
    <row r="225" spans="16:18" x14ac:dyDescent="0.25">
      <c r="P225" s="98">
        <v>42490</v>
      </c>
      <c r="Q225" s="99">
        <v>170.95161628367001</v>
      </c>
      <c r="R225" s="100">
        <v>158.52853741940399</v>
      </c>
    </row>
    <row r="226" spans="16:18" x14ac:dyDescent="0.25">
      <c r="P226" s="98">
        <v>42521</v>
      </c>
      <c r="Q226" s="99">
        <v>172.29327540369101</v>
      </c>
      <c r="R226" s="100">
        <v>159.59435083724699</v>
      </c>
    </row>
    <row r="227" spans="16:18" x14ac:dyDescent="0.25">
      <c r="P227" s="98">
        <v>42551</v>
      </c>
      <c r="Q227" s="99">
        <v>174.90571620074201</v>
      </c>
      <c r="R227" s="100">
        <v>162.372340373941</v>
      </c>
    </row>
    <row r="228" spans="16:18" x14ac:dyDescent="0.25">
      <c r="P228" s="98">
        <v>42582</v>
      </c>
      <c r="Q228" s="99">
        <v>179.23288520588301</v>
      </c>
      <c r="R228" s="100">
        <v>166.512859812491</v>
      </c>
    </row>
    <row r="229" spans="16:18" x14ac:dyDescent="0.25">
      <c r="P229" s="98">
        <v>42613</v>
      </c>
      <c r="Q229" s="99">
        <v>181.750913443862</v>
      </c>
      <c r="R229" s="100">
        <v>168.958209645865</v>
      </c>
    </row>
    <row r="230" spans="16:18" x14ac:dyDescent="0.25">
      <c r="P230" s="98">
        <v>42643</v>
      </c>
      <c r="Q230" s="99">
        <v>183.258098580904</v>
      </c>
      <c r="R230" s="100">
        <v>170.37672813443601</v>
      </c>
    </row>
    <row r="231" spans="16:18" x14ac:dyDescent="0.25">
      <c r="P231" s="98">
        <v>42674</v>
      </c>
      <c r="Q231" s="99">
        <v>182.19162327966501</v>
      </c>
      <c r="R231" s="100">
        <v>168.91324665700401</v>
      </c>
    </row>
    <row r="232" spans="16:18" x14ac:dyDescent="0.25">
      <c r="P232" s="98">
        <v>42704</v>
      </c>
      <c r="Q232" s="99">
        <v>181.543848007332</v>
      </c>
      <c r="R232" s="100">
        <v>167.06907838895401</v>
      </c>
    </row>
    <row r="233" spans="16:18" x14ac:dyDescent="0.25">
      <c r="P233" s="98">
        <v>42735</v>
      </c>
      <c r="Q233" s="99">
        <v>182.57499614218301</v>
      </c>
      <c r="R233" s="100">
        <v>165.47532917942499</v>
      </c>
    </row>
    <row r="234" spans="16:18" x14ac:dyDescent="0.25">
      <c r="P234" s="98">
        <v>42766</v>
      </c>
      <c r="Q234" s="99">
        <v>186.23619252379899</v>
      </c>
      <c r="R234" s="100">
        <v>166.86748188894899</v>
      </c>
    </row>
    <row r="235" spans="16:18" x14ac:dyDescent="0.25">
      <c r="P235" s="98">
        <v>42794</v>
      </c>
      <c r="Q235" s="99">
        <v>191.06312552670599</v>
      </c>
      <c r="R235" s="100">
        <v>170.280608067538</v>
      </c>
    </row>
    <row r="236" spans="16:18" x14ac:dyDescent="0.25">
      <c r="P236" s="98">
        <v>42825</v>
      </c>
      <c r="Q236" s="99">
        <v>194.072739117596</v>
      </c>
      <c r="R236" s="100">
        <v>174.40588291494501</v>
      </c>
    </row>
    <row r="237" spans="16:18" x14ac:dyDescent="0.25">
      <c r="P237" s="98">
        <v>42855</v>
      </c>
      <c r="Q237" s="99">
        <v>196.03434843788699</v>
      </c>
      <c r="R237" s="100">
        <v>176.42725486259599</v>
      </c>
    </row>
    <row r="238" spans="16:18" x14ac:dyDescent="0.25">
      <c r="P238" s="98">
        <v>42886</v>
      </c>
      <c r="Q238" s="99">
        <v>197.957279664585</v>
      </c>
      <c r="R238" s="100">
        <v>176.53055967049599</v>
      </c>
    </row>
    <row r="239" spans="16:18" x14ac:dyDescent="0.25">
      <c r="P239" s="98">
        <v>42916</v>
      </c>
      <c r="Q239" s="99">
        <v>202.210544029673</v>
      </c>
      <c r="R239" s="100">
        <v>176.357169236327</v>
      </c>
    </row>
    <row r="240" spans="16:18" x14ac:dyDescent="0.25">
      <c r="P240" s="98">
        <v>42947</v>
      </c>
      <c r="Q240" s="99">
        <v>204.59692184699</v>
      </c>
      <c r="R240" s="100">
        <v>175.63177459099899</v>
      </c>
    </row>
    <row r="241" spans="16:18" x14ac:dyDescent="0.25">
      <c r="P241" s="98">
        <v>42978</v>
      </c>
      <c r="Q241" s="99">
        <v>204.897479112876</v>
      </c>
      <c r="R241" s="100">
        <v>177.28246521317499</v>
      </c>
    </row>
    <row r="242" spans="16:18" x14ac:dyDescent="0.25">
      <c r="P242" s="98">
        <v>43008</v>
      </c>
      <c r="Q242" s="99">
        <v>202.86663423104201</v>
      </c>
      <c r="R242" s="100">
        <v>178.910780291983</v>
      </c>
    </row>
    <row r="243" spans="16:18" x14ac:dyDescent="0.25">
      <c r="P243" s="98">
        <v>43039</v>
      </c>
      <c r="Q243" s="99">
        <v>202.41448037736501</v>
      </c>
      <c r="R243" s="100">
        <v>181.897742205226</v>
      </c>
    </row>
    <row r="244" spans="16:18" x14ac:dyDescent="0.25">
      <c r="P244" s="98">
        <v>43069</v>
      </c>
      <c r="Q244" s="99">
        <v>204.04051558435799</v>
      </c>
      <c r="R244" s="100">
        <v>181.143349129954</v>
      </c>
    </row>
    <row r="245" spans="16:18" x14ac:dyDescent="0.25">
      <c r="P245" s="98">
        <v>43100</v>
      </c>
      <c r="Q245" s="99">
        <v>207.213984759347</v>
      </c>
      <c r="R245" s="100">
        <v>181.784507085055</v>
      </c>
    </row>
    <row r="246" spans="16:18" x14ac:dyDescent="0.25">
      <c r="P246" s="98">
        <v>43131</v>
      </c>
      <c r="Q246" s="99">
        <v>209.74924782087601</v>
      </c>
      <c r="R246" s="100">
        <v>183.18737881206101</v>
      </c>
    </row>
    <row r="247" spans="16:18" x14ac:dyDescent="0.25">
      <c r="P247" s="98">
        <v>43159</v>
      </c>
      <c r="Q247" s="99">
        <v>208.83499212906</v>
      </c>
      <c r="R247" s="100">
        <v>188.23139957005901</v>
      </c>
    </row>
    <row r="248" spans="16:18" x14ac:dyDescent="0.25">
      <c r="P248" s="98">
        <v>43190</v>
      </c>
      <c r="Q248" s="99">
        <v>206.50190659087801</v>
      </c>
      <c r="R248" s="100">
        <v>191.19234476448301</v>
      </c>
    </row>
    <row r="249" spans="16:18" x14ac:dyDescent="0.25">
      <c r="P249" s="98">
        <v>43220</v>
      </c>
      <c r="Q249" s="99">
        <v>205.78453704453099</v>
      </c>
      <c r="R249" s="100">
        <v>190.770311345945</v>
      </c>
    </row>
    <row r="250" spans="16:18" x14ac:dyDescent="0.25">
      <c r="P250" s="98">
        <v>43251</v>
      </c>
      <c r="Q250" s="99">
        <v>207.76011832585999</v>
      </c>
      <c r="R250" s="100">
        <v>188.148143320115</v>
      </c>
    </row>
    <row r="251" spans="16:18" x14ac:dyDescent="0.25">
      <c r="P251" s="98">
        <v>43281</v>
      </c>
      <c r="Q251" s="99">
        <v>212.460011033564</v>
      </c>
      <c r="R251" s="100">
        <v>187.913748216128</v>
      </c>
    </row>
    <row r="252" spans="16:18" x14ac:dyDescent="0.25">
      <c r="P252" s="98">
        <v>43312</v>
      </c>
      <c r="Q252" s="99">
        <v>214.913242005813</v>
      </c>
      <c r="R252" s="100">
        <v>190.63113576041599</v>
      </c>
    </row>
    <row r="253" spans="16:18" x14ac:dyDescent="0.25">
      <c r="P253" s="98">
        <v>43343</v>
      </c>
      <c r="Q253" s="99">
        <v>216.08772553275401</v>
      </c>
      <c r="R253" s="100">
        <v>194.33687534196099</v>
      </c>
    </row>
    <row r="254" spans="16:18" x14ac:dyDescent="0.25">
      <c r="P254" s="98">
        <v>43373</v>
      </c>
      <c r="Q254" s="99">
        <v>214.722318888422</v>
      </c>
      <c r="R254" s="100">
        <v>197.322202718764</v>
      </c>
    </row>
    <row r="255" spans="16:18" x14ac:dyDescent="0.25">
      <c r="P255" s="98">
        <v>43404</v>
      </c>
      <c r="Q255" s="99">
        <v>215.06876685500501</v>
      </c>
      <c r="R255" s="100">
        <v>197.818725907778</v>
      </c>
    </row>
    <row r="256" spans="16:18" x14ac:dyDescent="0.25">
      <c r="P256" s="98">
        <v>43434</v>
      </c>
      <c r="Q256" s="99">
        <v>216.131779877806</v>
      </c>
      <c r="R256" s="100">
        <v>196.50399902469101</v>
      </c>
    </row>
    <row r="257" spans="16:18" x14ac:dyDescent="0.25">
      <c r="P257" s="98">
        <v>43465</v>
      </c>
      <c r="Q257" s="99">
        <v>218.18124504065199</v>
      </c>
      <c r="R257" s="100">
        <v>195.57717070941999</v>
      </c>
    </row>
    <row r="258" spans="16:18" x14ac:dyDescent="0.25">
      <c r="P258" s="98">
        <v>43496</v>
      </c>
      <c r="Q258" s="99">
        <v>219.837578755474</v>
      </c>
      <c r="R258" s="100">
        <v>196.59817221303001</v>
      </c>
    </row>
    <row r="259" spans="16:18" x14ac:dyDescent="0.25">
      <c r="P259" s="98">
        <v>43524</v>
      </c>
      <c r="Q259" s="99">
        <v>219.96237013002499</v>
      </c>
      <c r="R259" s="100">
        <v>199.74623712405699</v>
      </c>
    </row>
    <row r="260" spans="16:18" x14ac:dyDescent="0.25">
      <c r="P260" s="98">
        <v>43555</v>
      </c>
      <c r="Q260" s="99">
        <v>220.550289722591</v>
      </c>
      <c r="R260" s="100">
        <v>204.09799775310699</v>
      </c>
    </row>
    <row r="261" spans="16:18" x14ac:dyDescent="0.25">
      <c r="P261" s="98">
        <v>43585</v>
      </c>
      <c r="Q261" s="99">
        <v>220.62200456221501</v>
      </c>
      <c r="R261" s="100">
        <v>204.860550622012</v>
      </c>
    </row>
    <row r="262" spans="16:18" x14ac:dyDescent="0.25">
      <c r="P262" s="98">
        <v>43616</v>
      </c>
      <c r="Q262" s="99">
        <v>222.02750226807899</v>
      </c>
      <c r="R262" s="100">
        <v>205.54732037231099</v>
      </c>
    </row>
    <row r="263" spans="16:18" x14ac:dyDescent="0.25">
      <c r="P263" s="98">
        <v>43646</v>
      </c>
      <c r="Q263" s="99">
        <v>223.64902456993499</v>
      </c>
      <c r="R263" s="100">
        <v>206.08871706681401</v>
      </c>
    </row>
    <row r="264" spans="16:18" x14ac:dyDescent="0.25">
      <c r="P264" s="98">
        <v>43677</v>
      </c>
      <c r="Q264" s="99">
        <v>225.70501795738301</v>
      </c>
      <c r="R264" s="100">
        <v>206.36280597365601</v>
      </c>
    </row>
    <row r="265" spans="16:18" x14ac:dyDescent="0.25">
      <c r="P265" s="98">
        <v>43708</v>
      </c>
      <c r="Q265" s="99">
        <v>227.34819454443101</v>
      </c>
      <c r="R265" s="100">
        <v>204.21727489126499</v>
      </c>
    </row>
    <row r="266" spans="16:18" x14ac:dyDescent="0.25">
      <c r="P266" s="98">
        <v>43738</v>
      </c>
      <c r="Q266" s="99">
        <v>227.796001342279</v>
      </c>
      <c r="R266" s="100">
        <v>202.87720156397799</v>
      </c>
    </row>
    <row r="267" spans="16:18" x14ac:dyDescent="0.25">
      <c r="P267" s="98">
        <v>43769</v>
      </c>
      <c r="Q267" s="99">
        <v>226.880380021153</v>
      </c>
      <c r="R267" s="100">
        <v>202.62885518621999</v>
      </c>
    </row>
    <row r="268" spans="16:18" x14ac:dyDescent="0.25">
      <c r="P268" s="98">
        <v>43799</v>
      </c>
      <c r="Q268" s="99">
        <v>225.79617530877499</v>
      </c>
      <c r="R268" s="100">
        <v>206.08597691506901</v>
      </c>
    </row>
    <row r="269" spans="16:18" x14ac:dyDescent="0.25">
      <c r="P269" s="98">
        <v>43830</v>
      </c>
      <c r="Q269" s="99">
        <v>226.993559795349</v>
      </c>
      <c r="R269" s="100">
        <v>210.169660922574</v>
      </c>
    </row>
    <row r="270" spans="16:18" x14ac:dyDescent="0.25">
      <c r="P270" s="98">
        <v>43861</v>
      </c>
      <c r="Q270" s="99">
        <v>229.98132694404299</v>
      </c>
      <c r="R270" s="100">
        <v>216.40074202000699</v>
      </c>
    </row>
    <row r="271" spans="16:18" x14ac:dyDescent="0.25">
      <c r="P271" s="98">
        <v>43890</v>
      </c>
      <c r="Q271" s="99">
        <v>233.87343671008401</v>
      </c>
      <c r="R271" s="100">
        <v>220.18803556980799</v>
      </c>
    </row>
    <row r="272" spans="16:18" x14ac:dyDescent="0.25">
      <c r="P272" s="98">
        <v>43921</v>
      </c>
      <c r="Q272" s="99">
        <v>235.62773812311701</v>
      </c>
      <c r="R272" s="100">
        <v>221.50193169353699</v>
      </c>
    </row>
    <row r="273" spans="16:18" x14ac:dyDescent="0.25">
      <c r="P273" s="98">
        <v>43951</v>
      </c>
      <c r="Q273" s="99">
        <v>234.578305226905</v>
      </c>
      <c r="R273" s="100">
        <v>214.876922092798</v>
      </c>
    </row>
    <row r="274" spans="16:18" x14ac:dyDescent="0.25">
      <c r="P274" s="98">
        <v>43982</v>
      </c>
      <c r="Q274" s="99">
        <v>231.985242230815</v>
      </c>
      <c r="R274" s="100">
        <v>207.327482279712</v>
      </c>
    </row>
    <row r="275" spans="16:18" x14ac:dyDescent="0.25">
      <c r="P275" s="98">
        <v>44012</v>
      </c>
      <c r="Q275" s="99">
        <v>230.717051338305</v>
      </c>
      <c r="R275" s="100">
        <v>205.30493350930101</v>
      </c>
    </row>
    <row r="276" spans="16:18" x14ac:dyDescent="0.25">
      <c r="P276" s="98">
        <v>44043</v>
      </c>
      <c r="Q276" s="99">
        <v>230.22123142394801</v>
      </c>
      <c r="R276" s="100">
        <v>205.522103277768</v>
      </c>
    </row>
    <row r="277" spans="16:18" x14ac:dyDescent="0.25">
      <c r="P277" s="98">
        <v>44074</v>
      </c>
      <c r="Q277" s="99">
        <v>232.61951379355199</v>
      </c>
      <c r="R277" s="100">
        <v>209.88741244000201</v>
      </c>
    </row>
    <row r="278" spans="16:18" x14ac:dyDescent="0.25">
      <c r="P278" s="98">
        <v>44104</v>
      </c>
      <c r="Q278" s="99">
        <v>236.02079176875401</v>
      </c>
      <c r="R278" s="100">
        <v>212.23015324775699</v>
      </c>
    </row>
    <row r="279" spans="16:18" x14ac:dyDescent="0.25">
      <c r="P279" s="98">
        <v>44135</v>
      </c>
      <c r="Q279" s="99">
        <v>241.93524036073401</v>
      </c>
      <c r="R279" s="100">
        <v>219.27264457875</v>
      </c>
    </row>
    <row r="280" spans="16:18" x14ac:dyDescent="0.25">
      <c r="P280" s="98">
        <v>44165</v>
      </c>
      <c r="Q280" s="99">
        <v>246.08241578828299</v>
      </c>
      <c r="R280" s="100">
        <v>225.13694505986001</v>
      </c>
    </row>
    <row r="281" spans="16:18" x14ac:dyDescent="0.25">
      <c r="P281" s="98">
        <v>44196</v>
      </c>
      <c r="Q281" s="99">
        <v>248.24911598120499</v>
      </c>
      <c r="R281" s="100">
        <v>230.80941501673101</v>
      </c>
    </row>
    <row r="282" spans="16:18" x14ac:dyDescent="0.25">
      <c r="P282" s="98">
        <v>44227</v>
      </c>
      <c r="Q282" s="99">
        <v>247.04032854333201</v>
      </c>
      <c r="R282" s="100">
        <v>230.46985814096499</v>
      </c>
    </row>
    <row r="283" spans="16:18" x14ac:dyDescent="0.25">
      <c r="P283" s="98">
        <v>44255</v>
      </c>
      <c r="Q283" s="99">
        <v>246.26732878627101</v>
      </c>
      <c r="R283" s="100">
        <v>229.190943440658</v>
      </c>
    </row>
    <row r="284" spans="16:18" x14ac:dyDescent="0.25">
      <c r="P284" s="98">
        <v>44286</v>
      </c>
      <c r="Q284" s="99">
        <v>248.269223903484</v>
      </c>
      <c r="R284" s="100">
        <v>229.74615929309101</v>
      </c>
    </row>
    <row r="285" spans="16:18" x14ac:dyDescent="0.25">
      <c r="P285" s="98">
        <v>44316</v>
      </c>
      <c r="Q285" s="99">
        <v>252.17168978228199</v>
      </c>
      <c r="R285" s="100">
        <v>233.79029388942499</v>
      </c>
    </row>
    <row r="286" spans="16:18" x14ac:dyDescent="0.25">
      <c r="P286" s="98">
        <v>44347</v>
      </c>
      <c r="Q286" s="99">
        <v>256.32798381856202</v>
      </c>
      <c r="R286" s="100">
        <v>238.32550883753299</v>
      </c>
    </row>
    <row r="287" spans="16:18" x14ac:dyDescent="0.25">
      <c r="P287" s="98">
        <v>44377</v>
      </c>
      <c r="Q287" s="99">
        <v>260.78125062699797</v>
      </c>
      <c r="R287" s="100">
        <v>241.42646009889199</v>
      </c>
    </row>
    <row r="288" spans="16:18" x14ac:dyDescent="0.25">
      <c r="P288" s="98">
        <v>44408</v>
      </c>
      <c r="Q288" s="99">
        <v>264.18372416083002</v>
      </c>
      <c r="R288" s="100">
        <v>245.93280744197699</v>
      </c>
    </row>
    <row r="289" spans="16:18" x14ac:dyDescent="0.25">
      <c r="P289" s="98">
        <v>44439</v>
      </c>
      <c r="Q289" s="99">
        <v>268.551572040341</v>
      </c>
      <c r="R289" s="100">
        <v>251.81098281904099</v>
      </c>
    </row>
    <row r="290" spans="16:18" x14ac:dyDescent="0.25">
      <c r="P290" s="98">
        <v>44469</v>
      </c>
      <c r="Q290" s="99">
        <v>270.92209510669198</v>
      </c>
      <c r="R290" s="100">
        <v>258.584712491326</v>
      </c>
    </row>
    <row r="291" spans="16:18" x14ac:dyDescent="0.25">
      <c r="P291" s="98">
        <v>44500</v>
      </c>
      <c r="Q291" s="99">
        <v>276.73570659226903</v>
      </c>
      <c r="R291" s="100">
        <v>265.895455885616</v>
      </c>
    </row>
    <row r="292" spans="16:18" x14ac:dyDescent="0.25">
      <c r="P292" s="98">
        <v>44530</v>
      </c>
      <c r="Q292" s="99">
        <v>281.35270385773998</v>
      </c>
      <c r="R292" s="100">
        <v>269.32281916487801</v>
      </c>
    </row>
    <row r="293" spans="16:18" x14ac:dyDescent="0.25">
      <c r="P293" s="98">
        <v>44561</v>
      </c>
      <c r="Q293" s="99">
        <v>285.40233341191799</v>
      </c>
      <c r="R293" s="100">
        <v>269.39336502672302</v>
      </c>
    </row>
    <row r="294" spans="16:18" x14ac:dyDescent="0.25">
      <c r="P294" s="98">
        <v>44592</v>
      </c>
      <c r="Q294" s="99">
        <v>283.84231304485502</v>
      </c>
      <c r="R294" s="100">
        <v>262.33639543378501</v>
      </c>
    </row>
    <row r="295" spans="16:18" x14ac:dyDescent="0.25">
      <c r="P295" s="98">
        <v>44620</v>
      </c>
      <c r="Q295" s="99">
        <v>283.56686686906897</v>
      </c>
      <c r="R295" s="100">
        <v>260.11388396202699</v>
      </c>
    </row>
    <row r="296" spans="16:18" x14ac:dyDescent="0.25">
      <c r="P296" s="98">
        <v>44651</v>
      </c>
      <c r="Q296" s="99">
        <v>287.10551178207697</v>
      </c>
      <c r="R296" s="100">
        <v>264.65304071929199</v>
      </c>
    </row>
    <row r="297" spans="16:18" x14ac:dyDescent="0.25">
      <c r="P297" s="98">
        <v>44681</v>
      </c>
      <c r="Q297" s="99">
        <v>295.64705596791799</v>
      </c>
      <c r="R297" s="100">
        <v>281.93653641434202</v>
      </c>
    </row>
    <row r="298" spans="16:18" x14ac:dyDescent="0.25">
      <c r="P298" s="98">
        <v>44712</v>
      </c>
      <c r="Q298" s="99">
        <v>302.81814267664203</v>
      </c>
      <c r="R298" s="100">
        <v>293.39831513349299</v>
      </c>
    </row>
    <row r="299" spans="16:18" x14ac:dyDescent="0.25">
      <c r="P299" s="98">
        <v>44742</v>
      </c>
      <c r="Q299" s="99">
        <v>305.29765373948999</v>
      </c>
      <c r="R299" s="100">
        <v>295.20965783486503</v>
      </c>
    </row>
    <row r="300" spans="16:18" x14ac:dyDescent="0.25">
      <c r="P300" s="98">
        <v>44773</v>
      </c>
      <c r="Q300" s="99">
        <v>303.43494303395801</v>
      </c>
      <c r="R300" s="100">
        <v>286.276683321191</v>
      </c>
    </row>
    <row r="301" spans="16:18" x14ac:dyDescent="0.25">
      <c r="P301" s="98">
        <v>44804</v>
      </c>
      <c r="Q301" s="99">
        <v>304.027944521081</v>
      </c>
      <c r="R301" s="100">
        <v>282.696555328616</v>
      </c>
    </row>
    <row r="302" spans="16:18" x14ac:dyDescent="0.25">
      <c r="P302" s="98">
        <v>44834</v>
      </c>
      <c r="Q302" s="99">
        <v>303.31642719387099</v>
      </c>
      <c r="R302" s="100">
        <v>280.39514066336801</v>
      </c>
    </row>
    <row r="303" spans="16:18" x14ac:dyDescent="0.25">
      <c r="P303" s="98">
        <v>44865</v>
      </c>
      <c r="Q303" s="99">
        <v>304.50308603249198</v>
      </c>
      <c r="R303" s="100">
        <v>282.45404068462398</v>
      </c>
    </row>
    <row r="304" spans="16:18" x14ac:dyDescent="0.25">
      <c r="P304" s="98">
        <v>44895</v>
      </c>
      <c r="Q304" s="99">
        <v>302.063711633796</v>
      </c>
      <c r="R304" s="100">
        <v>275.37823094230401</v>
      </c>
    </row>
    <row r="305" spans="16:18" x14ac:dyDescent="0.25">
      <c r="P305" s="98">
        <v>44926</v>
      </c>
      <c r="Q305" s="99">
        <v>300.234618653219</v>
      </c>
      <c r="R305" s="100">
        <v>268.48995383465598</v>
      </c>
    </row>
    <row r="306" spans="16:18" x14ac:dyDescent="0.25">
      <c r="P306" s="98">
        <v>44957</v>
      </c>
      <c r="Q306" s="99">
        <v>298.54222787220903</v>
      </c>
      <c r="R306" s="100">
        <v>260.34828712598699</v>
      </c>
    </row>
    <row r="307" spans="16:18" x14ac:dyDescent="0.25">
      <c r="P307" s="98">
        <v>44985</v>
      </c>
      <c r="Q307" s="99">
        <v>300.10604308939998</v>
      </c>
      <c r="R307" s="100">
        <v>257.70363706547101</v>
      </c>
    </row>
    <row r="308" spans="16:18" x14ac:dyDescent="0.25">
      <c r="P308" s="98">
        <v>45016</v>
      </c>
      <c r="Q308" s="99">
        <v>302.011394506719</v>
      </c>
      <c r="R308" s="100">
        <v>252.91496103918999</v>
      </c>
    </row>
    <row r="309" spans="16:18" x14ac:dyDescent="0.25">
      <c r="P309" s="98">
        <v>45046</v>
      </c>
      <c r="Q309" s="99">
        <v>301.557728924966</v>
      </c>
      <c r="R309" s="100">
        <v>251.61293396712799</v>
      </c>
    </row>
    <row r="310" spans="16:18" x14ac:dyDescent="0.25">
      <c r="P310" s="98">
        <v>45077</v>
      </c>
      <c r="Q310" s="99">
        <v>305.44227205331799</v>
      </c>
      <c r="R310" s="100">
        <v>260.33521715748498</v>
      </c>
    </row>
    <row r="311" spans="16:18" x14ac:dyDescent="0.25">
      <c r="P311" s="98">
        <v>45107</v>
      </c>
      <c r="Q311" s="99">
        <v>307.04496041958498</v>
      </c>
      <c r="R311" s="100">
        <v>267.76324956657402</v>
      </c>
    </row>
    <row r="312" spans="16:18" x14ac:dyDescent="0.25">
      <c r="P312" s="98">
        <v>45138</v>
      </c>
      <c r="Q312" s="99">
        <v>311.45879047897802</v>
      </c>
      <c r="R312" s="100">
        <v>272.95151059809899</v>
      </c>
    </row>
    <row r="313" spans="16:18" x14ac:dyDescent="0.25">
      <c r="P313" s="98">
        <v>45169</v>
      </c>
      <c r="Q313" s="99">
        <v>312.62456058138798</v>
      </c>
      <c r="R313" s="100">
        <v>263.19756334868401</v>
      </c>
    </row>
    <row r="314" spans="16:18" x14ac:dyDescent="0.25">
      <c r="P314" s="98">
        <v>45199</v>
      </c>
      <c r="Q314" s="99">
        <v>314.360903501846</v>
      </c>
      <c r="R314" s="100">
        <v>252.922574612456</v>
      </c>
    </row>
    <row r="315" spans="16:18" x14ac:dyDescent="0.25">
      <c r="P315" s="98">
        <v>45230</v>
      </c>
      <c r="Q315" s="99">
        <v>311.10691334254</v>
      </c>
      <c r="R315" s="100">
        <v>236.24563653018899</v>
      </c>
    </row>
    <row r="316" spans="16:18" x14ac:dyDescent="0.25">
      <c r="P316" s="98">
        <v>45260</v>
      </c>
      <c r="Q316" s="99">
        <v>311.638323348364</v>
      </c>
      <c r="R316" s="100">
        <v>237.497349274561</v>
      </c>
    </row>
    <row r="317" spans="16:18" x14ac:dyDescent="0.25">
      <c r="P317" s="98">
        <v>45291</v>
      </c>
      <c r="Q317" s="99">
        <v>308.26011494703403</v>
      </c>
      <c r="R317" s="100">
        <v>234.35838797200799</v>
      </c>
    </row>
    <row r="318" spans="16:18" x14ac:dyDescent="0.25">
      <c r="P318" s="98">
        <v>45322</v>
      </c>
      <c r="Q318" s="99">
        <v>310.94388656963503</v>
      </c>
      <c r="R318" s="100">
        <v>245.33004138111099</v>
      </c>
    </row>
    <row r="319" spans="16:18" x14ac:dyDescent="0.25">
      <c r="P319" s="98">
        <v>45351</v>
      </c>
      <c r="Q319" s="99">
        <v>310.05424294949898</v>
      </c>
      <c r="R319" s="100">
        <v>242.40080602018699</v>
      </c>
    </row>
    <row r="320" spans="16:18" x14ac:dyDescent="0.25">
      <c r="P320" s="98">
        <v>45382</v>
      </c>
      <c r="Q320" s="99">
        <v>313.436811919099</v>
      </c>
      <c r="R320" s="100">
        <v>250.92177195527401</v>
      </c>
    </row>
    <row r="321" spans="16:18" x14ac:dyDescent="0.25">
      <c r="P321" s="98">
        <v>45412</v>
      </c>
      <c r="Q321" s="99">
        <v>312.27416390273999</v>
      </c>
      <c r="R321" s="100">
        <v>244.55522185609499</v>
      </c>
    </row>
    <row r="322" spans="16:18" x14ac:dyDescent="0.25">
      <c r="P322" s="98">
        <v>45443</v>
      </c>
      <c r="Q322" s="99">
        <v>313.34043950401201</v>
      </c>
      <c r="R322" s="100">
        <v>246.91096162987</v>
      </c>
    </row>
    <row r="323" spans="16:18" x14ac:dyDescent="0.25">
      <c r="P323" s="98">
        <v>45473</v>
      </c>
      <c r="Q323" s="99">
        <v>310.45809798904401</v>
      </c>
      <c r="R323" s="100">
        <v>239.21632476778501</v>
      </c>
    </row>
    <row r="324" spans="16:18" x14ac:dyDescent="0.25">
      <c r="P324" s="98">
        <v>45504</v>
      </c>
      <c r="Q324" s="99">
        <v>309.985313631574</v>
      </c>
      <c r="R324" s="100">
        <v>242.126780609317</v>
      </c>
    </row>
    <row r="325" spans="16:18" x14ac:dyDescent="0.25">
      <c r="P325" s="98">
        <v>45535</v>
      </c>
      <c r="Q325" s="99">
        <v>309.51138811590198</v>
      </c>
      <c r="R325" s="100">
        <v>237.86527528592401</v>
      </c>
    </row>
    <row r="326" spans="16:18" x14ac:dyDescent="0.25">
      <c r="P326" s="98">
        <v>45565</v>
      </c>
      <c r="Q326" s="99">
        <v>312.97576861758398</v>
      </c>
      <c r="R326" s="100">
        <v>243.13504689305901</v>
      </c>
    </row>
    <row r="327" spans="16:18" x14ac:dyDescent="0.25">
      <c r="P327" s="98">
        <v>45596</v>
      </c>
      <c r="Q327" s="99">
        <v>316.532218831997</v>
      </c>
      <c r="R327" s="100">
        <v>242.22099691645701</v>
      </c>
    </row>
    <row r="328" spans="16:18" x14ac:dyDescent="0.25">
      <c r="P328" s="98">
        <v>45626</v>
      </c>
      <c r="Q328" s="99">
        <v>321.23643689323399</v>
      </c>
      <c r="R328" s="100">
        <v>250.40089295973101</v>
      </c>
    </row>
    <row r="329" spans="16:18" x14ac:dyDescent="0.25">
      <c r="P329" s="98">
        <v>45657</v>
      </c>
      <c r="Q329" s="99">
        <v>307.70075186823198</v>
      </c>
      <c r="R329" s="100">
        <v>228.85880066608399</v>
      </c>
    </row>
    <row r="330" spans="16:18" x14ac:dyDescent="0.25">
      <c r="P330" s="98">
        <v>45688</v>
      </c>
      <c r="Q330" s="99">
        <v>306.45490893938</v>
      </c>
      <c r="R330" s="100">
        <v>232.116037187236</v>
      </c>
    </row>
    <row r="331" spans="16:18" x14ac:dyDescent="0.25">
      <c r="P331" s="98">
        <v>45716</v>
      </c>
      <c r="Q331" s="99" t="s">
        <v>77</v>
      </c>
      <c r="R331" s="100" t="s">
        <v>77</v>
      </c>
    </row>
    <row r="332" spans="16:18" x14ac:dyDescent="0.25">
      <c r="P332" s="98">
        <v>45747</v>
      </c>
      <c r="Q332" s="99" t="s">
        <v>77</v>
      </c>
      <c r="R332" s="100" t="s">
        <v>77</v>
      </c>
    </row>
    <row r="333" spans="16:18" x14ac:dyDescent="0.25">
      <c r="P333" s="98">
        <v>45777</v>
      </c>
      <c r="Q333" s="99" t="s">
        <v>77</v>
      </c>
      <c r="R333" s="100" t="s">
        <v>77</v>
      </c>
    </row>
    <row r="334" spans="16:18" x14ac:dyDescent="0.25">
      <c r="P334" s="98">
        <v>45808</v>
      </c>
      <c r="Q334" s="99" t="s">
        <v>77</v>
      </c>
      <c r="R334" s="100" t="s">
        <v>77</v>
      </c>
    </row>
    <row r="335" spans="16:18" x14ac:dyDescent="0.25">
      <c r="P335" s="98">
        <v>45838</v>
      </c>
      <c r="Q335" s="99" t="s">
        <v>77</v>
      </c>
      <c r="R335" s="100" t="s">
        <v>77</v>
      </c>
    </row>
    <row r="336" spans="16:18" x14ac:dyDescent="0.25">
      <c r="P336" s="98">
        <v>45869</v>
      </c>
      <c r="Q336" s="99" t="s">
        <v>77</v>
      </c>
      <c r="R336" s="100" t="s">
        <v>77</v>
      </c>
    </row>
    <row r="337" spans="16:18" x14ac:dyDescent="0.25">
      <c r="P337" s="98">
        <v>45900</v>
      </c>
      <c r="Q337" s="99" t="s">
        <v>77</v>
      </c>
      <c r="R337" s="100" t="s">
        <v>77</v>
      </c>
    </row>
    <row r="338" spans="16:18" x14ac:dyDescent="0.25">
      <c r="P338" s="98">
        <v>45930</v>
      </c>
      <c r="Q338" s="99" t="s">
        <v>77</v>
      </c>
      <c r="R338" s="100" t="s">
        <v>77</v>
      </c>
    </row>
    <row r="339" spans="16:18" x14ac:dyDescent="0.25">
      <c r="P339" s="98">
        <v>45961</v>
      </c>
      <c r="Q339" s="99" t="s">
        <v>77</v>
      </c>
      <c r="R339" s="100" t="s">
        <v>77</v>
      </c>
    </row>
    <row r="340" spans="16:18" x14ac:dyDescent="0.25">
      <c r="P340" s="98">
        <v>45991</v>
      </c>
      <c r="Q340" s="99" t="s">
        <v>77</v>
      </c>
      <c r="R340" s="100" t="s">
        <v>77</v>
      </c>
    </row>
    <row r="341" spans="16:18" x14ac:dyDescent="0.25">
      <c r="P341" s="98">
        <v>46022</v>
      </c>
      <c r="Q341" s="99" t="s">
        <v>77</v>
      </c>
      <c r="R341" s="100" t="s">
        <v>77</v>
      </c>
    </row>
    <row r="342" spans="16:18" x14ac:dyDescent="0.25">
      <c r="P342" s="98">
        <v>46053</v>
      </c>
      <c r="Q342" s="99" t="s">
        <v>77</v>
      </c>
      <c r="R342" s="100" t="s">
        <v>77</v>
      </c>
    </row>
    <row r="343" spans="16:18" x14ac:dyDescent="0.25">
      <c r="P343" s="98">
        <v>46081</v>
      </c>
      <c r="Q343" s="99" t="s">
        <v>77</v>
      </c>
      <c r="R343" s="100" t="s">
        <v>77</v>
      </c>
    </row>
    <row r="344" spans="16:18" x14ac:dyDescent="0.25">
      <c r="P344" s="98">
        <v>46112</v>
      </c>
      <c r="Q344" s="99" t="s">
        <v>77</v>
      </c>
      <c r="R344" s="100" t="s">
        <v>77</v>
      </c>
    </row>
    <row r="345" spans="16:18" x14ac:dyDescent="0.25">
      <c r="P345" s="98">
        <v>46142</v>
      </c>
      <c r="Q345" s="99" t="s">
        <v>77</v>
      </c>
      <c r="R345" s="100" t="s">
        <v>77</v>
      </c>
    </row>
    <row r="346" spans="16:18" x14ac:dyDescent="0.25">
      <c r="P346" s="98">
        <v>46173</v>
      </c>
      <c r="Q346" s="99" t="s">
        <v>77</v>
      </c>
      <c r="R346" s="100" t="s">
        <v>77</v>
      </c>
    </row>
    <row r="347" spans="16:18" x14ac:dyDescent="0.25">
      <c r="P347" s="98">
        <v>46203</v>
      </c>
      <c r="Q347" s="99" t="s">
        <v>77</v>
      </c>
      <c r="R347" s="100" t="s">
        <v>77</v>
      </c>
    </row>
    <row r="348" spans="16:18" x14ac:dyDescent="0.25">
      <c r="P348" s="98">
        <v>46234</v>
      </c>
      <c r="Q348" s="99" t="s">
        <v>77</v>
      </c>
      <c r="R348" s="100" t="s">
        <v>77</v>
      </c>
    </row>
    <row r="349" spans="16:18" x14ac:dyDescent="0.25">
      <c r="P349" s="98">
        <v>46265</v>
      </c>
      <c r="Q349" s="99" t="s">
        <v>77</v>
      </c>
      <c r="R349" s="100" t="s">
        <v>77</v>
      </c>
    </row>
    <row r="350" spans="16:18" x14ac:dyDescent="0.25">
      <c r="P350" s="98">
        <v>46295</v>
      </c>
      <c r="Q350" s="99" t="s">
        <v>77</v>
      </c>
      <c r="R350" s="100" t="s">
        <v>77</v>
      </c>
    </row>
    <row r="351" spans="16:18" x14ac:dyDescent="0.25">
      <c r="P351" s="98">
        <v>46326</v>
      </c>
      <c r="Q351" s="99" t="s">
        <v>77</v>
      </c>
      <c r="R351" s="100" t="s">
        <v>77</v>
      </c>
    </row>
    <row r="352" spans="16:18" x14ac:dyDescent="0.25">
      <c r="P352" s="98">
        <v>46356</v>
      </c>
      <c r="Q352" s="99" t="s">
        <v>77</v>
      </c>
      <c r="R352" s="100" t="s">
        <v>77</v>
      </c>
    </row>
    <row r="353" spans="16:18" x14ac:dyDescent="0.25">
      <c r="P353" s="98">
        <v>46387</v>
      </c>
      <c r="Q353" s="99" t="s">
        <v>77</v>
      </c>
      <c r="R353" s="100" t="s">
        <v>77</v>
      </c>
    </row>
    <row r="354" spans="16:18" x14ac:dyDescent="0.25">
      <c r="P354" s="98">
        <v>46418</v>
      </c>
      <c r="Q354" s="99" t="s">
        <v>77</v>
      </c>
      <c r="R354" s="100" t="s">
        <v>77</v>
      </c>
    </row>
    <row r="355" spans="16:18" x14ac:dyDescent="0.25">
      <c r="P355" s="98">
        <v>46446</v>
      </c>
      <c r="Q355" s="99" t="s">
        <v>77</v>
      </c>
      <c r="R355" s="100" t="s">
        <v>77</v>
      </c>
    </row>
    <row r="356" spans="16:18" x14ac:dyDescent="0.25">
      <c r="P356" s="98">
        <v>46477</v>
      </c>
      <c r="Q356" s="99" t="s">
        <v>77</v>
      </c>
      <c r="R356" s="100" t="s">
        <v>77</v>
      </c>
    </row>
    <row r="357" spans="16:18" x14ac:dyDescent="0.25">
      <c r="P357" s="98">
        <v>46507</v>
      </c>
      <c r="Q357" s="99" t="s">
        <v>77</v>
      </c>
      <c r="R357" s="100" t="s">
        <v>77</v>
      </c>
    </row>
    <row r="358" spans="16:18" x14ac:dyDescent="0.25">
      <c r="P358" s="98">
        <v>46538</v>
      </c>
      <c r="Q358" s="99" t="s">
        <v>77</v>
      </c>
      <c r="R358" s="100" t="s">
        <v>77</v>
      </c>
    </row>
    <row r="359" spans="16:18" x14ac:dyDescent="0.25">
      <c r="P359" s="98">
        <v>46568</v>
      </c>
      <c r="Q359" s="99" t="s">
        <v>77</v>
      </c>
      <c r="R359" s="100" t="s">
        <v>77</v>
      </c>
    </row>
    <row r="360" spans="16:18" x14ac:dyDescent="0.25">
      <c r="P360" s="98">
        <v>46599</v>
      </c>
      <c r="Q360" s="99" t="s">
        <v>77</v>
      </c>
      <c r="R360" s="100" t="s">
        <v>77</v>
      </c>
    </row>
    <row r="361" spans="16:18" x14ac:dyDescent="0.25">
      <c r="P361" s="98">
        <v>46630</v>
      </c>
      <c r="Q361" s="99" t="s">
        <v>77</v>
      </c>
      <c r="R361" s="100" t="s">
        <v>77</v>
      </c>
    </row>
    <row r="362" spans="16:18" x14ac:dyDescent="0.25">
      <c r="P362" s="98">
        <v>46660</v>
      </c>
      <c r="Q362" s="99" t="s">
        <v>77</v>
      </c>
      <c r="R362" s="100" t="s">
        <v>77</v>
      </c>
    </row>
    <row r="363" spans="16:18" x14ac:dyDescent="0.25">
      <c r="P363" s="98">
        <v>46691</v>
      </c>
      <c r="Q363" s="99" t="s">
        <v>77</v>
      </c>
      <c r="R363" s="100" t="s">
        <v>77</v>
      </c>
    </row>
    <row r="364" spans="16:18" x14ac:dyDescent="0.25">
      <c r="P364" s="98">
        <v>46721</v>
      </c>
      <c r="Q364" s="99" t="s">
        <v>77</v>
      </c>
      <c r="R364" s="100" t="s">
        <v>77</v>
      </c>
    </row>
    <row r="365" spans="16:18" x14ac:dyDescent="0.25">
      <c r="P365" s="98">
        <v>46752</v>
      </c>
      <c r="Q365" s="99" t="s">
        <v>77</v>
      </c>
      <c r="R365" s="100" t="s">
        <v>77</v>
      </c>
    </row>
    <row r="366" spans="16:18" x14ac:dyDescent="0.25">
      <c r="P366" s="98">
        <v>46783</v>
      </c>
      <c r="Q366" s="99" t="s">
        <v>77</v>
      </c>
      <c r="R366" s="100" t="s">
        <v>77</v>
      </c>
    </row>
    <row r="367" spans="16:18" x14ac:dyDescent="0.25">
      <c r="P367" s="98">
        <v>46812</v>
      </c>
      <c r="Q367" s="99" t="s">
        <v>77</v>
      </c>
      <c r="R367" s="100" t="s">
        <v>77</v>
      </c>
    </row>
    <row r="368" spans="16:18" x14ac:dyDescent="0.25">
      <c r="P368" s="98">
        <v>46843</v>
      </c>
      <c r="Q368" s="99" t="s">
        <v>77</v>
      </c>
      <c r="R368" s="100" t="s">
        <v>77</v>
      </c>
    </row>
    <row r="369" spans="16:18" x14ac:dyDescent="0.25">
      <c r="P369" s="98">
        <v>46873</v>
      </c>
      <c r="Q369" s="99" t="s">
        <v>77</v>
      </c>
      <c r="R369" s="100" t="s">
        <v>77</v>
      </c>
    </row>
    <row r="370" spans="16:18" x14ac:dyDescent="0.25">
      <c r="P370" s="98">
        <v>46904</v>
      </c>
      <c r="Q370" s="99" t="s">
        <v>77</v>
      </c>
      <c r="R370" s="100" t="s">
        <v>77</v>
      </c>
    </row>
    <row r="371" spans="16:18" x14ac:dyDescent="0.25">
      <c r="P371" s="98">
        <v>46934</v>
      </c>
      <c r="Q371" s="99" t="s">
        <v>77</v>
      </c>
      <c r="R371" s="100" t="s">
        <v>77</v>
      </c>
    </row>
    <row r="372" spans="16:18" x14ac:dyDescent="0.25">
      <c r="P372" s="98">
        <v>46965</v>
      </c>
      <c r="Q372" s="99" t="s">
        <v>77</v>
      </c>
      <c r="R372" s="100" t="s">
        <v>77</v>
      </c>
    </row>
    <row r="373" spans="16:18" x14ac:dyDescent="0.25">
      <c r="P373" s="98">
        <v>46996</v>
      </c>
      <c r="Q373" s="99" t="s">
        <v>77</v>
      </c>
      <c r="R373" s="100" t="s">
        <v>77</v>
      </c>
    </row>
    <row r="374" spans="16:18" x14ac:dyDescent="0.25">
      <c r="P374" s="98">
        <v>47026</v>
      </c>
      <c r="Q374" s="99" t="s">
        <v>77</v>
      </c>
      <c r="R374" s="100" t="s">
        <v>77</v>
      </c>
    </row>
    <row r="375" spans="16:18" x14ac:dyDescent="0.25">
      <c r="P375" s="98">
        <v>47057</v>
      </c>
      <c r="Q375" s="99" t="s">
        <v>77</v>
      </c>
      <c r="R375" s="100" t="s">
        <v>77</v>
      </c>
    </row>
    <row r="376" spans="16:18" x14ac:dyDescent="0.25">
      <c r="P376" s="98">
        <v>47087</v>
      </c>
      <c r="Q376" s="99" t="s">
        <v>77</v>
      </c>
      <c r="R376" s="100" t="s">
        <v>77</v>
      </c>
    </row>
    <row r="377" spans="16:18" x14ac:dyDescent="0.25">
      <c r="P377" s="98">
        <v>47118</v>
      </c>
      <c r="Q377" s="99" t="s">
        <v>77</v>
      </c>
      <c r="R377" s="100" t="s">
        <v>77</v>
      </c>
    </row>
    <row r="378" spans="16:18" x14ac:dyDescent="0.25">
      <c r="P378" s="98">
        <v>47149</v>
      </c>
      <c r="Q378" s="99" t="s">
        <v>77</v>
      </c>
      <c r="R378" s="100" t="s">
        <v>77</v>
      </c>
    </row>
    <row r="379" spans="16:18" x14ac:dyDescent="0.25">
      <c r="P379" s="98">
        <v>47177</v>
      </c>
      <c r="Q379" s="99" t="s">
        <v>77</v>
      </c>
      <c r="R379" s="100" t="s">
        <v>77</v>
      </c>
    </row>
    <row r="380" spans="16:18" x14ac:dyDescent="0.25">
      <c r="P380" s="98">
        <v>47208</v>
      </c>
      <c r="Q380" s="99" t="s">
        <v>77</v>
      </c>
      <c r="R380" s="100" t="s">
        <v>77</v>
      </c>
    </row>
    <row r="381" spans="16:18" x14ac:dyDescent="0.25">
      <c r="P381" s="98">
        <v>47238</v>
      </c>
      <c r="Q381" s="99" t="s">
        <v>77</v>
      </c>
      <c r="R381" s="100" t="s">
        <v>77</v>
      </c>
    </row>
    <row r="382" spans="16:18" x14ac:dyDescent="0.25">
      <c r="P382" s="98">
        <v>47269</v>
      </c>
      <c r="Q382" s="99" t="s">
        <v>77</v>
      </c>
      <c r="R382" s="100" t="s">
        <v>77</v>
      </c>
    </row>
    <row r="383" spans="16:18" x14ac:dyDescent="0.25">
      <c r="P383" s="98">
        <v>47299</v>
      </c>
      <c r="Q383" s="99" t="s">
        <v>77</v>
      </c>
      <c r="R383" s="100" t="s">
        <v>77</v>
      </c>
    </row>
    <row r="384" spans="16:18" x14ac:dyDescent="0.25">
      <c r="P384" s="98">
        <v>47330</v>
      </c>
      <c r="Q384" s="99" t="s">
        <v>77</v>
      </c>
      <c r="R384" s="100" t="s">
        <v>77</v>
      </c>
    </row>
    <row r="385" spans="16:18" x14ac:dyDescent="0.25">
      <c r="P385" s="98">
        <v>47361</v>
      </c>
      <c r="Q385" s="99" t="s">
        <v>77</v>
      </c>
      <c r="R385" s="100" t="s">
        <v>77</v>
      </c>
    </row>
    <row r="386" spans="16:18" x14ac:dyDescent="0.25">
      <c r="P386" s="98">
        <v>47391</v>
      </c>
      <c r="Q386" s="99" t="s">
        <v>77</v>
      </c>
      <c r="R386" s="100" t="s">
        <v>77</v>
      </c>
    </row>
    <row r="387" spans="16:18" x14ac:dyDescent="0.25">
      <c r="P387" s="98">
        <v>47422</v>
      </c>
      <c r="Q387" s="99" t="s">
        <v>77</v>
      </c>
      <c r="R387" s="100" t="s">
        <v>77</v>
      </c>
    </row>
    <row r="388" spans="16:18" x14ac:dyDescent="0.25">
      <c r="P388" s="98">
        <v>47452</v>
      </c>
      <c r="Q388" s="99" t="s">
        <v>77</v>
      </c>
      <c r="R388" s="100" t="s">
        <v>77</v>
      </c>
    </row>
    <row r="389" spans="16:18" x14ac:dyDescent="0.25">
      <c r="P389" s="98">
        <v>47483</v>
      </c>
      <c r="Q389" s="99" t="s">
        <v>77</v>
      </c>
      <c r="R389" s="100" t="s">
        <v>77</v>
      </c>
    </row>
    <row r="390" spans="16:18" x14ac:dyDescent="0.25">
      <c r="P390" s="98">
        <v>47514</v>
      </c>
      <c r="Q390" s="99" t="s">
        <v>77</v>
      </c>
      <c r="R390" s="100" t="s">
        <v>77</v>
      </c>
    </row>
    <row r="391" spans="16:18" x14ac:dyDescent="0.25">
      <c r="P391" s="98">
        <v>47542</v>
      </c>
      <c r="Q391" s="99" t="s">
        <v>77</v>
      </c>
      <c r="R391" s="100" t="s">
        <v>77</v>
      </c>
    </row>
    <row r="392" spans="16:18" x14ac:dyDescent="0.25">
      <c r="P392" s="98">
        <v>47573</v>
      </c>
      <c r="Q392" s="99" t="s">
        <v>77</v>
      </c>
      <c r="R392" s="100" t="s">
        <v>77</v>
      </c>
    </row>
    <row r="393" spans="16:18" x14ac:dyDescent="0.25">
      <c r="P393" s="98">
        <v>47603</v>
      </c>
      <c r="Q393" s="99" t="s">
        <v>77</v>
      </c>
      <c r="R393" s="100" t="s">
        <v>77</v>
      </c>
    </row>
    <row r="394" spans="16:18" x14ac:dyDescent="0.25">
      <c r="P394" s="98">
        <v>47634</v>
      </c>
      <c r="Q394" s="99" t="s">
        <v>77</v>
      </c>
      <c r="R394" s="100" t="s">
        <v>77</v>
      </c>
    </row>
    <row r="395" spans="16:18" x14ac:dyDescent="0.25">
      <c r="P395" s="98">
        <v>47664</v>
      </c>
      <c r="Q395" s="99" t="s">
        <v>77</v>
      </c>
      <c r="R395" s="100" t="s">
        <v>77</v>
      </c>
    </row>
    <row r="396" spans="16:18" x14ac:dyDescent="0.25">
      <c r="P396" s="98">
        <v>47695</v>
      </c>
      <c r="Q396" s="99" t="s">
        <v>77</v>
      </c>
      <c r="R396" s="100" t="s">
        <v>77</v>
      </c>
    </row>
    <row r="397" spans="16:18" x14ac:dyDescent="0.25">
      <c r="P397" s="98">
        <v>47726</v>
      </c>
      <c r="Q397" s="99" t="s">
        <v>77</v>
      </c>
      <c r="R397" s="100" t="s">
        <v>77</v>
      </c>
    </row>
    <row r="398" spans="16:18" x14ac:dyDescent="0.25">
      <c r="P398" s="98">
        <v>47756</v>
      </c>
      <c r="Q398" s="99" t="s">
        <v>77</v>
      </c>
      <c r="R398" s="100" t="s">
        <v>77</v>
      </c>
    </row>
    <row r="399" spans="16:18" x14ac:dyDescent="0.25">
      <c r="P399" s="98">
        <v>47787</v>
      </c>
      <c r="Q399" s="99" t="s">
        <v>77</v>
      </c>
      <c r="R399" s="100" t="s">
        <v>77</v>
      </c>
    </row>
    <row r="400" spans="16:18" x14ac:dyDescent="0.25">
      <c r="P400" s="98">
        <v>47817</v>
      </c>
      <c r="Q400" s="99" t="s">
        <v>77</v>
      </c>
      <c r="R400" s="100" t="s">
        <v>77</v>
      </c>
    </row>
    <row r="401" spans="16:18" x14ac:dyDescent="0.25">
      <c r="P401" s="98">
        <v>47848</v>
      </c>
      <c r="Q401" s="99" t="s">
        <v>77</v>
      </c>
      <c r="R401" s="100" t="s">
        <v>77</v>
      </c>
    </row>
    <row r="402" spans="16:18" x14ac:dyDescent="0.25">
      <c r="P402" s="98">
        <v>47879</v>
      </c>
      <c r="Q402" s="99" t="s">
        <v>77</v>
      </c>
      <c r="R402" s="100" t="s">
        <v>77</v>
      </c>
    </row>
    <row r="403" spans="16:18" x14ac:dyDescent="0.25">
      <c r="P403" s="98">
        <v>47907</v>
      </c>
      <c r="Q403" s="99" t="s">
        <v>77</v>
      </c>
      <c r="R403" s="100" t="s">
        <v>77</v>
      </c>
    </row>
    <row r="404" spans="16:18" x14ac:dyDescent="0.25">
      <c r="P404" s="98">
        <v>47938</v>
      </c>
      <c r="Q404" s="99" t="s">
        <v>77</v>
      </c>
      <c r="R404" s="100" t="s">
        <v>77</v>
      </c>
    </row>
    <row r="405" spans="16:18" x14ac:dyDescent="0.25">
      <c r="P405" s="98">
        <v>47968</v>
      </c>
      <c r="Q405" s="99" t="s">
        <v>77</v>
      </c>
      <c r="R405" s="100" t="s">
        <v>77</v>
      </c>
    </row>
    <row r="406" spans="16:18" x14ac:dyDescent="0.25">
      <c r="P406" s="98">
        <v>47999</v>
      </c>
      <c r="Q406" s="99" t="s">
        <v>77</v>
      </c>
      <c r="R406" s="100" t="s">
        <v>77</v>
      </c>
    </row>
    <row r="407" spans="16:18" x14ac:dyDescent="0.25">
      <c r="P407" s="98">
        <v>48029</v>
      </c>
      <c r="Q407" s="99" t="s">
        <v>77</v>
      </c>
      <c r="R407" s="100" t="s">
        <v>77</v>
      </c>
    </row>
    <row r="408" spans="16:18" x14ac:dyDescent="0.25">
      <c r="P408" s="98">
        <v>48060</v>
      </c>
      <c r="Q408" s="99" t="s">
        <v>77</v>
      </c>
      <c r="R408" s="100" t="s">
        <v>77</v>
      </c>
    </row>
    <row r="409" spans="16:18" x14ac:dyDescent="0.25">
      <c r="P409" s="98">
        <v>48091</v>
      </c>
      <c r="Q409" s="99" t="s">
        <v>77</v>
      </c>
      <c r="R409" s="100" t="s">
        <v>77</v>
      </c>
    </row>
    <row r="410" spans="16:18" x14ac:dyDescent="0.25">
      <c r="P410" s="98">
        <v>48121</v>
      </c>
      <c r="Q410" s="99" t="s">
        <v>77</v>
      </c>
      <c r="R410" s="100" t="s">
        <v>77</v>
      </c>
    </row>
    <row r="411" spans="16:18" x14ac:dyDescent="0.25">
      <c r="P411" s="98">
        <v>48152</v>
      </c>
      <c r="Q411" s="99" t="s">
        <v>77</v>
      </c>
      <c r="R411" s="100" t="s">
        <v>77</v>
      </c>
    </row>
    <row r="412" spans="16:18" x14ac:dyDescent="0.25">
      <c r="P412" s="98">
        <v>48182</v>
      </c>
      <c r="Q412" s="99" t="s">
        <v>77</v>
      </c>
      <c r="R412" s="100" t="s">
        <v>77</v>
      </c>
    </row>
    <row r="413" spans="16:18" x14ac:dyDescent="0.25">
      <c r="P413" s="98">
        <v>48213</v>
      </c>
      <c r="Q413" s="99" t="s">
        <v>77</v>
      </c>
      <c r="R413" s="100" t="s">
        <v>77</v>
      </c>
    </row>
    <row r="414" spans="16:18" x14ac:dyDescent="0.25">
      <c r="P414" s="98">
        <v>48244</v>
      </c>
      <c r="Q414" s="99" t="s">
        <v>77</v>
      </c>
      <c r="R414" s="100" t="s">
        <v>77</v>
      </c>
    </row>
    <row r="415" spans="16:18" x14ac:dyDescent="0.25">
      <c r="P415" s="98">
        <v>48273</v>
      </c>
      <c r="Q415" s="99" t="s">
        <v>77</v>
      </c>
      <c r="R415" s="100" t="s">
        <v>77</v>
      </c>
    </row>
    <row r="416" spans="16:18" x14ac:dyDescent="0.25">
      <c r="P416" s="98">
        <v>48304</v>
      </c>
      <c r="Q416" s="99" t="s">
        <v>77</v>
      </c>
      <c r="R416" s="100" t="s">
        <v>77</v>
      </c>
    </row>
    <row r="417" spans="16:18" x14ac:dyDescent="0.25">
      <c r="P417" s="98">
        <v>48334</v>
      </c>
      <c r="Q417" s="99" t="s">
        <v>77</v>
      </c>
      <c r="R417" s="100" t="s">
        <v>77</v>
      </c>
    </row>
    <row r="418" spans="16:18" x14ac:dyDescent="0.25">
      <c r="P418" s="98">
        <v>48365</v>
      </c>
      <c r="Q418" s="99" t="s">
        <v>77</v>
      </c>
      <c r="R418" s="100" t="s">
        <v>77</v>
      </c>
    </row>
    <row r="419" spans="16:18" x14ac:dyDescent="0.25">
      <c r="P419" s="98">
        <v>48395</v>
      </c>
      <c r="Q419" s="99" t="s">
        <v>77</v>
      </c>
      <c r="R419" s="100" t="s">
        <v>77</v>
      </c>
    </row>
    <row r="420" spans="16:18" x14ac:dyDescent="0.25">
      <c r="P420" s="98">
        <v>48426</v>
      </c>
      <c r="Q420" s="99" t="s">
        <v>77</v>
      </c>
      <c r="R420" s="100" t="s">
        <v>77</v>
      </c>
    </row>
    <row r="421" spans="16:18" x14ac:dyDescent="0.25">
      <c r="P421" s="98">
        <v>48457</v>
      </c>
      <c r="Q421" s="99" t="s">
        <v>77</v>
      </c>
      <c r="R421" s="100" t="s">
        <v>77</v>
      </c>
    </row>
    <row r="422" spans="16:18" x14ac:dyDescent="0.25">
      <c r="P422" s="98">
        <v>48487</v>
      </c>
      <c r="Q422" s="99" t="s">
        <v>77</v>
      </c>
      <c r="R422" s="100" t="s">
        <v>77</v>
      </c>
    </row>
    <row r="423" spans="16:18" x14ac:dyDescent="0.25">
      <c r="P423" s="98">
        <v>48518</v>
      </c>
      <c r="Q423" s="99" t="s">
        <v>77</v>
      </c>
      <c r="R423" s="100" t="s">
        <v>77</v>
      </c>
    </row>
    <row r="424" spans="16:18" x14ac:dyDescent="0.25">
      <c r="P424" s="98">
        <v>48548</v>
      </c>
      <c r="Q424" s="99" t="s">
        <v>77</v>
      </c>
      <c r="R424" s="100" t="s">
        <v>77</v>
      </c>
    </row>
    <row r="425" spans="16:18" x14ac:dyDescent="0.25">
      <c r="P425" s="98">
        <v>48579</v>
      </c>
      <c r="Q425" s="99" t="s">
        <v>77</v>
      </c>
      <c r="R425" s="100" t="s">
        <v>77</v>
      </c>
    </row>
    <row r="426" spans="16:18" x14ac:dyDescent="0.25">
      <c r="P426" s="98">
        <v>48610</v>
      </c>
      <c r="Q426" s="99" t="s">
        <v>77</v>
      </c>
      <c r="R426" s="100" t="s">
        <v>77</v>
      </c>
    </row>
    <row r="427" spans="16:18" x14ac:dyDescent="0.25">
      <c r="P427" s="98">
        <v>48638</v>
      </c>
      <c r="Q427" s="99" t="s">
        <v>77</v>
      </c>
      <c r="R427" s="100" t="s">
        <v>77</v>
      </c>
    </row>
    <row r="428" spans="16:18" x14ac:dyDescent="0.25">
      <c r="P428" s="98">
        <v>48669</v>
      </c>
      <c r="Q428" s="99" t="s">
        <v>77</v>
      </c>
      <c r="R428" s="100" t="s">
        <v>77</v>
      </c>
    </row>
    <row r="429" spans="16:18" x14ac:dyDescent="0.25">
      <c r="P429" s="98">
        <v>48699</v>
      </c>
      <c r="Q429" s="99" t="s">
        <v>77</v>
      </c>
      <c r="R429" s="100" t="s">
        <v>77</v>
      </c>
    </row>
    <row r="430" spans="16:18" x14ac:dyDescent="0.25">
      <c r="P430" s="98">
        <v>48730</v>
      </c>
      <c r="Q430" s="99" t="s">
        <v>77</v>
      </c>
      <c r="R430" s="100" t="s">
        <v>77</v>
      </c>
    </row>
    <row r="431" spans="16:18" x14ac:dyDescent="0.25">
      <c r="P431" s="98">
        <v>48760</v>
      </c>
      <c r="Q431" s="99" t="s">
        <v>77</v>
      </c>
      <c r="R431" s="100" t="s">
        <v>77</v>
      </c>
    </row>
    <row r="432" spans="16:18" x14ac:dyDescent="0.25">
      <c r="P432" s="98">
        <v>48791</v>
      </c>
      <c r="Q432" s="99" t="s">
        <v>77</v>
      </c>
      <c r="R432" s="100" t="s">
        <v>77</v>
      </c>
    </row>
    <row r="433" spans="16:18" x14ac:dyDescent="0.25">
      <c r="P433" s="98">
        <v>48822</v>
      </c>
      <c r="Q433" s="99" t="s">
        <v>77</v>
      </c>
      <c r="R433" s="100" t="s">
        <v>77</v>
      </c>
    </row>
    <row r="434" spans="16:18" x14ac:dyDescent="0.25">
      <c r="P434" s="98">
        <v>48852</v>
      </c>
      <c r="Q434" s="99" t="s">
        <v>77</v>
      </c>
      <c r="R434" s="100" t="s">
        <v>77</v>
      </c>
    </row>
    <row r="435" spans="16:18" x14ac:dyDescent="0.25">
      <c r="P435" s="98">
        <v>48883</v>
      </c>
      <c r="Q435" s="99" t="s">
        <v>77</v>
      </c>
      <c r="R435" s="100" t="s">
        <v>77</v>
      </c>
    </row>
    <row r="436" spans="16:18" x14ac:dyDescent="0.25">
      <c r="P436" s="98">
        <v>48913</v>
      </c>
      <c r="Q436" s="99" t="s">
        <v>77</v>
      </c>
      <c r="R436" s="100" t="s">
        <v>77</v>
      </c>
    </row>
    <row r="437" spans="16:18" x14ac:dyDescent="0.25">
      <c r="P437" s="98">
        <v>48944</v>
      </c>
      <c r="Q437" s="99" t="s">
        <v>77</v>
      </c>
      <c r="R437" s="100" t="s">
        <v>77</v>
      </c>
    </row>
    <row r="438" spans="16:18" x14ac:dyDescent="0.25">
      <c r="P438" s="98">
        <v>48975</v>
      </c>
      <c r="Q438" s="99" t="s">
        <v>77</v>
      </c>
      <c r="R438" s="100" t="s">
        <v>77</v>
      </c>
    </row>
    <row r="439" spans="16:18" x14ac:dyDescent="0.25">
      <c r="P439" s="98">
        <v>49003</v>
      </c>
      <c r="Q439" s="99" t="s">
        <v>77</v>
      </c>
      <c r="R439" s="100" t="s">
        <v>77</v>
      </c>
    </row>
    <row r="440" spans="16:18" x14ac:dyDescent="0.25">
      <c r="P440" s="98">
        <v>49034</v>
      </c>
      <c r="Q440" s="99" t="s">
        <v>77</v>
      </c>
      <c r="R440" s="100" t="s">
        <v>77</v>
      </c>
    </row>
    <row r="441" spans="16:18" x14ac:dyDescent="0.25">
      <c r="P441" s="98">
        <v>49064</v>
      </c>
      <c r="Q441" s="99" t="s">
        <v>77</v>
      </c>
      <c r="R441" s="100" t="s">
        <v>77</v>
      </c>
    </row>
    <row r="442" spans="16:18" x14ac:dyDescent="0.25">
      <c r="P442" s="98">
        <v>49095</v>
      </c>
      <c r="Q442" s="99" t="s">
        <v>77</v>
      </c>
      <c r="R442" s="100" t="s">
        <v>77</v>
      </c>
    </row>
    <row r="443" spans="16:18" x14ac:dyDescent="0.25">
      <c r="P443" s="98">
        <v>49125</v>
      </c>
      <c r="Q443" s="99" t="s">
        <v>77</v>
      </c>
      <c r="R443" s="100" t="s">
        <v>77</v>
      </c>
    </row>
    <row r="444" spans="16:18" x14ac:dyDescent="0.25">
      <c r="P444" s="98">
        <v>49156</v>
      </c>
      <c r="Q444" s="99" t="s">
        <v>77</v>
      </c>
      <c r="R444" s="100" t="s">
        <v>77</v>
      </c>
    </row>
    <row r="445" spans="16:18" x14ac:dyDescent="0.25">
      <c r="P445" s="98">
        <v>49187</v>
      </c>
      <c r="Q445" s="99" t="s">
        <v>77</v>
      </c>
      <c r="R445" s="100" t="s">
        <v>77</v>
      </c>
    </row>
    <row r="446" spans="16:18" x14ac:dyDescent="0.25">
      <c r="P446" s="98">
        <v>49217</v>
      </c>
      <c r="Q446" s="99" t="s">
        <v>77</v>
      </c>
      <c r="R446" s="100" t="s">
        <v>77</v>
      </c>
    </row>
    <row r="447" spans="16:18" x14ac:dyDescent="0.25">
      <c r="P447" s="98">
        <v>49248</v>
      </c>
      <c r="Q447" s="99" t="s">
        <v>77</v>
      </c>
      <c r="R447" s="100" t="s">
        <v>77</v>
      </c>
    </row>
    <row r="448" spans="16:18" x14ac:dyDescent="0.25">
      <c r="P448" s="98">
        <v>49278</v>
      </c>
      <c r="Q448" s="99" t="s">
        <v>77</v>
      </c>
      <c r="R448" s="100" t="s">
        <v>77</v>
      </c>
    </row>
    <row r="449" spans="16:18" x14ac:dyDescent="0.25">
      <c r="P449" s="98">
        <v>49309</v>
      </c>
      <c r="Q449" s="99" t="s">
        <v>77</v>
      </c>
      <c r="R449" s="100" t="s">
        <v>77</v>
      </c>
    </row>
    <row r="450" spans="16:18" x14ac:dyDescent="0.25">
      <c r="P450" s="98">
        <v>49340</v>
      </c>
      <c r="Q450" s="99" t="s">
        <v>77</v>
      </c>
      <c r="R450" s="100" t="s">
        <v>77</v>
      </c>
    </row>
    <row r="451" spans="16:18" x14ac:dyDescent="0.25">
      <c r="P451" s="98">
        <v>49368</v>
      </c>
      <c r="Q451" s="99" t="s">
        <v>77</v>
      </c>
      <c r="R451" s="100" t="s">
        <v>77</v>
      </c>
    </row>
    <row r="452" spans="16:18" x14ac:dyDescent="0.25">
      <c r="P452" s="98">
        <v>49399</v>
      </c>
      <c r="Q452" s="99" t="s">
        <v>77</v>
      </c>
      <c r="R452" s="100" t="s">
        <v>77</v>
      </c>
    </row>
    <row r="453" spans="16:18" x14ac:dyDescent="0.25">
      <c r="P453" s="98">
        <v>49429</v>
      </c>
      <c r="Q453" s="99" t="s">
        <v>77</v>
      </c>
      <c r="R453" s="100" t="s">
        <v>77</v>
      </c>
    </row>
    <row r="454" spans="16:18" x14ac:dyDescent="0.25">
      <c r="P454" s="98">
        <v>49460</v>
      </c>
      <c r="Q454" s="99" t="s">
        <v>77</v>
      </c>
      <c r="R454" s="100" t="s">
        <v>77</v>
      </c>
    </row>
    <row r="455" spans="16:18" x14ac:dyDescent="0.25">
      <c r="P455" s="98">
        <v>49490</v>
      </c>
      <c r="Q455" s="99" t="s">
        <v>77</v>
      </c>
      <c r="R455" s="100" t="s">
        <v>77</v>
      </c>
    </row>
    <row r="456" spans="16:18" x14ac:dyDescent="0.25">
      <c r="P456" s="98">
        <v>49521</v>
      </c>
      <c r="Q456" s="99" t="s">
        <v>77</v>
      </c>
      <c r="R456" s="100" t="s">
        <v>77</v>
      </c>
    </row>
    <row r="457" spans="16:18" x14ac:dyDescent="0.25">
      <c r="P457" s="98">
        <v>49552</v>
      </c>
      <c r="Q457" s="99" t="s">
        <v>77</v>
      </c>
      <c r="R457" s="100" t="s">
        <v>77</v>
      </c>
    </row>
    <row r="458" spans="16:18" x14ac:dyDescent="0.25">
      <c r="P458" s="98">
        <v>49582</v>
      </c>
      <c r="Q458" s="99" t="s">
        <v>77</v>
      </c>
      <c r="R458" s="100" t="s">
        <v>77</v>
      </c>
    </row>
    <row r="459" spans="16:18" x14ac:dyDescent="0.25">
      <c r="P459" s="98">
        <v>49613</v>
      </c>
      <c r="Q459" s="99" t="s">
        <v>77</v>
      </c>
      <c r="R459" s="100" t="s">
        <v>77</v>
      </c>
    </row>
    <row r="460" spans="16:18" x14ac:dyDescent="0.25">
      <c r="P460" s="98">
        <v>49643</v>
      </c>
      <c r="Q460" s="99" t="s">
        <v>77</v>
      </c>
      <c r="R460" s="100" t="s">
        <v>77</v>
      </c>
    </row>
    <row r="461" spans="16:18" x14ac:dyDescent="0.25">
      <c r="P461" s="98">
        <v>49674</v>
      </c>
      <c r="Q461" s="99" t="s">
        <v>77</v>
      </c>
      <c r="R461" s="100" t="s">
        <v>77</v>
      </c>
    </row>
    <row r="462" spans="16:18" x14ac:dyDescent="0.25">
      <c r="P462" s="98">
        <v>49705</v>
      </c>
      <c r="Q462" s="99" t="s">
        <v>77</v>
      </c>
      <c r="R462" s="100" t="s">
        <v>77</v>
      </c>
    </row>
    <row r="463" spans="16:18" x14ac:dyDescent="0.25">
      <c r="P463" s="98">
        <v>49734</v>
      </c>
      <c r="Q463" s="99" t="s">
        <v>77</v>
      </c>
      <c r="R463" s="100" t="s">
        <v>77</v>
      </c>
    </row>
    <row r="464" spans="16:18" x14ac:dyDescent="0.25">
      <c r="P464" s="98">
        <v>49765</v>
      </c>
      <c r="Q464" s="99" t="s">
        <v>77</v>
      </c>
      <c r="R464" s="100" t="s">
        <v>77</v>
      </c>
    </row>
    <row r="465" spans="16:18" x14ac:dyDescent="0.25">
      <c r="P465" s="98">
        <v>49795</v>
      </c>
      <c r="Q465" s="99" t="s">
        <v>77</v>
      </c>
      <c r="R465" s="100" t="s">
        <v>77</v>
      </c>
    </row>
    <row r="466" spans="16:18" x14ac:dyDescent="0.25">
      <c r="P466" s="98">
        <v>49826</v>
      </c>
      <c r="Q466" s="99" t="s">
        <v>77</v>
      </c>
      <c r="R466" s="100" t="s">
        <v>77</v>
      </c>
    </row>
  </sheetData>
  <mergeCells count="4">
    <mergeCell ref="A7:G7"/>
    <mergeCell ref="I7:O7"/>
    <mergeCell ref="A8:G8"/>
    <mergeCell ref="I8:O8"/>
  </mergeCells>
  <conditionalFormatting sqref="P6:P466">
    <cfRule type="expression" dxfId="11" priority="2">
      <formula>$Q6=""</formula>
    </cfRule>
  </conditionalFormatting>
  <conditionalFormatting sqref="T6:T126">
    <cfRule type="expression" dxfId="1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2025-02-20T16:43:45Z</dcterms:created>
  <dcterms:modified xsi:type="dcterms:W3CDTF">2025-02-20T18:33:41Z</dcterms:modified>
</cp:coreProperties>
</file>