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4-10 Release\"/>
    </mc:Choice>
  </mc:AlternateContent>
  <xr:revisionPtr revIDLastSave="0" documentId="13_ncr:1_{46A67478-94AD-48BC-A812-71B34B87D65D}" xr6:coauthVersionLast="47" xr6:coauthVersionMax="47" xr10:uidLastSave="{00000000-0000-0000-0000-000000000000}"/>
  <bookViews>
    <workbookView xWindow="-38520" yWindow="-120" windowWidth="38640" windowHeight="21120" firstSheet="1" activeTab="8" xr2:uid="{D134A430-FB00-4DFE-991D-F962A0B85820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1" i="8" l="1"/>
  <c r="V312" i="8" s="1"/>
  <c r="U311" i="8"/>
  <c r="T311" i="8"/>
  <c r="S311" i="8"/>
  <c r="R311" i="8"/>
  <c r="Q311" i="8"/>
  <c r="Q312" i="8" s="1"/>
  <c r="P311" i="8"/>
  <c r="P312" i="8" s="1"/>
  <c r="O311" i="8"/>
  <c r="O312" i="8" s="1"/>
  <c r="V310" i="8"/>
  <c r="U310" i="8"/>
  <c r="U312" i="8" s="1"/>
  <c r="T310" i="8"/>
  <c r="T312" i="8" s="1"/>
  <c r="S310" i="8"/>
  <c r="S312" i="8" s="1"/>
  <c r="R310" i="8"/>
  <c r="R312" i="8" s="1"/>
  <c r="Q310" i="8"/>
  <c r="P310" i="8"/>
  <c r="O310" i="8"/>
  <c r="V309" i="8"/>
  <c r="U309" i="8"/>
  <c r="T309" i="8"/>
  <c r="S309" i="8"/>
  <c r="R309" i="8"/>
  <c r="Q309" i="8"/>
  <c r="P309" i="8"/>
  <c r="O309" i="8"/>
  <c r="V308" i="8"/>
  <c r="U308" i="8"/>
  <c r="T308" i="8"/>
  <c r="S308" i="8"/>
  <c r="R308" i="8"/>
  <c r="Q308" i="8"/>
  <c r="P308" i="8"/>
  <c r="O308" i="8"/>
  <c r="V307" i="8"/>
  <c r="U307" i="8"/>
  <c r="T307" i="8"/>
  <c r="S307" i="8"/>
  <c r="R307" i="8"/>
  <c r="Q307" i="8"/>
  <c r="P307" i="8"/>
  <c r="O307" i="8"/>
  <c r="V305" i="8"/>
  <c r="V306" i="8" s="1"/>
  <c r="U305" i="8"/>
  <c r="T305" i="8"/>
  <c r="S305" i="8"/>
  <c r="R305" i="8"/>
  <c r="Q305" i="8"/>
  <c r="Q306" i="8" s="1"/>
  <c r="P305" i="8"/>
  <c r="P306" i="8" s="1"/>
  <c r="O305" i="8"/>
  <c r="O306" i="8" s="1"/>
  <c r="V304" i="8"/>
  <c r="U304" i="8"/>
  <c r="U306" i="8" s="1"/>
  <c r="T304" i="8"/>
  <c r="T306" i="8" s="1"/>
  <c r="S304" i="8"/>
  <c r="S306" i="8" s="1"/>
  <c r="R304" i="8"/>
  <c r="R306" i="8" s="1"/>
  <c r="Q304" i="8"/>
  <c r="P304" i="8"/>
  <c r="O304" i="8"/>
  <c r="O299" i="8"/>
  <c r="U138" i="7"/>
  <c r="T138" i="7"/>
  <c r="P138" i="7"/>
  <c r="V137" i="7"/>
  <c r="V138" i="7" s="1"/>
  <c r="U137" i="7"/>
  <c r="T137" i="7"/>
  <c r="S137" i="7"/>
  <c r="S138" i="7" s="1"/>
  <c r="R137" i="7"/>
  <c r="R138" i="7" s="1"/>
  <c r="Q137" i="7"/>
  <c r="Q138" i="7" s="1"/>
  <c r="P137" i="7"/>
  <c r="O137" i="7"/>
  <c r="O138" i="7" s="1"/>
  <c r="V134" i="7"/>
  <c r="U134" i="7"/>
  <c r="T134" i="7"/>
  <c r="S134" i="7"/>
  <c r="R134" i="7"/>
  <c r="Q134" i="7"/>
  <c r="P134" i="7"/>
  <c r="O134" i="7"/>
  <c r="N134" i="7"/>
  <c r="V133" i="7"/>
  <c r="U133" i="7"/>
  <c r="T133" i="7"/>
  <c r="S133" i="7"/>
  <c r="R133" i="7"/>
  <c r="Q133" i="7"/>
  <c r="P133" i="7"/>
  <c r="O133" i="7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7" i="7"/>
  <c r="U127" i="7"/>
  <c r="T127" i="7"/>
  <c r="S127" i="7"/>
  <c r="R127" i="7"/>
  <c r="Q127" i="7"/>
  <c r="P127" i="7"/>
  <c r="O127" i="7"/>
  <c r="N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AD117" i="6"/>
  <c r="AD118" i="6" s="1"/>
  <c r="AC117" i="6"/>
  <c r="AC118" i="6" s="1"/>
  <c r="AB117" i="6"/>
  <c r="AB118" i="6" s="1"/>
  <c r="AA117" i="6"/>
  <c r="AA118" i="6" s="1"/>
  <c r="Z117" i="6"/>
  <c r="Z118" i="6" s="1"/>
  <c r="Y117" i="6"/>
  <c r="Y118" i="6" s="1"/>
  <c r="X117" i="6"/>
  <c r="X118" i="6" s="1"/>
  <c r="W117" i="6"/>
  <c r="W118" i="6" s="1"/>
  <c r="V117" i="6"/>
  <c r="V118" i="6" s="1"/>
  <c r="U117" i="6"/>
  <c r="U118" i="6" s="1"/>
  <c r="T117" i="6"/>
  <c r="T118" i="6" s="1"/>
  <c r="S117" i="6"/>
  <c r="S118" i="6" s="1"/>
  <c r="R117" i="6"/>
  <c r="R118" i="6" s="1"/>
  <c r="Q117" i="6"/>
  <c r="Q118" i="6" s="1"/>
  <c r="P117" i="6"/>
  <c r="P118" i="6" s="1"/>
  <c r="O117" i="6"/>
  <c r="O118" i="6" s="1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AD110" i="6"/>
  <c r="AD111" i="6" s="1"/>
  <c r="AC110" i="6"/>
  <c r="AC111" i="6" s="1"/>
  <c r="AB110" i="6"/>
  <c r="AB111" i="6" s="1"/>
  <c r="AA110" i="6"/>
  <c r="AA111" i="6" s="1"/>
  <c r="Z110" i="6"/>
  <c r="Z111" i="6" s="1"/>
  <c r="Y110" i="6"/>
  <c r="Y111" i="6" s="1"/>
  <c r="X110" i="6"/>
  <c r="X111" i="6" s="1"/>
  <c r="W110" i="6"/>
  <c r="W111" i="6" s="1"/>
  <c r="V110" i="6"/>
  <c r="V111" i="6" s="1"/>
  <c r="U110" i="6"/>
  <c r="U111" i="6" s="1"/>
  <c r="T110" i="6"/>
  <c r="T111" i="6" s="1"/>
  <c r="S110" i="6"/>
  <c r="S111" i="6" s="1"/>
  <c r="R110" i="6"/>
  <c r="R111" i="6" s="1"/>
  <c r="Q110" i="6"/>
  <c r="Q111" i="6" s="1"/>
  <c r="P110" i="6"/>
  <c r="P111" i="6" s="1"/>
  <c r="O110" i="6"/>
  <c r="O111" i="6" s="1"/>
  <c r="N110" i="6"/>
  <c r="N117" i="6" s="1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V139" i="5"/>
  <c r="U139" i="5"/>
  <c r="T139" i="5"/>
  <c r="S139" i="5"/>
  <c r="R139" i="5"/>
  <c r="Q139" i="5"/>
  <c r="P139" i="5"/>
  <c r="O139" i="5"/>
  <c r="V138" i="5"/>
  <c r="U138" i="5"/>
  <c r="T138" i="5"/>
  <c r="S138" i="5"/>
  <c r="R138" i="5"/>
  <c r="Q138" i="5"/>
  <c r="P138" i="5"/>
  <c r="O138" i="5"/>
  <c r="V136" i="5"/>
  <c r="U136" i="5"/>
  <c r="T136" i="5"/>
  <c r="S136" i="5"/>
  <c r="R136" i="5"/>
  <c r="Q136" i="5"/>
  <c r="P136" i="5"/>
  <c r="O136" i="5"/>
  <c r="N136" i="5"/>
  <c r="V135" i="5"/>
  <c r="U135" i="5"/>
  <c r="T135" i="5"/>
  <c r="S135" i="5"/>
  <c r="R135" i="5"/>
  <c r="Q135" i="5"/>
  <c r="P135" i="5"/>
  <c r="O135" i="5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28" i="5"/>
  <c r="U128" i="5"/>
  <c r="T128" i="5"/>
  <c r="S128" i="5"/>
  <c r="R128" i="5"/>
  <c r="Q128" i="5"/>
  <c r="P128" i="5"/>
  <c r="O128" i="5"/>
  <c r="N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Z140" i="4"/>
  <c r="X140" i="4"/>
  <c r="V140" i="4"/>
  <c r="U140" i="4"/>
  <c r="Q140" i="4"/>
  <c r="Z139" i="4"/>
  <c r="Y139" i="4"/>
  <c r="Y140" i="4" s="1"/>
  <c r="X139" i="4"/>
  <c r="W139" i="4"/>
  <c r="W140" i="4" s="1"/>
  <c r="V139" i="4"/>
  <c r="U139" i="4"/>
  <c r="T139" i="4"/>
  <c r="T140" i="4" s="1"/>
  <c r="S139" i="4"/>
  <c r="S140" i="4" s="1"/>
  <c r="R139" i="4"/>
  <c r="R140" i="4" s="1"/>
  <c r="Q139" i="4"/>
  <c r="Z137" i="4"/>
  <c r="Y137" i="4"/>
  <c r="X137" i="4"/>
  <c r="W137" i="4"/>
  <c r="V137" i="4"/>
  <c r="U137" i="4"/>
  <c r="T137" i="4"/>
  <c r="S137" i="4"/>
  <c r="R137" i="4"/>
  <c r="Q137" i="4"/>
  <c r="Z136" i="4"/>
  <c r="Y136" i="4"/>
  <c r="X136" i="4"/>
  <c r="W136" i="4"/>
  <c r="V136" i="4"/>
  <c r="U136" i="4"/>
  <c r="T136" i="4"/>
  <c r="S136" i="4"/>
  <c r="R136" i="4"/>
  <c r="Q136" i="4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29" i="4"/>
  <c r="Y129" i="4"/>
  <c r="X129" i="4"/>
  <c r="W129" i="4"/>
  <c r="V129" i="4"/>
  <c r="U129" i="4"/>
  <c r="T129" i="4"/>
  <c r="S129" i="4"/>
  <c r="R129" i="4"/>
  <c r="Q129" i="4"/>
  <c r="P129" i="4"/>
  <c r="P137" i="4" s="1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AA121" i="4"/>
  <c r="AB121" i="4"/>
  <c r="AC121" i="4"/>
  <c r="AD121" i="4"/>
  <c r="AE121" i="4"/>
  <c r="AF121" i="4"/>
  <c r="AG121" i="4"/>
  <c r="AH121" i="4"/>
  <c r="AI121" i="4"/>
  <c r="AJ121" i="4"/>
  <c r="AJ120" i="4"/>
  <c r="AI120" i="4"/>
  <c r="AH120" i="4"/>
  <c r="AG120" i="4"/>
  <c r="AF120" i="4"/>
  <c r="AE120" i="4"/>
  <c r="AD120" i="4"/>
  <c r="AC120" i="4"/>
  <c r="AB120" i="4"/>
  <c r="AA120" i="4"/>
  <c r="AJ119" i="4"/>
  <c r="AI119" i="4"/>
  <c r="AH119" i="4"/>
  <c r="AG119" i="4"/>
  <c r="AF119" i="4"/>
  <c r="AE119" i="4"/>
  <c r="AD119" i="4"/>
  <c r="AC119" i="4"/>
  <c r="AB119" i="4"/>
  <c r="AA119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L354" i="3"/>
  <c r="P353" i="3"/>
  <c r="P354" i="3" s="1"/>
  <c r="L353" i="3"/>
  <c r="M350" i="3"/>
  <c r="N350" i="3"/>
  <c r="O350" i="3"/>
  <c r="Q350" i="3"/>
  <c r="R350" i="3"/>
  <c r="S350" i="3"/>
  <c r="S349" i="3"/>
  <c r="R349" i="3"/>
  <c r="Q349" i="3"/>
  <c r="S348" i="3"/>
  <c r="R348" i="3"/>
  <c r="Q348" i="3"/>
  <c r="S347" i="3"/>
  <c r="R347" i="3"/>
  <c r="Q347" i="3"/>
  <c r="S346" i="3"/>
  <c r="R346" i="3"/>
  <c r="Q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49" i="3"/>
  <c r="N349" i="3"/>
  <c r="M349" i="3"/>
  <c r="O348" i="3"/>
  <c r="N348" i="3"/>
  <c r="M348" i="3"/>
  <c r="O347" i="3"/>
  <c r="N347" i="3"/>
  <c r="M347" i="3"/>
  <c r="O346" i="3"/>
  <c r="N346" i="3"/>
  <c r="M346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33" i="2"/>
  <c r="M333" i="2"/>
  <c r="L333" i="2"/>
  <c r="Q332" i="2"/>
  <c r="M332" i="2"/>
  <c r="L332" i="2"/>
  <c r="Q331" i="2"/>
  <c r="M331" i="2"/>
  <c r="L331" i="2"/>
  <c r="M330" i="2"/>
  <c r="L330" i="2"/>
  <c r="Q329" i="2"/>
  <c r="R329" i="2" s="1"/>
  <c r="M329" i="2"/>
  <c r="N329" i="2" s="1"/>
  <c r="L329" i="2"/>
  <c r="R326" i="2"/>
  <c r="S326" i="2"/>
  <c r="T326" i="2"/>
  <c r="N326" i="2"/>
  <c r="O326" i="2"/>
  <c r="P326" i="2"/>
  <c r="T325" i="2"/>
  <c r="S325" i="2"/>
  <c r="R325" i="2"/>
  <c r="T324" i="2"/>
  <c r="S324" i="2"/>
  <c r="R324" i="2"/>
  <c r="T323" i="2"/>
  <c r="S323" i="2"/>
  <c r="R323" i="2"/>
  <c r="T322" i="2"/>
  <c r="S322" i="2"/>
  <c r="R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25" i="2"/>
  <c r="O325" i="2"/>
  <c r="N325" i="2"/>
  <c r="P324" i="2"/>
  <c r="O324" i="2"/>
  <c r="N324" i="2"/>
  <c r="P323" i="2"/>
  <c r="O323" i="2"/>
  <c r="N323" i="2"/>
  <c r="P322" i="2"/>
  <c r="O322" i="2"/>
  <c r="N322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59" i="1"/>
  <c r="M359" i="1"/>
  <c r="R358" i="1"/>
  <c r="M358" i="1"/>
  <c r="R357" i="1"/>
  <c r="M357" i="1"/>
  <c r="R356" i="1"/>
  <c r="M356" i="1"/>
  <c r="S355" i="1"/>
  <c r="R355" i="1"/>
  <c r="M355" i="1"/>
  <c r="N355" i="1" s="1"/>
  <c r="U351" i="1"/>
  <c r="P351" i="1"/>
  <c r="S350" i="1"/>
  <c r="T350" i="1"/>
  <c r="U350" i="1"/>
  <c r="N350" i="1"/>
  <c r="O350" i="1"/>
  <c r="P350" i="1"/>
  <c r="U349" i="1"/>
  <c r="T349" i="1"/>
  <c r="S349" i="1"/>
  <c r="U348" i="1"/>
  <c r="T348" i="1"/>
  <c r="S348" i="1"/>
  <c r="U347" i="1"/>
  <c r="T347" i="1"/>
  <c r="S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Q330" i="2" l="1"/>
  <c r="C11" i="10" l="1"/>
  <c r="B11" i="10"/>
  <c r="F100" i="10"/>
  <c r="F107" i="10"/>
  <c r="F87" i="10"/>
  <c r="F2" i="10"/>
  <c r="F24" i="10"/>
  <c r="G31" i="10"/>
  <c r="F118" i="10"/>
  <c r="F133" i="10"/>
  <c r="F127" i="10"/>
  <c r="F67" i="10"/>
  <c r="G119" i="10"/>
  <c r="F104" i="10"/>
  <c r="F71" i="10"/>
  <c r="F44" i="10"/>
  <c r="F62" i="10"/>
  <c r="G95" i="10"/>
  <c r="F31" i="10"/>
  <c r="F33" i="10"/>
  <c r="F22" i="10"/>
  <c r="F131" i="10"/>
  <c r="F17" i="10"/>
  <c r="F7" i="10"/>
  <c r="F3" i="10"/>
  <c r="F92" i="10"/>
  <c r="F99" i="10"/>
  <c r="F95" i="10"/>
  <c r="F111" i="10"/>
  <c r="F16" i="10"/>
  <c r="G23" i="10"/>
  <c r="F110" i="10"/>
  <c r="F97" i="10"/>
  <c r="F120" i="10"/>
  <c r="F60" i="10"/>
  <c r="F79" i="10"/>
  <c r="F59" i="10"/>
  <c r="F70" i="10"/>
  <c r="F96" i="10"/>
  <c r="F63" i="10"/>
  <c r="F43" i="10"/>
  <c r="F55" i="10"/>
  <c r="F132" i="10"/>
  <c r="G63" i="10"/>
  <c r="F25" i="10"/>
  <c r="F14" i="10"/>
  <c r="F123" i="10"/>
  <c r="F8" i="10"/>
  <c r="F32" i="10"/>
  <c r="F126" i="10"/>
  <c r="F84" i="10"/>
  <c r="F91" i="10"/>
  <c r="F113" i="10"/>
  <c r="F103" i="10"/>
  <c r="F9" i="10"/>
  <c r="G15" i="10"/>
  <c r="F102" i="10"/>
  <c r="F75" i="10"/>
  <c r="G127" i="10"/>
  <c r="F89" i="10"/>
  <c r="F52" i="10"/>
  <c r="G111" i="10"/>
  <c r="F73" i="10"/>
  <c r="G103" i="10"/>
  <c r="F36" i="10"/>
  <c r="F88" i="10"/>
  <c r="F30" i="10"/>
  <c r="F11" i="10"/>
  <c r="F4" i="10"/>
  <c r="F15" i="10"/>
  <c r="G3" i="10"/>
  <c r="G47" i="10"/>
  <c r="F10" i="10"/>
  <c r="G39" i="10"/>
  <c r="F76" i="10"/>
  <c r="F83" i="10"/>
  <c r="F105" i="10"/>
  <c r="F128" i="10"/>
  <c r="F119" i="10"/>
  <c r="G8" i="10"/>
  <c r="F94" i="10"/>
  <c r="F68" i="10"/>
  <c r="F86" i="10"/>
  <c r="F112" i="10"/>
  <c r="F78" i="10"/>
  <c r="F81" i="10"/>
  <c r="F51" i="10"/>
  <c r="F65" i="10"/>
  <c r="F54" i="10"/>
  <c r="F5" i="10"/>
  <c r="F23" i="10"/>
  <c r="F48" i="10"/>
  <c r="F116" i="10"/>
  <c r="F115" i="10"/>
  <c r="G133" i="10"/>
  <c r="F28" i="10"/>
  <c r="F35" i="10"/>
  <c r="F57" i="10"/>
  <c r="F80" i="10"/>
  <c r="G87" i="10"/>
  <c r="F47" i="10"/>
  <c r="F46" i="10"/>
  <c r="F20" i="10"/>
  <c r="F27" i="10"/>
  <c r="F49" i="10"/>
  <c r="F72" i="10"/>
  <c r="G79" i="10"/>
  <c r="F39" i="10"/>
  <c r="F38" i="10"/>
  <c r="F12" i="10"/>
  <c r="F19" i="10"/>
  <c r="F41" i="10"/>
  <c r="F64" i="10"/>
  <c r="G71" i="10"/>
  <c r="F56" i="10"/>
  <c r="F124" i="10"/>
  <c r="G55" i="10"/>
  <c r="F40" i="10"/>
  <c r="F108" i="10"/>
  <c r="G7" i="10"/>
  <c r="G17" i="10"/>
  <c r="G14" i="10"/>
  <c r="G46" i="10"/>
  <c r="F114" i="10"/>
  <c r="G25" i="10"/>
  <c r="G57" i="10"/>
  <c r="G65" i="10"/>
  <c r="G69" i="10"/>
  <c r="G93" i="10"/>
  <c r="G20" i="10"/>
  <c r="G16" i="10"/>
  <c r="F34" i="10"/>
  <c r="G101" i="10"/>
  <c r="G28" i="10"/>
  <c r="F66" i="10"/>
  <c r="F74" i="10"/>
  <c r="G100" i="10"/>
  <c r="F101" i="10"/>
  <c r="F121" i="10"/>
  <c r="G48" i="10"/>
  <c r="F129" i="10"/>
  <c r="G42" i="10"/>
  <c r="G22" i="10"/>
  <c r="G33" i="10"/>
  <c r="G74" i="10"/>
  <c r="G82" i="10"/>
  <c r="G115" i="10"/>
  <c r="G118" i="10"/>
  <c r="G113" i="10"/>
  <c r="G21" i="10"/>
  <c r="G121" i="10"/>
  <c r="G35" i="10"/>
  <c r="G24" i="10"/>
  <c r="G43" i="10"/>
  <c r="G67" i="10"/>
  <c r="G75" i="10"/>
  <c r="G102" i="10"/>
  <c r="F122" i="10"/>
  <c r="G56" i="10"/>
  <c r="F130" i="10"/>
  <c r="F21" i="10"/>
  <c r="G2" i="10"/>
  <c r="F29" i="10"/>
  <c r="G60" i="10"/>
  <c r="G68" i="10"/>
  <c r="G91" i="10"/>
  <c r="G130" i="10"/>
  <c r="G50" i="10"/>
  <c r="G4" i="10"/>
  <c r="G54" i="10"/>
  <c r="G129" i="10"/>
  <c r="G62" i="10"/>
  <c r="F53" i="10"/>
  <c r="G61" i="10"/>
  <c r="F77" i="10"/>
  <c r="G123" i="10"/>
  <c r="G29" i="10"/>
  <c r="G131" i="10"/>
  <c r="F42" i="10"/>
  <c r="G18" i="10"/>
  <c r="F50" i="10"/>
  <c r="G53" i="10"/>
  <c r="G83" i="10"/>
  <c r="G107" i="10"/>
  <c r="G116" i="10"/>
  <c r="G41" i="10"/>
  <c r="G124" i="10"/>
  <c r="G36" i="10"/>
  <c r="G11" i="10"/>
  <c r="G44" i="10"/>
  <c r="F61" i="10"/>
  <c r="G98" i="10"/>
  <c r="G122" i="10"/>
  <c r="F109" i="10"/>
  <c r="G58" i="10"/>
  <c r="F117" i="10"/>
  <c r="G64" i="10"/>
  <c r="G5" i="10"/>
  <c r="G70" i="10"/>
  <c r="F82" i="10"/>
  <c r="G77" i="10"/>
  <c r="G110" i="10"/>
  <c r="G109" i="10"/>
  <c r="F37" i="10"/>
  <c r="G117" i="10"/>
  <c r="G51" i="10"/>
  <c r="G132" i="10"/>
  <c r="F58" i="10"/>
  <c r="F69" i="10"/>
  <c r="G97" i="10"/>
  <c r="G112" i="10"/>
  <c r="G49" i="10"/>
  <c r="G32" i="10"/>
  <c r="G37" i="10"/>
  <c r="F125" i="10"/>
  <c r="F45" i="10"/>
  <c r="G84" i="10"/>
  <c r="G89" i="10"/>
  <c r="G66" i="10"/>
  <c r="F6" i="10"/>
  <c r="G72" i="10"/>
  <c r="G125" i="10"/>
  <c r="G104" i="10"/>
  <c r="G94" i="10"/>
  <c r="G59" i="10"/>
  <c r="F93" i="10"/>
  <c r="G106" i="10"/>
  <c r="G34" i="10"/>
  <c r="G38" i="10"/>
  <c r="G126" i="10"/>
  <c r="G99" i="10"/>
  <c r="G12" i="10"/>
  <c r="F90" i="10"/>
  <c r="G86" i="10"/>
  <c r="G92" i="10"/>
  <c r="G6" i="10"/>
  <c r="G80" i="10"/>
  <c r="G9" i="10"/>
  <c r="G30" i="10"/>
  <c r="G128" i="10"/>
  <c r="G85" i="10"/>
  <c r="F98" i="10"/>
  <c r="G45" i="10"/>
  <c r="G40" i="10"/>
  <c r="G10" i="10"/>
  <c r="F106" i="10"/>
  <c r="G96" i="10"/>
  <c r="G81" i="10"/>
  <c r="G52" i="10"/>
  <c r="G105" i="10"/>
  <c r="G73" i="10"/>
  <c r="G120" i="10"/>
  <c r="G27" i="10"/>
  <c r="F26" i="10"/>
  <c r="G90" i="10"/>
  <c r="G114" i="10"/>
  <c r="F13" i="10"/>
  <c r="G76" i="10"/>
  <c r="F18" i="10"/>
  <c r="G78" i="10"/>
  <c r="G13" i="10"/>
  <c r="G88" i="10"/>
  <c r="G26" i="10"/>
  <c r="G108" i="10"/>
  <c r="F85" i="10"/>
  <c r="G19" i="10"/>
</calcChain>
</file>

<file path=xl/sharedStrings.xml><?xml version="1.0" encoding="utf-8"?>
<sst xmlns="http://schemas.openxmlformats.org/spreadsheetml/2006/main" count="6184" uniqueCount="154">
  <si>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</si>
  <si>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</si>
  <si>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</si>
  <si>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</si>
  <si>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</si>
  <si>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</si>
  <si>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</si>
  <si>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</si>
  <si>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</si>
  <si>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</si>
  <si>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</si>
  <si>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</si>
  <si>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</si>
  <si>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</si>
  <si>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</si>
  <si>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</si>
  <si>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</si>
  <si>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</si>
  <si>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</si>
  <si>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</si>
  <si>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</si>
  <si>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</si>
  <si>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</si>
  <si>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</si>
  <si>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</si>
  <si>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</si>
  <si>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</si>
  <si>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</si>
  <si>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</si>
  <si>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</si>
  <si>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</si>
  <si>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</si>
  <si>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</si>
  <si>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</si>
  <si>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</si>
  <si>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</si>
  <si>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</si>
  <si>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</si>
  <si>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</si>
  <si>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</si>
  <si>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</si>
  <si>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</si>
  <si>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</si>
  <si>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</si>
  <si>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</si>
  <si>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</si>
  <si>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</si>
  <si>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</si>
  <si>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</si>
  <si>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</si>
  <si>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</si>
  <si>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</si>
  <si>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</si>
  <si>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</si>
  <si>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</si>
  <si>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</si>
  <si>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</si>
  <si>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</si>
  <si>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</si>
  <si>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</si>
  <si>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</si>
  <si>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</si>
  <si>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</si>
  <si>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</si>
  <si>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</si>
  <si>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</si>
  <si>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</si>
  <si>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</si>
  <si>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</si>
  <si>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</si>
  <si>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</si>
  <si>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</si>
  <si>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</si>
  <si>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</si>
  <si>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September of 2024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</si>
  <si>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</si>
  <si>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</si>
  <si>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</si>
  <si>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</si>
  <si>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</si>
  <si>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</si>
  <si>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</si>
  <si>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</si>
  <si>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</si>
  <si>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</si>
  <si>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</si>
  <si>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</si>
  <si>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</si>
  <si>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</si>
  <si>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</si>
  <si>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</si>
  <si>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September of 2024</t>
  </si>
  <si>
    <t>U.S. Pair Volume, Data through September of 2024</t>
  </si>
  <si>
    <t>U.S. Distress Sale Pairs Percentage,Data through September of 2024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</si>
  <si>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</si>
  <si>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</si>
  <si>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</si>
  <si>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</si>
  <si>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</si>
  <si>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</si>
  <si>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</si>
  <si>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</si>
  <si>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</si>
  <si>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</si>
  <si>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</si>
  <si>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</si>
  <si>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</si>
  <si>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</si>
  <si>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</si>
  <si>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</si>
  <si>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</si>
  <si>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</si>
  <si>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</si>
  <si>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</si>
  <si>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</si>
  <si>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</si>
  <si>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</si>
  <si>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</si>
  <si>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</si>
  <si>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</si>
  <si>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</si>
  <si>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</si>
  <si>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</si>
  <si>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</si>
  <si>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</si>
  <si>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</si>
  <si>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</si>
  <si>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</si>
  <si>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</si>
  <si>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</si>
  <si>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</si>
  <si>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</si>
  <si>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</si>
  <si>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</si>
  <si>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</si>
  <si>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</si>
  <si>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</si>
  <si>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Equal Weighted YoY,</t>
  </si>
  <si>
    <t>U.S. Primary Property Type Quarterly Indices - Value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</si>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</sst>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Aptos Narrow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Aptos Narrow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9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16" fillId="7" borderId="0" xfId="3" applyFont="1" applyFill="1" applyAlignment="1">
      <alignment horizontal="center" vertical="center" wrapText="1"/>
    </xf>
    <xf numFmtId="10" fontId="16" fillId="7" borderId="0" xfId="2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166" fontId="7" fillId="7" borderId="0" xfId="6" applyNumberFormat="1" applyFont="1" applyFill="1" applyAlignment="1">
      <alignment horizontal="center" vertical="center"/>
    </xf>
    <xf numFmtId="0" fontId="7" fillId="7" borderId="0" xfId="0" applyFont="1" applyFill="1"/>
    <xf numFmtId="167" fontId="7" fillId="7" borderId="0" xfId="2" applyNumberFormat="1" applyFont="1" applyFill="1" applyAlignment="1">
      <alignment horizontal="center" vertical="center"/>
    </xf>
    <xf numFmtId="167" fontId="7" fillId="7" borderId="0" xfId="2" applyNumberFormat="1" applyFont="1" applyFill="1"/>
    <xf numFmtId="0" fontId="7" fillId="8" borderId="0" xfId="0" applyFont="1" applyFill="1" applyAlignment="1">
      <alignment horizontal="center"/>
    </xf>
    <xf numFmtId="167" fontId="7" fillId="8" borderId="0" xfId="2" applyNumberFormat="1" applyFont="1" applyFill="1" applyAlignment="1">
      <alignment horizontal="center"/>
    </xf>
    <xf numFmtId="0" fontId="4" fillId="8" borderId="0" xfId="0" applyFont="1" applyFill="1"/>
    <xf numFmtId="0" fontId="5" fillId="6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165" fontId="7" fillId="7" borderId="0" xfId="6" applyNumberFormat="1" applyFont="1" applyFill="1" applyAlignment="1">
      <alignment horizontal="center" vertical="center"/>
    </xf>
    <xf numFmtId="1" fontId="7" fillId="7" borderId="0" xfId="0" applyNumberFormat="1" applyFont="1" applyFill="1" applyAlignment="1">
      <alignment horizontal="center" vertic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7" fillId="5" borderId="0" xfId="6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0" fontId="4" fillId="5" borderId="0" xfId="0" applyFont="1" applyFill="1"/>
    <xf numFmtId="0" fontId="7" fillId="5" borderId="0" xfId="0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9" fontId="0" fillId="5" borderId="5" xfId="2" applyFont="1" applyFill="1" applyBorder="1"/>
    <xf numFmtId="9" fontId="0" fillId="5" borderId="0" xfId="2" applyFont="1" applyFill="1" applyBorder="1"/>
    <xf numFmtId="9" fontId="0" fillId="5" borderId="6" xfId="2" applyFont="1" applyFill="1" applyBorder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</cellXfs>
  <cellStyles count="9">
    <cellStyle name="40% - Accent4 2 4" xfId="8" xr:uid="{B397FA5C-4542-4125-8F7A-A76400A4A326}"/>
    <cellStyle name="40% - Accent5" xfId="3" builtinId="47"/>
    <cellStyle name="Comma" xfId="1" builtinId="3"/>
    <cellStyle name="Comma 2" xfId="4" xr:uid="{31066895-E5C1-40E0-9B8D-5191C7943A5C}"/>
    <cellStyle name="Normal" xfId="0" builtinId="0"/>
    <cellStyle name="Normal 10" xfId="7" xr:uid="{09E15340-7455-43C7-A8E8-C8B982918190}"/>
    <cellStyle name="Normal 15" xfId="6" xr:uid="{CF3918CD-9A64-4ACF-AB94-F7E064DD1636}"/>
    <cellStyle name="Normal 16" xfId="5" xr:uid="{512BBE1F-991D-4637-949C-809EBE78D253}"/>
    <cellStyle name="Percent" xfId="2" builtinId="5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VW'!$Q$6:$Q$350</c:f>
              <c:numCache>
                <c:formatCode>[$-409]mmm\-yy;@</c:formatCode>
                <c:ptCount val="345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</c:numCache>
            </c:numRef>
          </c:xVal>
          <c:yVal>
            <c:numRef>
              <c:f>'U.S. EW &amp; VW'!$R$6:$R$350</c:f>
              <c:numCache>
                <c:formatCode>0</c:formatCode>
                <c:ptCount val="345"/>
                <c:pt idx="0">
                  <c:v>65.877165142348403</c:v>
                </c:pt>
                <c:pt idx="1">
                  <c:v>65.062876625653104</c:v>
                </c:pt>
                <c:pt idx="2">
                  <c:v>64.391055188316699</c:v>
                </c:pt>
                <c:pt idx="3">
                  <c:v>64.105592597728204</c:v>
                </c:pt>
                <c:pt idx="4">
                  <c:v>63.640741348232602</c:v>
                </c:pt>
                <c:pt idx="5">
                  <c:v>64.062265076449293</c:v>
                </c:pt>
                <c:pt idx="6">
                  <c:v>64.553718664445</c:v>
                </c:pt>
                <c:pt idx="7">
                  <c:v>64.909629934192395</c:v>
                </c:pt>
                <c:pt idx="8">
                  <c:v>64.782132689147105</c:v>
                </c:pt>
                <c:pt idx="9">
                  <c:v>64.415755431146394</c:v>
                </c:pt>
                <c:pt idx="10">
                  <c:v>65.260175608156004</c:v>
                </c:pt>
                <c:pt idx="11">
                  <c:v>67.188215167763701</c:v>
                </c:pt>
                <c:pt idx="12">
                  <c:v>69.486916657756595</c:v>
                </c:pt>
                <c:pt idx="13">
                  <c:v>70.766381320292695</c:v>
                </c:pt>
                <c:pt idx="14">
                  <c:v>70.939607980672207</c:v>
                </c:pt>
                <c:pt idx="15">
                  <c:v>70.891309823720604</c:v>
                </c:pt>
                <c:pt idx="16">
                  <c:v>71.421399687209203</c:v>
                </c:pt>
                <c:pt idx="17">
                  <c:v>72.008344235189</c:v>
                </c:pt>
                <c:pt idx="18">
                  <c:v>72.965390401811405</c:v>
                </c:pt>
                <c:pt idx="19">
                  <c:v>73.216941739304005</c:v>
                </c:pt>
                <c:pt idx="20">
                  <c:v>74.7832974948481</c:v>
                </c:pt>
                <c:pt idx="21">
                  <c:v>75.733230137807396</c:v>
                </c:pt>
                <c:pt idx="22">
                  <c:v>78.584491373922802</c:v>
                </c:pt>
                <c:pt idx="23">
                  <c:v>80.351092732268697</c:v>
                </c:pt>
                <c:pt idx="24">
                  <c:v>83.535761132343893</c:v>
                </c:pt>
                <c:pt idx="25">
                  <c:v>82.869389038778493</c:v>
                </c:pt>
                <c:pt idx="26">
                  <c:v>81.809729294409493</c:v>
                </c:pt>
                <c:pt idx="27">
                  <c:v>80.292456454609507</c:v>
                </c:pt>
                <c:pt idx="28">
                  <c:v>81.509512450003399</c:v>
                </c:pt>
                <c:pt idx="29">
                  <c:v>83.7410171850442</c:v>
                </c:pt>
                <c:pt idx="30">
                  <c:v>84.558885626574195</c:v>
                </c:pt>
                <c:pt idx="31">
                  <c:v>85.460123611739803</c:v>
                </c:pt>
                <c:pt idx="32">
                  <c:v>85.621303197226595</c:v>
                </c:pt>
                <c:pt idx="33">
                  <c:v>86.748937836498797</c:v>
                </c:pt>
                <c:pt idx="34">
                  <c:v>87.030606437709594</c:v>
                </c:pt>
                <c:pt idx="35">
                  <c:v>87.077095899438405</c:v>
                </c:pt>
                <c:pt idx="36">
                  <c:v>86.910214881995003</c:v>
                </c:pt>
                <c:pt idx="37">
                  <c:v>85.743056372815701</c:v>
                </c:pt>
                <c:pt idx="38">
                  <c:v>84.137675946697499</c:v>
                </c:pt>
                <c:pt idx="39">
                  <c:v>82.799347369503195</c:v>
                </c:pt>
                <c:pt idx="40">
                  <c:v>82.537972795263997</c:v>
                </c:pt>
                <c:pt idx="41">
                  <c:v>84.007588620736399</c:v>
                </c:pt>
                <c:pt idx="42">
                  <c:v>85.779883217476396</c:v>
                </c:pt>
                <c:pt idx="43">
                  <c:v>88.571695684153397</c:v>
                </c:pt>
                <c:pt idx="44">
                  <c:v>90.192224031438798</c:v>
                </c:pt>
                <c:pt idx="45">
                  <c:v>91.431040661944905</c:v>
                </c:pt>
                <c:pt idx="46">
                  <c:v>91.301614882284795</c:v>
                </c:pt>
                <c:pt idx="47">
                  <c:v>91.101620911945403</c:v>
                </c:pt>
                <c:pt idx="48">
                  <c:v>91.373953081169006</c:v>
                </c:pt>
                <c:pt idx="49">
                  <c:v>89.654822475399797</c:v>
                </c:pt>
                <c:pt idx="50">
                  <c:v>88.411079506881904</c:v>
                </c:pt>
                <c:pt idx="51">
                  <c:v>87.347668914975799</c:v>
                </c:pt>
                <c:pt idx="52">
                  <c:v>89.997899601238501</c:v>
                </c:pt>
                <c:pt idx="53">
                  <c:v>92.877532476697894</c:v>
                </c:pt>
                <c:pt idx="54">
                  <c:v>95.024555679324294</c:v>
                </c:pt>
                <c:pt idx="55">
                  <c:v>96.041397655844094</c:v>
                </c:pt>
                <c:pt idx="56">
                  <c:v>97.272328346992595</c:v>
                </c:pt>
                <c:pt idx="57">
                  <c:v>98.723686049974006</c:v>
                </c:pt>
                <c:pt idx="58">
                  <c:v>99.673080815490906</c:v>
                </c:pt>
                <c:pt idx="59">
                  <c:v>100</c:v>
                </c:pt>
                <c:pt idx="60">
                  <c:v>100.20797081089501</c:v>
                </c:pt>
                <c:pt idx="61">
                  <c:v>100.081291498182</c:v>
                </c:pt>
                <c:pt idx="62">
                  <c:v>99.814518377620502</c:v>
                </c:pt>
                <c:pt idx="63">
                  <c:v>99.447566926500301</c:v>
                </c:pt>
                <c:pt idx="64">
                  <c:v>99.759448718692298</c:v>
                </c:pt>
                <c:pt idx="65">
                  <c:v>100.288569611892</c:v>
                </c:pt>
                <c:pt idx="66">
                  <c:v>101.112218588408</c:v>
                </c:pt>
                <c:pt idx="67">
                  <c:v>101.065065319068</c:v>
                </c:pt>
                <c:pt idx="68">
                  <c:v>100.858019087424</c:v>
                </c:pt>
                <c:pt idx="69">
                  <c:v>99.479850706669595</c:v>
                </c:pt>
                <c:pt idx="70">
                  <c:v>98.533110739610393</c:v>
                </c:pt>
                <c:pt idx="71">
                  <c:v>97.6009230279289</c:v>
                </c:pt>
                <c:pt idx="72">
                  <c:v>98.615122931609903</c:v>
                </c:pt>
                <c:pt idx="73">
                  <c:v>99.936169888092493</c:v>
                </c:pt>
                <c:pt idx="74">
                  <c:v>101.18203640572899</c:v>
                </c:pt>
                <c:pt idx="75">
                  <c:v>101.154233988568</c:v>
                </c:pt>
                <c:pt idx="76">
                  <c:v>100.972231255948</c:v>
                </c:pt>
                <c:pt idx="77">
                  <c:v>101.04488446548901</c:v>
                </c:pt>
                <c:pt idx="78">
                  <c:v>101.25197556763101</c:v>
                </c:pt>
                <c:pt idx="79">
                  <c:v>101.416060444851</c:v>
                </c:pt>
                <c:pt idx="80">
                  <c:v>101.576249276206</c:v>
                </c:pt>
                <c:pt idx="81">
                  <c:v>102.287512919758</c:v>
                </c:pt>
                <c:pt idx="82">
                  <c:v>103.877600594437</c:v>
                </c:pt>
                <c:pt idx="83">
                  <c:v>106.03727804560199</c:v>
                </c:pt>
                <c:pt idx="84">
                  <c:v>108.349112213879</c:v>
                </c:pt>
                <c:pt idx="85">
                  <c:v>109.378926923347</c:v>
                </c:pt>
                <c:pt idx="86">
                  <c:v>109.55315328398299</c:v>
                </c:pt>
                <c:pt idx="87">
                  <c:v>108.797167863203</c:v>
                </c:pt>
                <c:pt idx="88">
                  <c:v>109.258542324508</c:v>
                </c:pt>
                <c:pt idx="89">
                  <c:v>109.63290890339501</c:v>
                </c:pt>
                <c:pt idx="90">
                  <c:v>110.237843467338</c:v>
                </c:pt>
                <c:pt idx="91">
                  <c:v>108.714315338015</c:v>
                </c:pt>
                <c:pt idx="92">
                  <c:v>107.55581155897001</c:v>
                </c:pt>
                <c:pt idx="93">
                  <c:v>107.05205598824701</c:v>
                </c:pt>
                <c:pt idx="94">
                  <c:v>107.78900795713599</c:v>
                </c:pt>
                <c:pt idx="95">
                  <c:v>109.15399910483799</c:v>
                </c:pt>
                <c:pt idx="96">
                  <c:v>109.936164800388</c:v>
                </c:pt>
                <c:pt idx="97">
                  <c:v>112.74822909600201</c:v>
                </c:pt>
                <c:pt idx="98">
                  <c:v>114.285811403466</c:v>
                </c:pt>
                <c:pt idx="99">
                  <c:v>116.608634688018</c:v>
                </c:pt>
                <c:pt idx="100">
                  <c:v>117.234462788576</c:v>
                </c:pt>
                <c:pt idx="101">
                  <c:v>119.75290808096899</c:v>
                </c:pt>
                <c:pt idx="102">
                  <c:v>122.456288067903</c:v>
                </c:pt>
                <c:pt idx="103">
                  <c:v>125.264931108187</c:v>
                </c:pt>
                <c:pt idx="104">
                  <c:v>127.068289857134</c:v>
                </c:pt>
                <c:pt idx="105">
                  <c:v>127.899362431119</c:v>
                </c:pt>
                <c:pt idx="106">
                  <c:v>127.523040280724</c:v>
                </c:pt>
                <c:pt idx="107">
                  <c:v>127.067784925125</c:v>
                </c:pt>
                <c:pt idx="108">
                  <c:v>127.126925599722</c:v>
                </c:pt>
                <c:pt idx="109">
                  <c:v>130.035129385765</c:v>
                </c:pt>
                <c:pt idx="110">
                  <c:v>132.533335030974</c:v>
                </c:pt>
                <c:pt idx="111">
                  <c:v>134.45068774450399</c:v>
                </c:pt>
                <c:pt idx="112">
                  <c:v>134.38579713161599</c:v>
                </c:pt>
                <c:pt idx="113">
                  <c:v>135.31155198839201</c:v>
                </c:pt>
                <c:pt idx="114">
                  <c:v>137.236191045282</c:v>
                </c:pt>
                <c:pt idx="115">
                  <c:v>139.646047990298</c:v>
                </c:pt>
                <c:pt idx="116">
                  <c:v>142.32280097116001</c:v>
                </c:pt>
                <c:pt idx="117">
                  <c:v>145.125782789933</c:v>
                </c:pt>
                <c:pt idx="118">
                  <c:v>147.186049497727</c:v>
                </c:pt>
                <c:pt idx="119">
                  <c:v>147.72276963478899</c:v>
                </c:pt>
                <c:pt idx="120">
                  <c:v>147.42948324687899</c:v>
                </c:pt>
                <c:pt idx="121">
                  <c:v>148.30083371523699</c:v>
                </c:pt>
                <c:pt idx="122">
                  <c:v>150.26083126903299</c:v>
                </c:pt>
                <c:pt idx="123">
                  <c:v>152.19841570756</c:v>
                </c:pt>
                <c:pt idx="124">
                  <c:v>153.198658303927</c:v>
                </c:pt>
                <c:pt idx="125">
                  <c:v>154.06471377357099</c:v>
                </c:pt>
                <c:pt idx="126">
                  <c:v>155.48009278621501</c:v>
                </c:pt>
                <c:pt idx="127">
                  <c:v>156.569473079766</c:v>
                </c:pt>
                <c:pt idx="128">
                  <c:v>156.59372044568099</c:v>
                </c:pt>
                <c:pt idx="129">
                  <c:v>157.974540756832</c:v>
                </c:pt>
                <c:pt idx="130">
                  <c:v>159.84906485578301</c:v>
                </c:pt>
                <c:pt idx="131">
                  <c:v>163.275137966861</c:v>
                </c:pt>
                <c:pt idx="132">
                  <c:v>163.58330533922901</c:v>
                </c:pt>
                <c:pt idx="133">
                  <c:v>164.358102628354</c:v>
                </c:pt>
                <c:pt idx="134">
                  <c:v>163.983319123944</c:v>
                </c:pt>
                <c:pt idx="135">
                  <c:v>165.81522635648801</c:v>
                </c:pt>
                <c:pt idx="136">
                  <c:v>167.67033069224701</c:v>
                </c:pt>
                <c:pt idx="137">
                  <c:v>169.95667186343101</c:v>
                </c:pt>
                <c:pt idx="138">
                  <c:v>171.55590934559001</c:v>
                </c:pt>
                <c:pt idx="139">
                  <c:v>171.61794549838299</c:v>
                </c:pt>
                <c:pt idx="140">
                  <c:v>171.53285911454199</c:v>
                </c:pt>
                <c:pt idx="141">
                  <c:v>170.296190380328</c:v>
                </c:pt>
                <c:pt idx="142">
                  <c:v>170.316426562054</c:v>
                </c:pt>
                <c:pt idx="143">
                  <c:v>169.04906604881799</c:v>
                </c:pt>
                <c:pt idx="144">
                  <c:v>167.968175602401</c:v>
                </c:pt>
                <c:pt idx="145">
                  <c:v>163.11167863839901</c:v>
                </c:pt>
                <c:pt idx="146">
                  <c:v>159.198213779768</c:v>
                </c:pt>
                <c:pt idx="147">
                  <c:v>155.07656383900601</c:v>
                </c:pt>
                <c:pt idx="148">
                  <c:v>156.86469756232799</c:v>
                </c:pt>
                <c:pt idx="149">
                  <c:v>159.065101921413</c:v>
                </c:pt>
                <c:pt idx="150">
                  <c:v>161.67955343895599</c:v>
                </c:pt>
                <c:pt idx="151">
                  <c:v>159.10351308070099</c:v>
                </c:pt>
                <c:pt idx="152">
                  <c:v>156.773799147012</c:v>
                </c:pt>
                <c:pt idx="153">
                  <c:v>154.26269625196099</c:v>
                </c:pt>
                <c:pt idx="154">
                  <c:v>151.69445164037199</c:v>
                </c:pt>
                <c:pt idx="155">
                  <c:v>147.7406263485</c:v>
                </c:pt>
                <c:pt idx="156">
                  <c:v>144.70298134045399</c:v>
                </c:pt>
                <c:pt idx="157">
                  <c:v>143.52943833243401</c:v>
                </c:pt>
                <c:pt idx="158">
                  <c:v>140.521679038017</c:v>
                </c:pt>
                <c:pt idx="159">
                  <c:v>135.337974635965</c:v>
                </c:pt>
                <c:pt idx="160">
                  <c:v>126.091787949546</c:v>
                </c:pt>
                <c:pt idx="161">
                  <c:v>119.46638708216901</c:v>
                </c:pt>
                <c:pt idx="162">
                  <c:v>114.188738309398</c:v>
                </c:pt>
                <c:pt idx="163">
                  <c:v>114.772040140906</c:v>
                </c:pt>
                <c:pt idx="164">
                  <c:v>114.971975061794</c:v>
                </c:pt>
                <c:pt idx="165">
                  <c:v>114.669109132356</c:v>
                </c:pt>
                <c:pt idx="166">
                  <c:v>111.49473183757701</c:v>
                </c:pt>
                <c:pt idx="167">
                  <c:v>108.845655117592</c:v>
                </c:pt>
                <c:pt idx="168">
                  <c:v>107.840981088047</c:v>
                </c:pt>
                <c:pt idx="169">
                  <c:v>108.909404243061</c:v>
                </c:pt>
                <c:pt idx="170">
                  <c:v>111.234008013188</c:v>
                </c:pt>
                <c:pt idx="171">
                  <c:v>114.414508569736</c:v>
                </c:pt>
                <c:pt idx="172">
                  <c:v>116.852781057131</c:v>
                </c:pt>
                <c:pt idx="173">
                  <c:v>118.04760698747801</c:v>
                </c:pt>
                <c:pt idx="174">
                  <c:v>117.982027919397</c:v>
                </c:pt>
                <c:pt idx="175">
                  <c:v>119.28163190038499</c:v>
                </c:pt>
                <c:pt idx="176">
                  <c:v>121.39315403261899</c:v>
                </c:pt>
                <c:pt idx="177">
                  <c:v>123.619943630397</c:v>
                </c:pt>
                <c:pt idx="178">
                  <c:v>123.633530655927</c:v>
                </c:pt>
                <c:pt idx="179">
                  <c:v>124.111387356449</c:v>
                </c:pt>
                <c:pt idx="180">
                  <c:v>125.225338561158</c:v>
                </c:pt>
                <c:pt idx="181">
                  <c:v>126.646948169201</c:v>
                </c:pt>
                <c:pt idx="182">
                  <c:v>126.14225189628</c:v>
                </c:pt>
                <c:pt idx="183">
                  <c:v>124.944978942303</c:v>
                </c:pt>
                <c:pt idx="184">
                  <c:v>124.539247377994</c:v>
                </c:pt>
                <c:pt idx="185">
                  <c:v>125.050371649726</c:v>
                </c:pt>
                <c:pt idx="186">
                  <c:v>124.957053181153</c:v>
                </c:pt>
                <c:pt idx="187">
                  <c:v>125.453227291769</c:v>
                </c:pt>
                <c:pt idx="188">
                  <c:v>127.35010575248801</c:v>
                </c:pt>
                <c:pt idx="189">
                  <c:v>130.19813789545199</c:v>
                </c:pt>
                <c:pt idx="190">
                  <c:v>132.60630463819601</c:v>
                </c:pt>
                <c:pt idx="191">
                  <c:v>133.545760964599</c:v>
                </c:pt>
                <c:pt idx="192">
                  <c:v>133.73512310239599</c:v>
                </c:pt>
                <c:pt idx="193">
                  <c:v>132.763060409253</c:v>
                </c:pt>
                <c:pt idx="194">
                  <c:v>131.18201736400499</c:v>
                </c:pt>
                <c:pt idx="195">
                  <c:v>130.52221313556799</c:v>
                </c:pt>
                <c:pt idx="196">
                  <c:v>130.400864639681</c:v>
                </c:pt>
                <c:pt idx="197">
                  <c:v>131.46697169894099</c:v>
                </c:pt>
                <c:pt idx="198">
                  <c:v>132.935734075928</c:v>
                </c:pt>
                <c:pt idx="199">
                  <c:v>135.00079400718599</c:v>
                </c:pt>
                <c:pt idx="200">
                  <c:v>136.625576316837</c:v>
                </c:pt>
                <c:pt idx="201">
                  <c:v>137.663459807621</c:v>
                </c:pt>
                <c:pt idx="202">
                  <c:v>138.022751017638</c:v>
                </c:pt>
                <c:pt idx="203">
                  <c:v>138.73905103675301</c:v>
                </c:pt>
                <c:pt idx="204">
                  <c:v>138.55270185888</c:v>
                </c:pt>
                <c:pt idx="205">
                  <c:v>139.37613301226401</c:v>
                </c:pt>
                <c:pt idx="206">
                  <c:v>140.26788129242701</c:v>
                </c:pt>
                <c:pt idx="207">
                  <c:v>141.873595497953</c:v>
                </c:pt>
                <c:pt idx="208">
                  <c:v>144.03430402748299</c:v>
                </c:pt>
                <c:pt idx="209">
                  <c:v>146.33187405281399</c:v>
                </c:pt>
                <c:pt idx="210">
                  <c:v>149.53977566655101</c:v>
                </c:pt>
                <c:pt idx="211">
                  <c:v>150.922674280596</c:v>
                </c:pt>
                <c:pt idx="212">
                  <c:v>153.22398357411799</c:v>
                </c:pt>
                <c:pt idx="213">
                  <c:v>154.134286343761</c:v>
                </c:pt>
                <c:pt idx="214">
                  <c:v>155.43299582896699</c:v>
                </c:pt>
                <c:pt idx="215">
                  <c:v>154.48390060743799</c:v>
                </c:pt>
                <c:pt idx="216">
                  <c:v>154.62280546459101</c:v>
                </c:pt>
                <c:pt idx="217">
                  <c:v>154.33361501746299</c:v>
                </c:pt>
                <c:pt idx="218">
                  <c:v>155.309013505416</c:v>
                </c:pt>
                <c:pt idx="219">
                  <c:v>155.82402138242301</c:v>
                </c:pt>
                <c:pt idx="220">
                  <c:v>155.913707401192</c:v>
                </c:pt>
                <c:pt idx="221">
                  <c:v>156.232923804763</c:v>
                </c:pt>
                <c:pt idx="222">
                  <c:v>156.52026021810801</c:v>
                </c:pt>
                <c:pt idx="223">
                  <c:v>159.85676607450901</c:v>
                </c:pt>
                <c:pt idx="224">
                  <c:v>162.49502579030201</c:v>
                </c:pt>
                <c:pt idx="225">
                  <c:v>165.50774470792601</c:v>
                </c:pt>
                <c:pt idx="226">
                  <c:v>166.73914876302501</c:v>
                </c:pt>
                <c:pt idx="227">
                  <c:v>169.78457659921</c:v>
                </c:pt>
                <c:pt idx="228">
                  <c:v>172.537533602661</c:v>
                </c:pt>
                <c:pt idx="229">
                  <c:v>175.041492020151</c:v>
                </c:pt>
                <c:pt idx="230">
                  <c:v>174.44215720464399</c:v>
                </c:pt>
                <c:pt idx="231">
                  <c:v>175.43929913694899</c:v>
                </c:pt>
                <c:pt idx="232">
                  <c:v>176.53729541168099</c:v>
                </c:pt>
                <c:pt idx="233">
                  <c:v>178.828309974435</c:v>
                </c:pt>
                <c:pt idx="234">
                  <c:v>178.89265794078401</c:v>
                </c:pt>
                <c:pt idx="235">
                  <c:v>178.646629414925</c:v>
                </c:pt>
                <c:pt idx="236">
                  <c:v>179.05491900171799</c:v>
                </c:pt>
                <c:pt idx="237">
                  <c:v>178.58406884308499</c:v>
                </c:pt>
                <c:pt idx="238">
                  <c:v>179.30588050829701</c:v>
                </c:pt>
                <c:pt idx="239">
                  <c:v>179.673094235912</c:v>
                </c:pt>
                <c:pt idx="240">
                  <c:v>181.855491001519</c:v>
                </c:pt>
                <c:pt idx="241">
                  <c:v>181.78823423337201</c:v>
                </c:pt>
                <c:pt idx="242">
                  <c:v>182.00421219667101</c:v>
                </c:pt>
                <c:pt idx="243">
                  <c:v>181.40915060573599</c:v>
                </c:pt>
                <c:pt idx="244">
                  <c:v>183.39596929071399</c:v>
                </c:pt>
                <c:pt idx="245">
                  <c:v>185.255896481815</c:v>
                </c:pt>
                <c:pt idx="246">
                  <c:v>188.167762619455</c:v>
                </c:pt>
                <c:pt idx="247">
                  <c:v>189.61589648223699</c:v>
                </c:pt>
                <c:pt idx="248">
                  <c:v>190.61325166727201</c:v>
                </c:pt>
                <c:pt idx="249">
                  <c:v>191.47338778853</c:v>
                </c:pt>
                <c:pt idx="250">
                  <c:v>191.69632193807001</c:v>
                </c:pt>
                <c:pt idx="251">
                  <c:v>191.10660852967601</c:v>
                </c:pt>
                <c:pt idx="252">
                  <c:v>188.665948378026</c:v>
                </c:pt>
                <c:pt idx="253">
                  <c:v>187.04392371041001</c:v>
                </c:pt>
                <c:pt idx="254">
                  <c:v>187.952243216325</c:v>
                </c:pt>
                <c:pt idx="255">
                  <c:v>191.94469323238201</c:v>
                </c:pt>
                <c:pt idx="256">
                  <c:v>196.11236271568501</c:v>
                </c:pt>
                <c:pt idx="257">
                  <c:v>198.73864847748001</c:v>
                </c:pt>
                <c:pt idx="258">
                  <c:v>198.246632034203</c:v>
                </c:pt>
                <c:pt idx="259">
                  <c:v>198.37317762398601</c:v>
                </c:pt>
                <c:pt idx="260">
                  <c:v>198.89512243923701</c:v>
                </c:pt>
                <c:pt idx="261">
                  <c:v>201.38057603824001</c:v>
                </c:pt>
                <c:pt idx="262">
                  <c:v>202.40467349418799</c:v>
                </c:pt>
                <c:pt idx="263">
                  <c:v>202.262204771781</c:v>
                </c:pt>
                <c:pt idx="264">
                  <c:v>200.98457843229801</c:v>
                </c:pt>
                <c:pt idx="265">
                  <c:v>202.18497845866301</c:v>
                </c:pt>
                <c:pt idx="266">
                  <c:v>205.30854332594501</c:v>
                </c:pt>
                <c:pt idx="267">
                  <c:v>208.89783920293101</c:v>
                </c:pt>
                <c:pt idx="268">
                  <c:v>208.388507535061</c:v>
                </c:pt>
                <c:pt idx="269">
                  <c:v>206.43837957036601</c:v>
                </c:pt>
                <c:pt idx="270">
                  <c:v>205.87267525670299</c:v>
                </c:pt>
                <c:pt idx="271">
                  <c:v>208.12847220808899</c:v>
                </c:pt>
                <c:pt idx="272">
                  <c:v>210.37455269060999</c:v>
                </c:pt>
                <c:pt idx="273">
                  <c:v>210.09667985360801</c:v>
                </c:pt>
                <c:pt idx="274">
                  <c:v>208.852052491432</c:v>
                </c:pt>
                <c:pt idx="275">
                  <c:v>208.33966409518999</c:v>
                </c:pt>
                <c:pt idx="276">
                  <c:v>209.59710281470799</c:v>
                </c:pt>
                <c:pt idx="277">
                  <c:v>212.24236996451901</c:v>
                </c:pt>
                <c:pt idx="278">
                  <c:v>214.29294800069701</c:v>
                </c:pt>
                <c:pt idx="279">
                  <c:v>217.453372098248</c:v>
                </c:pt>
                <c:pt idx="280">
                  <c:v>219.96083416251</c:v>
                </c:pt>
                <c:pt idx="281">
                  <c:v>223.34601930161401</c:v>
                </c:pt>
                <c:pt idx="282">
                  <c:v>224.22662240002401</c:v>
                </c:pt>
                <c:pt idx="283">
                  <c:v>224.34161798245401</c:v>
                </c:pt>
                <c:pt idx="284">
                  <c:v>223.27364664715799</c:v>
                </c:pt>
                <c:pt idx="285">
                  <c:v>222.36575903163299</c:v>
                </c:pt>
                <c:pt idx="286">
                  <c:v>222.32162032880299</c:v>
                </c:pt>
                <c:pt idx="287">
                  <c:v>223.395428347398</c:v>
                </c:pt>
                <c:pt idx="288">
                  <c:v>224.81992807878501</c:v>
                </c:pt>
                <c:pt idx="289">
                  <c:v>225.93703331348701</c:v>
                </c:pt>
                <c:pt idx="290">
                  <c:v>226.35096955473099</c:v>
                </c:pt>
                <c:pt idx="291">
                  <c:v>226.948842371046</c:v>
                </c:pt>
                <c:pt idx="292">
                  <c:v>226.00490666511999</c:v>
                </c:pt>
                <c:pt idx="293">
                  <c:v>225.093310927788</c:v>
                </c:pt>
                <c:pt idx="294">
                  <c:v>224.82200812006599</c:v>
                </c:pt>
                <c:pt idx="295">
                  <c:v>226.948900194895</c:v>
                </c:pt>
                <c:pt idx="296">
                  <c:v>230.38882419888401</c:v>
                </c:pt>
                <c:pt idx="297">
                  <c:v>234.610391284928</c:v>
                </c:pt>
                <c:pt idx="298">
                  <c:v>238.763804202816</c:v>
                </c:pt>
                <c:pt idx="299">
                  <c:v>240.405748895637</c:v>
                </c:pt>
                <c:pt idx="300">
                  <c:v>240.32307072725399</c:v>
                </c:pt>
                <c:pt idx="301">
                  <c:v>239.00656157288199</c:v>
                </c:pt>
                <c:pt idx="302">
                  <c:v>241.287343384889</c:v>
                </c:pt>
                <c:pt idx="303">
                  <c:v>243.44403284679299</c:v>
                </c:pt>
                <c:pt idx="304">
                  <c:v>246.781124498102</c:v>
                </c:pt>
                <c:pt idx="305">
                  <c:v>250.248889701601</c:v>
                </c:pt>
                <c:pt idx="306">
                  <c:v>257.32979425176399</c:v>
                </c:pt>
                <c:pt idx="307">
                  <c:v>265.35036182400398</c:v>
                </c:pt>
                <c:pt idx="308">
                  <c:v>272.28614461882199</c:v>
                </c:pt>
                <c:pt idx="309">
                  <c:v>277.111202394754</c:v>
                </c:pt>
                <c:pt idx="310">
                  <c:v>283.45008102572302</c:v>
                </c:pt>
                <c:pt idx="311">
                  <c:v>288.53989261608598</c:v>
                </c:pt>
                <c:pt idx="312">
                  <c:v>291.79732556977501</c:v>
                </c:pt>
                <c:pt idx="313">
                  <c:v>288.321842139208</c:v>
                </c:pt>
                <c:pt idx="314">
                  <c:v>286.28767819162601</c:v>
                </c:pt>
                <c:pt idx="315">
                  <c:v>287.37123569440001</c:v>
                </c:pt>
                <c:pt idx="316">
                  <c:v>293.31902467551998</c:v>
                </c:pt>
                <c:pt idx="317">
                  <c:v>298.13843369231</c:v>
                </c:pt>
                <c:pt idx="318">
                  <c:v>301.221554507608</c:v>
                </c:pt>
                <c:pt idx="319">
                  <c:v>299.80076313402702</c:v>
                </c:pt>
                <c:pt idx="320">
                  <c:v>296.07111175733399</c:v>
                </c:pt>
                <c:pt idx="321">
                  <c:v>288.23768144514497</c:v>
                </c:pt>
                <c:pt idx="322">
                  <c:v>282.77246079313801</c:v>
                </c:pt>
                <c:pt idx="323">
                  <c:v>278.802415898351</c:v>
                </c:pt>
                <c:pt idx="324">
                  <c:v>277.05279528397398</c:v>
                </c:pt>
                <c:pt idx="325">
                  <c:v>274.46167001773301</c:v>
                </c:pt>
                <c:pt idx="326">
                  <c:v>268.674715944056</c:v>
                </c:pt>
                <c:pt idx="327">
                  <c:v>266.14975021702901</c:v>
                </c:pt>
                <c:pt idx="328">
                  <c:v>264.99262873830799</c:v>
                </c:pt>
                <c:pt idx="329">
                  <c:v>270.40167809364698</c:v>
                </c:pt>
                <c:pt idx="330">
                  <c:v>271.41584864430098</c:v>
                </c:pt>
                <c:pt idx="331">
                  <c:v>272.51433259285398</c:v>
                </c:pt>
                <c:pt idx="332">
                  <c:v>266.927043576909</c:v>
                </c:pt>
                <c:pt idx="333">
                  <c:v>262.92673366903102</c:v>
                </c:pt>
                <c:pt idx="334">
                  <c:v>256.20994143981301</c:v>
                </c:pt>
                <c:pt idx="335">
                  <c:v>253.182225898149</c:v>
                </c:pt>
                <c:pt idx="336">
                  <c:v>246.845561282315</c:v>
                </c:pt>
                <c:pt idx="337">
                  <c:v>243.676645820022</c:v>
                </c:pt>
                <c:pt idx="338">
                  <c:v>239.08713584282799</c:v>
                </c:pt>
                <c:pt idx="339">
                  <c:v>240.68436193151601</c:v>
                </c:pt>
                <c:pt idx="340">
                  <c:v>239.96297082703899</c:v>
                </c:pt>
                <c:pt idx="341">
                  <c:v>239.22129483441401</c:v>
                </c:pt>
                <c:pt idx="342">
                  <c:v>236.87016070717499</c:v>
                </c:pt>
                <c:pt idx="343">
                  <c:v>238.66954631152001</c:v>
                </c:pt>
                <c:pt idx="344">
                  <c:v>241.982052325946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D9-469C-B4F2-8350B004CCB3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VW'!$L$30:$L$350</c:f>
              <c:numCache>
                <c:formatCode>[$-409]mmm\-yy;@</c:formatCode>
                <c:ptCount val="32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</c:numCache>
            </c:numRef>
          </c:xVal>
          <c:yVal>
            <c:numRef>
              <c:f>'U.S. EW &amp; VW'!$M$30:$M$350</c:f>
              <c:numCache>
                <c:formatCode>_(* #,##0_);_(* \(#,##0\);_(* "-"??_);_(@_)</c:formatCode>
                <c:ptCount val="321"/>
                <c:pt idx="0">
                  <c:v>78.367611269133405</c:v>
                </c:pt>
                <c:pt idx="1">
                  <c:v>78.011897460648996</c:v>
                </c:pt>
                <c:pt idx="2">
                  <c:v>77.784872601304698</c:v>
                </c:pt>
                <c:pt idx="3">
                  <c:v>78.643778937072597</c:v>
                </c:pt>
                <c:pt idx="4">
                  <c:v>79.763149867436297</c:v>
                </c:pt>
                <c:pt idx="5">
                  <c:v>80.965368336499907</c:v>
                </c:pt>
                <c:pt idx="6">
                  <c:v>80.696137782444396</c:v>
                </c:pt>
                <c:pt idx="7">
                  <c:v>80.0091876450185</c:v>
                </c:pt>
                <c:pt idx="8">
                  <c:v>79.662890620362802</c:v>
                </c:pt>
                <c:pt idx="9">
                  <c:v>80.676595439953005</c:v>
                </c:pt>
                <c:pt idx="10">
                  <c:v>82.544366028339695</c:v>
                </c:pt>
                <c:pt idx="11">
                  <c:v>83.910232931439694</c:v>
                </c:pt>
                <c:pt idx="12">
                  <c:v>84.137044566222201</c:v>
                </c:pt>
                <c:pt idx="13">
                  <c:v>83.712150746625099</c:v>
                </c:pt>
                <c:pt idx="14">
                  <c:v>83.866144229773994</c:v>
                </c:pt>
                <c:pt idx="15">
                  <c:v>84.953428420146906</c:v>
                </c:pt>
                <c:pt idx="16">
                  <c:v>86.5723695675252</c:v>
                </c:pt>
                <c:pt idx="17">
                  <c:v>87.890077382347499</c:v>
                </c:pt>
                <c:pt idx="18">
                  <c:v>88.484836851628103</c:v>
                </c:pt>
                <c:pt idx="19">
                  <c:v>88.692057504355802</c:v>
                </c:pt>
                <c:pt idx="20">
                  <c:v>89.099550893761304</c:v>
                </c:pt>
                <c:pt idx="21">
                  <c:v>89.665828897188007</c:v>
                </c:pt>
                <c:pt idx="22">
                  <c:v>90.774042656205296</c:v>
                </c:pt>
                <c:pt idx="23">
                  <c:v>91.354669466189193</c:v>
                </c:pt>
                <c:pt idx="24">
                  <c:v>92.369978019597895</c:v>
                </c:pt>
                <c:pt idx="25">
                  <c:v>92.729191014061499</c:v>
                </c:pt>
                <c:pt idx="26">
                  <c:v>93.297598303290201</c:v>
                </c:pt>
                <c:pt idx="27">
                  <c:v>93.894035223786005</c:v>
                </c:pt>
                <c:pt idx="28">
                  <c:v>95.623301619021007</c:v>
                </c:pt>
                <c:pt idx="29">
                  <c:v>97.614251139414094</c:v>
                </c:pt>
                <c:pt idx="30">
                  <c:v>98.071709432223898</c:v>
                </c:pt>
                <c:pt idx="31">
                  <c:v>97.763512720969203</c:v>
                </c:pt>
                <c:pt idx="32">
                  <c:v>97.240026487442293</c:v>
                </c:pt>
                <c:pt idx="33">
                  <c:v>98.277780662780501</c:v>
                </c:pt>
                <c:pt idx="34">
                  <c:v>99.291134163561296</c:v>
                </c:pt>
                <c:pt idx="35">
                  <c:v>100</c:v>
                </c:pt>
                <c:pt idx="36">
                  <c:v>100.108734475717</c:v>
                </c:pt>
                <c:pt idx="37">
                  <c:v>100.332346806788</c:v>
                </c:pt>
                <c:pt idx="38">
                  <c:v>100.43122151242601</c:v>
                </c:pt>
                <c:pt idx="39">
                  <c:v>100.446984809542</c:v>
                </c:pt>
                <c:pt idx="40">
                  <c:v>100.803235487045</c:v>
                </c:pt>
                <c:pt idx="41">
                  <c:v>102.200977268458</c:v>
                </c:pt>
                <c:pt idx="42">
                  <c:v>103.93872973355001</c:v>
                </c:pt>
                <c:pt idx="43">
                  <c:v>105.93890049721701</c:v>
                </c:pt>
                <c:pt idx="44">
                  <c:v>106.905161017114</c:v>
                </c:pt>
                <c:pt idx="45">
                  <c:v>106.43392353521401</c:v>
                </c:pt>
                <c:pt idx="46">
                  <c:v>105.318965046523</c:v>
                </c:pt>
                <c:pt idx="47">
                  <c:v>104.028953901042</c:v>
                </c:pt>
                <c:pt idx="48">
                  <c:v>104.41604652133201</c:v>
                </c:pt>
                <c:pt idx="49">
                  <c:v>105.684866751317</c:v>
                </c:pt>
                <c:pt idx="50">
                  <c:v>107.636085731866</c:v>
                </c:pt>
                <c:pt idx="51">
                  <c:v>108.504209735001</c:v>
                </c:pt>
                <c:pt idx="52">
                  <c:v>109.211359931544</c:v>
                </c:pt>
                <c:pt idx="53">
                  <c:v>109.676308088453</c:v>
                </c:pt>
                <c:pt idx="54">
                  <c:v>110.64516582264901</c:v>
                </c:pt>
                <c:pt idx="55">
                  <c:v>111.76111807836099</c:v>
                </c:pt>
                <c:pt idx="56">
                  <c:v>113.19808074735499</c:v>
                </c:pt>
                <c:pt idx="57">
                  <c:v>114.937018969031</c:v>
                </c:pt>
                <c:pt idx="58">
                  <c:v>116.794702283676</c:v>
                </c:pt>
                <c:pt idx="59">
                  <c:v>117.84437588438</c:v>
                </c:pt>
                <c:pt idx="60">
                  <c:v>117.688485484377</c:v>
                </c:pt>
                <c:pt idx="61">
                  <c:v>117.489225824255</c:v>
                </c:pt>
                <c:pt idx="62">
                  <c:v>118.36168659989001</c:v>
                </c:pt>
                <c:pt idx="63">
                  <c:v>120.111128037657</c:v>
                </c:pt>
                <c:pt idx="64">
                  <c:v>121.788948721338</c:v>
                </c:pt>
                <c:pt idx="65">
                  <c:v>122.692234426662</c:v>
                </c:pt>
                <c:pt idx="66">
                  <c:v>123.585999289402</c:v>
                </c:pt>
                <c:pt idx="67">
                  <c:v>124.78673179748201</c:v>
                </c:pt>
                <c:pt idx="68">
                  <c:v>126.38959461573999</c:v>
                </c:pt>
                <c:pt idx="69">
                  <c:v>127.460460744071</c:v>
                </c:pt>
                <c:pt idx="70">
                  <c:v>127.997579412466</c:v>
                </c:pt>
                <c:pt idx="71">
                  <c:v>128.53767126416801</c:v>
                </c:pt>
                <c:pt idx="72">
                  <c:v>129.64687361619701</c:v>
                </c:pt>
                <c:pt idx="73">
                  <c:v>132.13362705263401</c:v>
                </c:pt>
                <c:pt idx="74">
                  <c:v>134.66157326100401</c:v>
                </c:pt>
                <c:pt idx="75">
                  <c:v>137.24461770073</c:v>
                </c:pt>
                <c:pt idx="76">
                  <c:v>138.835108405314</c:v>
                </c:pt>
                <c:pt idx="77">
                  <c:v>140.92355566114401</c:v>
                </c:pt>
                <c:pt idx="78">
                  <c:v>142.767690320604</c:v>
                </c:pt>
                <c:pt idx="79">
                  <c:v>145.00333364246799</c:v>
                </c:pt>
                <c:pt idx="80">
                  <c:v>145.86122348996099</c:v>
                </c:pt>
                <c:pt idx="81">
                  <c:v>145.49476016540501</c:v>
                </c:pt>
                <c:pt idx="82">
                  <c:v>145.35500255088701</c:v>
                </c:pt>
                <c:pt idx="83">
                  <c:v>146.594882115253</c:v>
                </c:pt>
                <c:pt idx="84">
                  <c:v>149.80579950511299</c:v>
                </c:pt>
                <c:pt idx="85">
                  <c:v>153.568147041446</c:v>
                </c:pt>
                <c:pt idx="86">
                  <c:v>156.877634331785</c:v>
                </c:pt>
                <c:pt idx="87">
                  <c:v>158.95654116208999</c:v>
                </c:pt>
                <c:pt idx="88">
                  <c:v>160.77415080677301</c:v>
                </c:pt>
                <c:pt idx="89">
                  <c:v>162.299086313723</c:v>
                </c:pt>
                <c:pt idx="90">
                  <c:v>164.04069524753899</c:v>
                </c:pt>
                <c:pt idx="91">
                  <c:v>166.20910561779399</c:v>
                </c:pt>
                <c:pt idx="92">
                  <c:v>167.899716533239</c:v>
                </c:pt>
                <c:pt idx="93">
                  <c:v>169.08332948578601</c:v>
                </c:pt>
                <c:pt idx="94">
                  <c:v>169.183259465839</c:v>
                </c:pt>
                <c:pt idx="95">
                  <c:v>170.74224483756001</c:v>
                </c:pt>
                <c:pt idx="96">
                  <c:v>172.365948456784</c:v>
                </c:pt>
                <c:pt idx="97">
                  <c:v>175.12318185471599</c:v>
                </c:pt>
                <c:pt idx="98">
                  <c:v>175.77196555458499</c:v>
                </c:pt>
                <c:pt idx="99">
                  <c:v>176.968514528616</c:v>
                </c:pt>
                <c:pt idx="100">
                  <c:v>177.58369754983701</c:v>
                </c:pt>
                <c:pt idx="101">
                  <c:v>179.25074289224199</c:v>
                </c:pt>
                <c:pt idx="102">
                  <c:v>178.85671148933201</c:v>
                </c:pt>
                <c:pt idx="103">
                  <c:v>178.13460984659</c:v>
                </c:pt>
                <c:pt idx="104">
                  <c:v>176.11887311582899</c:v>
                </c:pt>
                <c:pt idx="105">
                  <c:v>174.876781864875</c:v>
                </c:pt>
                <c:pt idx="106">
                  <c:v>175.348571936105</c:v>
                </c:pt>
                <c:pt idx="107">
                  <c:v>176.98143229847599</c:v>
                </c:pt>
                <c:pt idx="108">
                  <c:v>179.67023427023</c:v>
                </c:pt>
                <c:pt idx="109">
                  <c:v>181.84173145484499</c:v>
                </c:pt>
                <c:pt idx="110">
                  <c:v>183.47299258388901</c:v>
                </c:pt>
                <c:pt idx="111">
                  <c:v>185.01247037410999</c:v>
                </c:pt>
                <c:pt idx="112">
                  <c:v>185.33410773524901</c:v>
                </c:pt>
                <c:pt idx="113">
                  <c:v>186.45546741597099</c:v>
                </c:pt>
                <c:pt idx="114">
                  <c:v>186.33867084407899</c:v>
                </c:pt>
                <c:pt idx="115">
                  <c:v>187.42188937188601</c:v>
                </c:pt>
                <c:pt idx="116">
                  <c:v>185.605101585054</c:v>
                </c:pt>
                <c:pt idx="117">
                  <c:v>182.29992042923399</c:v>
                </c:pt>
                <c:pt idx="118">
                  <c:v>179.3152277822</c:v>
                </c:pt>
                <c:pt idx="119">
                  <c:v>178.73373604168299</c:v>
                </c:pt>
                <c:pt idx="120">
                  <c:v>180.43011524489799</c:v>
                </c:pt>
                <c:pt idx="121">
                  <c:v>180.48891237897899</c:v>
                </c:pt>
                <c:pt idx="122">
                  <c:v>178.563468525155</c:v>
                </c:pt>
                <c:pt idx="123">
                  <c:v>175.201121376495</c:v>
                </c:pt>
                <c:pt idx="124">
                  <c:v>173.58963778467501</c:v>
                </c:pt>
                <c:pt idx="125">
                  <c:v>173.028360927189</c:v>
                </c:pt>
                <c:pt idx="126">
                  <c:v>172.79198864331701</c:v>
                </c:pt>
                <c:pt idx="127">
                  <c:v>171.83204346979801</c:v>
                </c:pt>
                <c:pt idx="128">
                  <c:v>168.204086371975</c:v>
                </c:pt>
                <c:pt idx="129">
                  <c:v>163.97462924778</c:v>
                </c:pt>
                <c:pt idx="130">
                  <c:v>158.140494696248</c:v>
                </c:pt>
                <c:pt idx="131">
                  <c:v>155.31983375142499</c:v>
                </c:pt>
                <c:pt idx="132">
                  <c:v>151.582461070639</c:v>
                </c:pt>
                <c:pt idx="133">
                  <c:v>149.04939742442599</c:v>
                </c:pt>
                <c:pt idx="134">
                  <c:v>144.267412463715</c:v>
                </c:pt>
                <c:pt idx="135">
                  <c:v>141.10667713681801</c:v>
                </c:pt>
                <c:pt idx="136">
                  <c:v>139.254485605268</c:v>
                </c:pt>
                <c:pt idx="137">
                  <c:v>139.71815960065101</c:v>
                </c:pt>
                <c:pt idx="138">
                  <c:v>140.09386384907401</c:v>
                </c:pt>
                <c:pt idx="139">
                  <c:v>138.98832984937599</c:v>
                </c:pt>
                <c:pt idx="140">
                  <c:v>135.023786664646</c:v>
                </c:pt>
                <c:pt idx="141">
                  <c:v>130.29742208319701</c:v>
                </c:pt>
                <c:pt idx="142">
                  <c:v>128.37774029093501</c:v>
                </c:pt>
                <c:pt idx="143">
                  <c:v>128.95416406644901</c:v>
                </c:pt>
                <c:pt idx="144">
                  <c:v>131.17534030479101</c:v>
                </c:pt>
                <c:pt idx="145">
                  <c:v>132.413858917704</c:v>
                </c:pt>
                <c:pt idx="146">
                  <c:v>131.70974218227499</c:v>
                </c:pt>
                <c:pt idx="147">
                  <c:v>129.202319584207</c:v>
                </c:pt>
                <c:pt idx="148">
                  <c:v>125.88110364247299</c:v>
                </c:pt>
                <c:pt idx="149">
                  <c:v>124.01567507717</c:v>
                </c:pt>
                <c:pt idx="150">
                  <c:v>123.85087185378499</c:v>
                </c:pt>
                <c:pt idx="151">
                  <c:v>124.711884288539</c:v>
                </c:pt>
                <c:pt idx="152">
                  <c:v>124.23020189658</c:v>
                </c:pt>
                <c:pt idx="153">
                  <c:v>123.156186731687</c:v>
                </c:pt>
                <c:pt idx="154">
                  <c:v>122.47773798882901</c:v>
                </c:pt>
                <c:pt idx="155">
                  <c:v>123.04706520639201</c:v>
                </c:pt>
                <c:pt idx="156">
                  <c:v>122.313820676869</c:v>
                </c:pt>
                <c:pt idx="157">
                  <c:v>120.86105903056099</c:v>
                </c:pt>
                <c:pt idx="158">
                  <c:v>119.578550112559</c:v>
                </c:pt>
                <c:pt idx="159">
                  <c:v>120.099497656121</c:v>
                </c:pt>
                <c:pt idx="160">
                  <c:v>120.88422049659999</c:v>
                </c:pt>
                <c:pt idx="161">
                  <c:v>120.72395266292099</c:v>
                </c:pt>
                <c:pt idx="162">
                  <c:v>120.364496298207</c:v>
                </c:pt>
                <c:pt idx="163">
                  <c:v>121.213192516839</c:v>
                </c:pt>
                <c:pt idx="164">
                  <c:v>122.767315658456</c:v>
                </c:pt>
                <c:pt idx="165">
                  <c:v>123.936715095764</c:v>
                </c:pt>
                <c:pt idx="166">
                  <c:v>124.07477482596801</c:v>
                </c:pt>
                <c:pt idx="167">
                  <c:v>123.517171954085</c:v>
                </c:pt>
                <c:pt idx="168">
                  <c:v>122.060260319268</c:v>
                </c:pt>
                <c:pt idx="169">
                  <c:v>120.28976905054699</c:v>
                </c:pt>
                <c:pt idx="170">
                  <c:v>120.273769803335</c:v>
                </c:pt>
                <c:pt idx="171">
                  <c:v>120.91094035474499</c:v>
                </c:pt>
                <c:pt idx="172">
                  <c:v>122.412697906095</c:v>
                </c:pt>
                <c:pt idx="173">
                  <c:v>123.105144892894</c:v>
                </c:pt>
                <c:pt idx="174">
                  <c:v>124.132428569108</c:v>
                </c:pt>
                <c:pt idx="175">
                  <c:v>125.443075603986</c:v>
                </c:pt>
                <c:pt idx="176">
                  <c:v>126.603427477655</c:v>
                </c:pt>
                <c:pt idx="177">
                  <c:v>128.526279782507</c:v>
                </c:pt>
                <c:pt idx="178">
                  <c:v>129.539581557227</c:v>
                </c:pt>
                <c:pt idx="179">
                  <c:v>130.330460997914</c:v>
                </c:pt>
                <c:pt idx="180">
                  <c:v>128.63154495053701</c:v>
                </c:pt>
                <c:pt idx="181">
                  <c:v>127.01529508127901</c:v>
                </c:pt>
                <c:pt idx="182">
                  <c:v>126.753889966621</c:v>
                </c:pt>
                <c:pt idx="183">
                  <c:v>129.14509410879501</c:v>
                </c:pt>
                <c:pt idx="184">
                  <c:v>132.136939918124</c:v>
                </c:pt>
                <c:pt idx="185">
                  <c:v>134.65324361489701</c:v>
                </c:pt>
                <c:pt idx="186">
                  <c:v>135.50071087811</c:v>
                </c:pt>
                <c:pt idx="187">
                  <c:v>136.197241839529</c:v>
                </c:pt>
                <c:pt idx="188">
                  <c:v>136.796190629877</c:v>
                </c:pt>
                <c:pt idx="189">
                  <c:v>137.39341178960501</c:v>
                </c:pt>
                <c:pt idx="190">
                  <c:v>138.31366762915999</c:v>
                </c:pt>
                <c:pt idx="191">
                  <c:v>139.716788330718</c:v>
                </c:pt>
                <c:pt idx="192">
                  <c:v>141.86225628006201</c:v>
                </c:pt>
                <c:pt idx="193">
                  <c:v>142.710430179621</c:v>
                </c:pt>
                <c:pt idx="194">
                  <c:v>143.12967041354801</c:v>
                </c:pt>
                <c:pt idx="195">
                  <c:v>143.377071066285</c:v>
                </c:pt>
                <c:pt idx="196">
                  <c:v>145.43476431828</c:v>
                </c:pt>
                <c:pt idx="197">
                  <c:v>147.76016829550801</c:v>
                </c:pt>
                <c:pt idx="198">
                  <c:v>150.276896967525</c:v>
                </c:pt>
                <c:pt idx="199">
                  <c:v>151.79871194938201</c:v>
                </c:pt>
                <c:pt idx="200">
                  <c:v>152.96027001994901</c:v>
                </c:pt>
                <c:pt idx="201">
                  <c:v>153.45210307295099</c:v>
                </c:pt>
                <c:pt idx="202">
                  <c:v>154.559377688762</c:v>
                </c:pt>
                <c:pt idx="203">
                  <c:v>155.54378579390101</c:v>
                </c:pt>
                <c:pt idx="204">
                  <c:v>157.17338867326299</c:v>
                </c:pt>
                <c:pt idx="205">
                  <c:v>157.76881745842701</c:v>
                </c:pt>
                <c:pt idx="206">
                  <c:v>158.58065548363899</c:v>
                </c:pt>
                <c:pt idx="207">
                  <c:v>159.25531722609901</c:v>
                </c:pt>
                <c:pt idx="208">
                  <c:v>161.45801238925699</c:v>
                </c:pt>
                <c:pt idx="209">
                  <c:v>163.67662234176399</c:v>
                </c:pt>
                <c:pt idx="210">
                  <c:v>166.05688586524801</c:v>
                </c:pt>
                <c:pt idx="211">
                  <c:v>167.302488091832</c:v>
                </c:pt>
                <c:pt idx="212">
                  <c:v>167.29146131247199</c:v>
                </c:pt>
                <c:pt idx="213">
                  <c:v>165.868949652114</c:v>
                </c:pt>
                <c:pt idx="214">
                  <c:v>165.809540485762</c:v>
                </c:pt>
                <c:pt idx="215">
                  <c:v>167.270633571254</c:v>
                </c:pt>
                <c:pt idx="216">
                  <c:v>170.77687580182501</c:v>
                </c:pt>
                <c:pt idx="217">
                  <c:v>172.21361890074201</c:v>
                </c:pt>
                <c:pt idx="218">
                  <c:v>172.28429345674999</c:v>
                </c:pt>
                <c:pt idx="219">
                  <c:v>170.92364741493799</c:v>
                </c:pt>
                <c:pt idx="220">
                  <c:v>172.269568721176</c:v>
                </c:pt>
                <c:pt idx="221">
                  <c:v>174.774037610373</c:v>
                </c:pt>
                <c:pt idx="222">
                  <c:v>179.20420145753599</c:v>
                </c:pt>
                <c:pt idx="223">
                  <c:v>181.83502999384601</c:v>
                </c:pt>
                <c:pt idx="224">
                  <c:v>183.30897604351</c:v>
                </c:pt>
                <c:pt idx="225">
                  <c:v>182.13012306712</c:v>
                </c:pt>
                <c:pt idx="226">
                  <c:v>181.60864026015</c:v>
                </c:pt>
                <c:pt idx="227">
                  <c:v>182.573206272204</c:v>
                </c:pt>
                <c:pt idx="228">
                  <c:v>186.32547158845799</c:v>
                </c:pt>
                <c:pt idx="229">
                  <c:v>191.00609760210301</c:v>
                </c:pt>
                <c:pt idx="230">
                  <c:v>193.95886403832</c:v>
                </c:pt>
                <c:pt idx="231">
                  <c:v>195.72837682023001</c:v>
                </c:pt>
                <c:pt idx="232">
                  <c:v>197.874264968484</c:v>
                </c:pt>
                <c:pt idx="233">
                  <c:v>202.173036078058</c:v>
                </c:pt>
                <c:pt idx="234">
                  <c:v>204.568527951325</c:v>
                </c:pt>
                <c:pt idx="235">
                  <c:v>204.90603955338699</c:v>
                </c:pt>
                <c:pt idx="236">
                  <c:v>202.814197768529</c:v>
                </c:pt>
                <c:pt idx="237">
                  <c:v>202.28556150961001</c:v>
                </c:pt>
                <c:pt idx="238">
                  <c:v>203.99673056412399</c:v>
                </c:pt>
                <c:pt idx="239">
                  <c:v>207.045631357708</c:v>
                </c:pt>
                <c:pt idx="240">
                  <c:v>209.39918867574801</c:v>
                </c:pt>
                <c:pt idx="241">
                  <c:v>208.91724615767899</c:v>
                </c:pt>
                <c:pt idx="242">
                  <c:v>206.60297142485501</c:v>
                </c:pt>
                <c:pt idx="243">
                  <c:v>205.87140491370599</c:v>
                </c:pt>
                <c:pt idx="244">
                  <c:v>207.75775752541</c:v>
                </c:pt>
                <c:pt idx="245">
                  <c:v>212.51780238655999</c:v>
                </c:pt>
                <c:pt idx="246">
                  <c:v>215.026504289244</c:v>
                </c:pt>
                <c:pt idx="247">
                  <c:v>216.38396019698601</c:v>
                </c:pt>
                <c:pt idx="248">
                  <c:v>214.76963044800101</c:v>
                </c:pt>
                <c:pt idx="249">
                  <c:v>215.06239827236101</c:v>
                </c:pt>
                <c:pt idx="250">
                  <c:v>216.02243360627199</c:v>
                </c:pt>
                <c:pt idx="251">
                  <c:v>218.02850171946</c:v>
                </c:pt>
                <c:pt idx="252">
                  <c:v>219.71291372663001</c:v>
                </c:pt>
                <c:pt idx="253">
                  <c:v>219.984357582809</c:v>
                </c:pt>
                <c:pt idx="254">
                  <c:v>220.46811604098701</c:v>
                </c:pt>
                <c:pt idx="255">
                  <c:v>220.708787978045</c:v>
                </c:pt>
                <c:pt idx="256">
                  <c:v>222.22119615754301</c:v>
                </c:pt>
                <c:pt idx="257">
                  <c:v>223.807489153506</c:v>
                </c:pt>
                <c:pt idx="258">
                  <c:v>225.891073775862</c:v>
                </c:pt>
                <c:pt idx="259">
                  <c:v>227.566844845806</c:v>
                </c:pt>
                <c:pt idx="260">
                  <c:v>228.03416718225401</c:v>
                </c:pt>
                <c:pt idx="261">
                  <c:v>227.14474623108001</c:v>
                </c:pt>
                <c:pt idx="262">
                  <c:v>225.98834439864001</c:v>
                </c:pt>
                <c:pt idx="263">
                  <c:v>227.13021179984599</c:v>
                </c:pt>
                <c:pt idx="264">
                  <c:v>230.147926877374</c:v>
                </c:pt>
                <c:pt idx="265">
                  <c:v>234.201915426743</c:v>
                </c:pt>
                <c:pt idx="266">
                  <c:v>235.97915575640201</c:v>
                </c:pt>
                <c:pt idx="267">
                  <c:v>235.37889665664201</c:v>
                </c:pt>
                <c:pt idx="268">
                  <c:v>232.433278522834</c:v>
                </c:pt>
                <c:pt idx="269">
                  <c:v>231.17831284130301</c:v>
                </c:pt>
                <c:pt idx="270">
                  <c:v>230.87908909490301</c:v>
                </c:pt>
                <c:pt idx="271">
                  <c:v>232.99841132038699</c:v>
                </c:pt>
                <c:pt idx="272">
                  <c:v>236.711023547167</c:v>
                </c:pt>
                <c:pt idx="273">
                  <c:v>242.71177014505901</c:v>
                </c:pt>
                <c:pt idx="274">
                  <c:v>246.758044658285</c:v>
                </c:pt>
                <c:pt idx="275">
                  <c:v>248.70822963108</c:v>
                </c:pt>
                <c:pt idx="276">
                  <c:v>247.836073158234</c:v>
                </c:pt>
                <c:pt idx="277">
                  <c:v>247.06484947480101</c:v>
                </c:pt>
                <c:pt idx="278">
                  <c:v>249.242742083824</c:v>
                </c:pt>
                <c:pt idx="279">
                  <c:v>253.41813812913301</c:v>
                </c:pt>
                <c:pt idx="280">
                  <c:v>257.28515351960601</c:v>
                </c:pt>
                <c:pt idx="281">
                  <c:v>261.26744197330902</c:v>
                </c:pt>
                <c:pt idx="282">
                  <c:v>265.11219446554998</c:v>
                </c:pt>
                <c:pt idx="283">
                  <c:v>269.25655264076499</c:v>
                </c:pt>
                <c:pt idx="284">
                  <c:v>272.09199326398902</c:v>
                </c:pt>
                <c:pt idx="285">
                  <c:v>277.80339688896998</c:v>
                </c:pt>
                <c:pt idx="286">
                  <c:v>282.45353887639999</c:v>
                </c:pt>
                <c:pt idx="287">
                  <c:v>286.41617953687802</c:v>
                </c:pt>
                <c:pt idx="288">
                  <c:v>285.68603610438402</c:v>
                </c:pt>
                <c:pt idx="289">
                  <c:v>284.92562792931801</c:v>
                </c:pt>
                <c:pt idx="290">
                  <c:v>288.46068934071201</c:v>
                </c:pt>
                <c:pt idx="291">
                  <c:v>297.34269523061698</c:v>
                </c:pt>
                <c:pt idx="292">
                  <c:v>303.70708661485997</c:v>
                </c:pt>
                <c:pt idx="293">
                  <c:v>306.56393815887998</c:v>
                </c:pt>
                <c:pt idx="294">
                  <c:v>305.12011411061297</c:v>
                </c:pt>
                <c:pt idx="295">
                  <c:v>305.38272680814498</c:v>
                </c:pt>
                <c:pt idx="296">
                  <c:v>304.91398586628401</c:v>
                </c:pt>
                <c:pt idx="297">
                  <c:v>307.28530641096802</c:v>
                </c:pt>
                <c:pt idx="298">
                  <c:v>304.397776453939</c:v>
                </c:pt>
                <c:pt idx="299">
                  <c:v>302.33372456963798</c:v>
                </c:pt>
                <c:pt idx="300">
                  <c:v>300.930502337522</c:v>
                </c:pt>
                <c:pt idx="301">
                  <c:v>301.95996777689999</c:v>
                </c:pt>
                <c:pt idx="302">
                  <c:v>304.41744766308602</c:v>
                </c:pt>
                <c:pt idx="303">
                  <c:v>305.680257740191</c:v>
                </c:pt>
                <c:pt idx="304">
                  <c:v>307.61950421369698</c:v>
                </c:pt>
                <c:pt idx="305">
                  <c:v>309.27709662344</c:v>
                </c:pt>
                <c:pt idx="306">
                  <c:v>314.50998545906498</c:v>
                </c:pt>
                <c:pt idx="307">
                  <c:v>314.97726771249398</c:v>
                </c:pt>
                <c:pt idx="308">
                  <c:v>316.58934905235799</c:v>
                </c:pt>
                <c:pt idx="309">
                  <c:v>312.72863371115301</c:v>
                </c:pt>
                <c:pt idx="310">
                  <c:v>311.95724550902202</c:v>
                </c:pt>
                <c:pt idx="311">
                  <c:v>308.53835722792201</c:v>
                </c:pt>
                <c:pt idx="312">
                  <c:v>311.65213830178101</c:v>
                </c:pt>
                <c:pt idx="313">
                  <c:v>311.15774123339202</c:v>
                </c:pt>
                <c:pt idx="314">
                  <c:v>315.24193983762598</c:v>
                </c:pt>
                <c:pt idx="315">
                  <c:v>314.396082839634</c:v>
                </c:pt>
                <c:pt idx="316">
                  <c:v>315.51470648385401</c:v>
                </c:pt>
                <c:pt idx="317">
                  <c:v>311.85722341663302</c:v>
                </c:pt>
                <c:pt idx="318">
                  <c:v>312.74121875259698</c:v>
                </c:pt>
                <c:pt idx="319">
                  <c:v>310.46027989673399</c:v>
                </c:pt>
                <c:pt idx="320">
                  <c:v>310.51760679921898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D9-469C-B4F2-8350B004C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5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Regional!$O$7:$O$121</c:f>
              <c:numCache>
                <c:formatCode>0</c:formatCode>
                <c:ptCount val="115"/>
                <c:pt idx="0">
                  <c:v>66.453727486247203</c:v>
                </c:pt>
                <c:pt idx="1">
                  <c:v>66.914679814453294</c:v>
                </c:pt>
                <c:pt idx="2">
                  <c:v>69.966165681776204</c:v>
                </c:pt>
                <c:pt idx="3">
                  <c:v>71.965726151335204</c:v>
                </c:pt>
                <c:pt idx="4">
                  <c:v>71.466024292807404</c:v>
                </c:pt>
                <c:pt idx="5">
                  <c:v>72.022780374555595</c:v>
                </c:pt>
                <c:pt idx="6">
                  <c:v>72.562211477829194</c:v>
                </c:pt>
                <c:pt idx="7">
                  <c:v>73.222016568021601</c:v>
                </c:pt>
                <c:pt idx="8">
                  <c:v>75.068862333825194</c:v>
                </c:pt>
                <c:pt idx="9">
                  <c:v>77.445795406242496</c:v>
                </c:pt>
                <c:pt idx="10">
                  <c:v>77.770807177286997</c:v>
                </c:pt>
                <c:pt idx="11">
                  <c:v>77.764206142293503</c:v>
                </c:pt>
                <c:pt idx="12">
                  <c:v>82.407708826873503</c:v>
                </c:pt>
                <c:pt idx="13">
                  <c:v>90.751915376656598</c:v>
                </c:pt>
                <c:pt idx="14">
                  <c:v>94.2143457940941</c:v>
                </c:pt>
                <c:pt idx="15">
                  <c:v>92.549129512510305</c:v>
                </c:pt>
                <c:pt idx="16">
                  <c:v>93.892205621623106</c:v>
                </c:pt>
                <c:pt idx="17">
                  <c:v>98.606605036463506</c:v>
                </c:pt>
                <c:pt idx="18">
                  <c:v>101.08739858393299</c:v>
                </c:pt>
                <c:pt idx="19">
                  <c:v>100</c:v>
                </c:pt>
                <c:pt idx="20">
                  <c:v>101.329092939015</c:v>
                </c:pt>
                <c:pt idx="21">
                  <c:v>106.568006823869</c:v>
                </c:pt>
                <c:pt idx="22">
                  <c:v>109.224339278402</c:v>
                </c:pt>
                <c:pt idx="23">
                  <c:v>108.24449477246399</c:v>
                </c:pt>
                <c:pt idx="24">
                  <c:v>109.57964441717699</c:v>
                </c:pt>
                <c:pt idx="25">
                  <c:v>114.31010684714001</c:v>
                </c:pt>
                <c:pt idx="26">
                  <c:v>117.965827408507</c:v>
                </c:pt>
                <c:pt idx="27">
                  <c:v>118.11922309438999</c:v>
                </c:pt>
                <c:pt idx="28">
                  <c:v>119.331658122083</c:v>
                </c:pt>
                <c:pt idx="29">
                  <c:v>122.48347831076499</c:v>
                </c:pt>
                <c:pt idx="30">
                  <c:v>124.65413132316399</c:v>
                </c:pt>
                <c:pt idx="31">
                  <c:v>126.997571416688</c:v>
                </c:pt>
                <c:pt idx="32">
                  <c:v>131.15437927069399</c:v>
                </c:pt>
                <c:pt idx="33">
                  <c:v>134.14094154033799</c:v>
                </c:pt>
                <c:pt idx="34">
                  <c:v>134.68524711998501</c:v>
                </c:pt>
                <c:pt idx="35">
                  <c:v>135.687865394944</c:v>
                </c:pt>
                <c:pt idx="36">
                  <c:v>139.45772417570601</c:v>
                </c:pt>
                <c:pt idx="37">
                  <c:v>144.807923270233</c:v>
                </c:pt>
                <c:pt idx="38">
                  <c:v>147.33421272066099</c:v>
                </c:pt>
                <c:pt idx="39">
                  <c:v>147.08996303424101</c:v>
                </c:pt>
                <c:pt idx="40">
                  <c:v>145.48319234183001</c:v>
                </c:pt>
                <c:pt idx="41">
                  <c:v>142.21204624992501</c:v>
                </c:pt>
                <c:pt idx="42">
                  <c:v>142.46924445045599</c:v>
                </c:pt>
                <c:pt idx="43">
                  <c:v>144.97786533639299</c:v>
                </c:pt>
                <c:pt idx="44">
                  <c:v>144.04205211067199</c:v>
                </c:pt>
                <c:pt idx="45">
                  <c:v>140.90963640503799</c:v>
                </c:pt>
                <c:pt idx="46">
                  <c:v>138.28652602499</c:v>
                </c:pt>
                <c:pt idx="47">
                  <c:v>136.50769757935001</c:v>
                </c:pt>
                <c:pt idx="48">
                  <c:v>134.248648343025</c:v>
                </c:pt>
                <c:pt idx="49">
                  <c:v>132.72737784229</c:v>
                </c:pt>
                <c:pt idx="50">
                  <c:v>125.43900081487401</c:v>
                </c:pt>
                <c:pt idx="51">
                  <c:v>114.91787208876799</c:v>
                </c:pt>
                <c:pt idx="52">
                  <c:v>108.937800248294</c:v>
                </c:pt>
                <c:pt idx="53">
                  <c:v>107.774776624037</c:v>
                </c:pt>
                <c:pt idx="54">
                  <c:v>106.243267207814</c:v>
                </c:pt>
                <c:pt idx="55">
                  <c:v>101.36679507424201</c:v>
                </c:pt>
                <c:pt idx="56">
                  <c:v>97.525894548359105</c:v>
                </c:pt>
                <c:pt idx="57">
                  <c:v>95.287386600375797</c:v>
                </c:pt>
                <c:pt idx="58">
                  <c:v>92.883186470023105</c:v>
                </c:pt>
                <c:pt idx="59">
                  <c:v>90.257375889953494</c:v>
                </c:pt>
                <c:pt idx="60">
                  <c:v>89.903450998081695</c:v>
                </c:pt>
                <c:pt idx="61">
                  <c:v>91.903751307625996</c:v>
                </c:pt>
                <c:pt idx="62">
                  <c:v>92.963645069324997</c:v>
                </c:pt>
                <c:pt idx="63">
                  <c:v>91.991532116454295</c:v>
                </c:pt>
                <c:pt idx="64">
                  <c:v>89.496479581649595</c:v>
                </c:pt>
                <c:pt idx="65">
                  <c:v>87.038780203724102</c:v>
                </c:pt>
                <c:pt idx="66">
                  <c:v>90.487194432502704</c:v>
                </c:pt>
                <c:pt idx="67">
                  <c:v>94.913770634443296</c:v>
                </c:pt>
                <c:pt idx="68">
                  <c:v>94.984943866838805</c:v>
                </c:pt>
                <c:pt idx="69">
                  <c:v>96.469265136464799</c:v>
                </c:pt>
                <c:pt idx="70">
                  <c:v>99.065534139199499</c:v>
                </c:pt>
                <c:pt idx="71">
                  <c:v>100.154608266873</c:v>
                </c:pt>
                <c:pt idx="72">
                  <c:v>102.277496580497</c:v>
                </c:pt>
                <c:pt idx="73">
                  <c:v>107.110713144793</c:v>
                </c:pt>
                <c:pt idx="74">
                  <c:v>110.107581814076</c:v>
                </c:pt>
                <c:pt idx="75">
                  <c:v>110.109868121834</c:v>
                </c:pt>
                <c:pt idx="76">
                  <c:v>111.66037323546701</c:v>
                </c:pt>
                <c:pt idx="77">
                  <c:v>115.716490584699</c:v>
                </c:pt>
                <c:pt idx="78">
                  <c:v>117.029548296868</c:v>
                </c:pt>
                <c:pt idx="79">
                  <c:v>115.887979325042</c:v>
                </c:pt>
                <c:pt idx="80">
                  <c:v>117.96377784702599</c:v>
                </c:pt>
                <c:pt idx="81">
                  <c:v>122.65445891021101</c:v>
                </c:pt>
                <c:pt idx="82">
                  <c:v>124.748706346771</c:v>
                </c:pt>
                <c:pt idx="83">
                  <c:v>125.63676328215401</c:v>
                </c:pt>
                <c:pt idx="84">
                  <c:v>133.63103435178101</c:v>
                </c:pt>
                <c:pt idx="85">
                  <c:v>146.952088008385</c:v>
                </c:pt>
                <c:pt idx="86">
                  <c:v>147.79377220428299</c:v>
                </c:pt>
                <c:pt idx="87">
                  <c:v>140.61178164347501</c:v>
                </c:pt>
                <c:pt idx="88">
                  <c:v>140.80673136852499</c:v>
                </c:pt>
                <c:pt idx="89">
                  <c:v>145.30665438390699</c:v>
                </c:pt>
                <c:pt idx="90">
                  <c:v>148.758381480206</c:v>
                </c:pt>
                <c:pt idx="91">
                  <c:v>148.834238493539</c:v>
                </c:pt>
                <c:pt idx="92">
                  <c:v>149.07966333417599</c:v>
                </c:pt>
                <c:pt idx="93">
                  <c:v>150.96227744314501</c:v>
                </c:pt>
                <c:pt idx="94">
                  <c:v>151.76374142972</c:v>
                </c:pt>
                <c:pt idx="95">
                  <c:v>152.01216534022399</c:v>
                </c:pt>
                <c:pt idx="96">
                  <c:v>151.655899015465</c:v>
                </c:pt>
                <c:pt idx="97">
                  <c:v>149.24254786503101</c:v>
                </c:pt>
                <c:pt idx="98">
                  <c:v>153.72403607130599</c:v>
                </c:pt>
                <c:pt idx="99">
                  <c:v>162.042612796437</c:v>
                </c:pt>
                <c:pt idx="100">
                  <c:v>166.61444607909399</c:v>
                </c:pt>
                <c:pt idx="101">
                  <c:v>173.02314230463401</c:v>
                </c:pt>
                <c:pt idx="102">
                  <c:v>179.84617826618401</c:v>
                </c:pt>
                <c:pt idx="103">
                  <c:v>183.53109366736399</c:v>
                </c:pt>
                <c:pt idx="104">
                  <c:v>188.12474651791501</c:v>
                </c:pt>
                <c:pt idx="105">
                  <c:v>195.620706802901</c:v>
                </c:pt>
                <c:pt idx="106">
                  <c:v>194.786253082884</c:v>
                </c:pt>
                <c:pt idx="107">
                  <c:v>188.50074482418901</c:v>
                </c:pt>
                <c:pt idx="108">
                  <c:v>188.87767257460601</c:v>
                </c:pt>
                <c:pt idx="109">
                  <c:v>196.28606471475999</c:v>
                </c:pt>
                <c:pt idx="110">
                  <c:v>199.05601168977799</c:v>
                </c:pt>
                <c:pt idx="111">
                  <c:v>195.44258116466401</c:v>
                </c:pt>
                <c:pt idx="112">
                  <c:v>195.95908629728501</c:v>
                </c:pt>
                <c:pt idx="113">
                  <c:v>198.328413561117</c:v>
                </c:pt>
                <c:pt idx="114">
                  <c:v>194.19403752462401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2A-4BF5-9ADC-006A078D06BA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Regional!$P$7:$P$121</c:f>
              <c:numCache>
                <c:formatCode>0</c:formatCode>
                <c:ptCount val="115"/>
                <c:pt idx="0">
                  <c:v>54.983774815959599</c:v>
                </c:pt>
                <c:pt idx="1">
                  <c:v>54.091315679475301</c:v>
                </c:pt>
                <c:pt idx="2">
                  <c:v>56.108430809068302</c:v>
                </c:pt>
                <c:pt idx="3">
                  <c:v>62.172723218287402</c:v>
                </c:pt>
                <c:pt idx="4">
                  <c:v>66.135888357048103</c:v>
                </c:pt>
                <c:pt idx="5">
                  <c:v>66.506571609338494</c:v>
                </c:pt>
                <c:pt idx="6">
                  <c:v>70.629547084392996</c:v>
                </c:pt>
                <c:pt idx="7">
                  <c:v>77.063898436051701</c:v>
                </c:pt>
                <c:pt idx="8">
                  <c:v>78.0097075045325</c:v>
                </c:pt>
                <c:pt idx="9">
                  <c:v>78.123107190092398</c:v>
                </c:pt>
                <c:pt idx="10">
                  <c:v>82.957063350961107</c:v>
                </c:pt>
                <c:pt idx="11">
                  <c:v>88.0330426313283</c:v>
                </c:pt>
                <c:pt idx="12">
                  <c:v>88.856545477435105</c:v>
                </c:pt>
                <c:pt idx="13">
                  <c:v>88.298428717165194</c:v>
                </c:pt>
                <c:pt idx="14">
                  <c:v>88.406525579477702</c:v>
                </c:pt>
                <c:pt idx="15">
                  <c:v>90.539135542192795</c:v>
                </c:pt>
                <c:pt idx="16">
                  <c:v>94.531169955312706</c:v>
                </c:pt>
                <c:pt idx="17">
                  <c:v>99.631381668181405</c:v>
                </c:pt>
                <c:pt idx="18">
                  <c:v>100.42385279703601</c:v>
                </c:pt>
                <c:pt idx="19">
                  <c:v>100</c:v>
                </c:pt>
                <c:pt idx="20">
                  <c:v>103.55466924433</c:v>
                </c:pt>
                <c:pt idx="21">
                  <c:v>103.100087879523</c:v>
                </c:pt>
                <c:pt idx="22">
                  <c:v>100.19108793924801</c:v>
                </c:pt>
                <c:pt idx="23">
                  <c:v>102.922207927597</c:v>
                </c:pt>
                <c:pt idx="24">
                  <c:v>109.03890244627701</c:v>
                </c:pt>
                <c:pt idx="25">
                  <c:v>114.040197667521</c:v>
                </c:pt>
                <c:pt idx="26">
                  <c:v>116.310631358546</c:v>
                </c:pt>
                <c:pt idx="27">
                  <c:v>117.855739272468</c:v>
                </c:pt>
                <c:pt idx="28">
                  <c:v>121.50599953610499</c:v>
                </c:pt>
                <c:pt idx="29">
                  <c:v>126.922600170419</c:v>
                </c:pt>
                <c:pt idx="30">
                  <c:v>132.32835050269199</c:v>
                </c:pt>
                <c:pt idx="31">
                  <c:v>136.638164246375</c:v>
                </c:pt>
                <c:pt idx="32">
                  <c:v>141.23984961291501</c:v>
                </c:pt>
                <c:pt idx="33">
                  <c:v>145.756961502948</c:v>
                </c:pt>
                <c:pt idx="34">
                  <c:v>149.83750381974201</c:v>
                </c:pt>
                <c:pt idx="35">
                  <c:v>154.993806144833</c:v>
                </c:pt>
                <c:pt idx="36">
                  <c:v>163.79806412370101</c:v>
                </c:pt>
                <c:pt idx="37">
                  <c:v>174.627622307953</c:v>
                </c:pt>
                <c:pt idx="38">
                  <c:v>178.03636860368201</c:v>
                </c:pt>
                <c:pt idx="39">
                  <c:v>178.95699262598001</c:v>
                </c:pt>
                <c:pt idx="40">
                  <c:v>183.96433887029801</c:v>
                </c:pt>
                <c:pt idx="41">
                  <c:v>186.15151894449099</c:v>
                </c:pt>
                <c:pt idx="42">
                  <c:v>184.38549755330899</c:v>
                </c:pt>
                <c:pt idx="43">
                  <c:v>186.39778682105401</c:v>
                </c:pt>
                <c:pt idx="44">
                  <c:v>194.886327906221</c:v>
                </c:pt>
                <c:pt idx="45">
                  <c:v>201.55824823645301</c:v>
                </c:pt>
                <c:pt idx="46">
                  <c:v>196.848864219658</c:v>
                </c:pt>
                <c:pt idx="47">
                  <c:v>190.77837742363201</c:v>
                </c:pt>
                <c:pt idx="48">
                  <c:v>192.50452537528599</c:v>
                </c:pt>
                <c:pt idx="49">
                  <c:v>194.93004629192399</c:v>
                </c:pt>
                <c:pt idx="50">
                  <c:v>186.40089662939201</c:v>
                </c:pt>
                <c:pt idx="51">
                  <c:v>174.73145761248401</c:v>
                </c:pt>
                <c:pt idx="52">
                  <c:v>165.54514211629501</c:v>
                </c:pt>
                <c:pt idx="53">
                  <c:v>157.34954496750501</c:v>
                </c:pt>
                <c:pt idx="54">
                  <c:v>159.18032615573</c:v>
                </c:pt>
                <c:pt idx="55">
                  <c:v>163.019164516335</c:v>
                </c:pt>
                <c:pt idx="56">
                  <c:v>158.20443614373301</c:v>
                </c:pt>
                <c:pt idx="57">
                  <c:v>149.892949244542</c:v>
                </c:pt>
                <c:pt idx="58">
                  <c:v>150.93297298948499</c:v>
                </c:pt>
                <c:pt idx="59">
                  <c:v>156.18830193013801</c:v>
                </c:pt>
                <c:pt idx="60">
                  <c:v>154.381294443466</c:v>
                </c:pt>
                <c:pt idx="61">
                  <c:v>153.05964734291399</c:v>
                </c:pt>
                <c:pt idx="62">
                  <c:v>157.42383633582</c:v>
                </c:pt>
                <c:pt idx="63">
                  <c:v>160.969096324341</c:v>
                </c:pt>
                <c:pt idx="64">
                  <c:v>158.804647172041</c:v>
                </c:pt>
                <c:pt idx="65">
                  <c:v>156.97075683728701</c:v>
                </c:pt>
                <c:pt idx="66">
                  <c:v>161.78559485576599</c:v>
                </c:pt>
                <c:pt idx="67">
                  <c:v>167.412863659717</c:v>
                </c:pt>
                <c:pt idx="68">
                  <c:v>167.98282143892001</c:v>
                </c:pt>
                <c:pt idx="69">
                  <c:v>168.35449175099399</c:v>
                </c:pt>
                <c:pt idx="70">
                  <c:v>171.325525358248</c:v>
                </c:pt>
                <c:pt idx="71">
                  <c:v>175.776841716197</c:v>
                </c:pt>
                <c:pt idx="72">
                  <c:v>181.19282439046</c:v>
                </c:pt>
                <c:pt idx="73">
                  <c:v>188.38127510802099</c:v>
                </c:pt>
                <c:pt idx="74">
                  <c:v>194.75068664637399</c:v>
                </c:pt>
                <c:pt idx="75">
                  <c:v>198.778388070056</c:v>
                </c:pt>
                <c:pt idx="76">
                  <c:v>203.07344261856099</c:v>
                </c:pt>
                <c:pt idx="77">
                  <c:v>207.33780242870699</c:v>
                </c:pt>
                <c:pt idx="78">
                  <c:v>204.615437713988</c:v>
                </c:pt>
                <c:pt idx="79">
                  <c:v>201.51430261162301</c:v>
                </c:pt>
                <c:pt idx="80">
                  <c:v>206.74989956796199</c:v>
                </c:pt>
                <c:pt idx="81">
                  <c:v>214.96109755545001</c:v>
                </c:pt>
                <c:pt idx="82">
                  <c:v>221.47020726212901</c:v>
                </c:pt>
                <c:pt idx="83">
                  <c:v>227.67814345615599</c:v>
                </c:pt>
                <c:pt idx="84">
                  <c:v>238.03692682713901</c:v>
                </c:pt>
                <c:pt idx="85">
                  <c:v>249.053860121018</c:v>
                </c:pt>
                <c:pt idx="86">
                  <c:v>250.559022093419</c:v>
                </c:pt>
                <c:pt idx="87">
                  <c:v>247.78722197403101</c:v>
                </c:pt>
                <c:pt idx="88">
                  <c:v>246.10930388167</c:v>
                </c:pt>
                <c:pt idx="89">
                  <c:v>243.360406724184</c:v>
                </c:pt>
                <c:pt idx="90">
                  <c:v>246.48123230308701</c:v>
                </c:pt>
                <c:pt idx="91">
                  <c:v>253.952798115592</c:v>
                </c:pt>
                <c:pt idx="92">
                  <c:v>259.74500228579802</c:v>
                </c:pt>
                <c:pt idx="93">
                  <c:v>263.54718761226798</c:v>
                </c:pt>
                <c:pt idx="94">
                  <c:v>262.23637176183399</c:v>
                </c:pt>
                <c:pt idx="95">
                  <c:v>261.78102408325702</c:v>
                </c:pt>
                <c:pt idx="96">
                  <c:v>269.88847064078698</c:v>
                </c:pt>
                <c:pt idx="97">
                  <c:v>277.13040594937303</c:v>
                </c:pt>
                <c:pt idx="98">
                  <c:v>276.275080513266</c:v>
                </c:pt>
                <c:pt idx="99">
                  <c:v>276.76469266245698</c:v>
                </c:pt>
                <c:pt idx="100">
                  <c:v>282.77520964821701</c:v>
                </c:pt>
                <c:pt idx="101">
                  <c:v>294.82792003073502</c:v>
                </c:pt>
                <c:pt idx="102">
                  <c:v>311.76376522617301</c:v>
                </c:pt>
                <c:pt idx="103">
                  <c:v>318.70696575809399</c:v>
                </c:pt>
                <c:pt idx="104">
                  <c:v>319.74419909891702</c:v>
                </c:pt>
                <c:pt idx="105">
                  <c:v>333.46707075982698</c:v>
                </c:pt>
                <c:pt idx="106">
                  <c:v>344.220717813519</c:v>
                </c:pt>
                <c:pt idx="107">
                  <c:v>338.206796501996</c:v>
                </c:pt>
                <c:pt idx="108">
                  <c:v>329.986291006003</c:v>
                </c:pt>
                <c:pt idx="109">
                  <c:v>335.304584710558</c:v>
                </c:pt>
                <c:pt idx="110">
                  <c:v>341.25886280413101</c:v>
                </c:pt>
                <c:pt idx="111">
                  <c:v>335.23008226691297</c:v>
                </c:pt>
                <c:pt idx="112">
                  <c:v>334.02895421578899</c:v>
                </c:pt>
                <c:pt idx="113">
                  <c:v>338.865795158575</c:v>
                </c:pt>
                <c:pt idx="114">
                  <c:v>332.579393483312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2A-4BF5-9ADC-006A078D06BA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Regional!$Q$7:$Q$121</c:f>
              <c:numCache>
                <c:formatCode>0</c:formatCode>
                <c:ptCount val="115"/>
                <c:pt idx="0">
                  <c:v>74.690423721716797</c:v>
                </c:pt>
                <c:pt idx="1">
                  <c:v>74.403343356210897</c:v>
                </c:pt>
                <c:pt idx="2">
                  <c:v>77.383774874701103</c:v>
                </c:pt>
                <c:pt idx="3">
                  <c:v>82.527865491873897</c:v>
                </c:pt>
                <c:pt idx="4">
                  <c:v>84.991031341848995</c:v>
                </c:pt>
                <c:pt idx="5">
                  <c:v>86.291338946238</c:v>
                </c:pt>
                <c:pt idx="6">
                  <c:v>87.623416134263294</c:v>
                </c:pt>
                <c:pt idx="7">
                  <c:v>88.6418970143298</c:v>
                </c:pt>
                <c:pt idx="8">
                  <c:v>88.424544690058397</c:v>
                </c:pt>
                <c:pt idx="9">
                  <c:v>85.783296924323807</c:v>
                </c:pt>
                <c:pt idx="10">
                  <c:v>85.2728931301816</c:v>
                </c:pt>
                <c:pt idx="11">
                  <c:v>88.338426087148605</c:v>
                </c:pt>
                <c:pt idx="12">
                  <c:v>90.325244374918199</c:v>
                </c:pt>
                <c:pt idx="13">
                  <c:v>91.804484030743893</c:v>
                </c:pt>
                <c:pt idx="14">
                  <c:v>93.623462523758803</c:v>
                </c:pt>
                <c:pt idx="15">
                  <c:v>94.509735171867902</c:v>
                </c:pt>
                <c:pt idx="16">
                  <c:v>95.999812056427203</c:v>
                </c:pt>
                <c:pt idx="17">
                  <c:v>99.124561116339805</c:v>
                </c:pt>
                <c:pt idx="18">
                  <c:v>100.697504018174</c:v>
                </c:pt>
                <c:pt idx="19">
                  <c:v>100</c:v>
                </c:pt>
                <c:pt idx="20">
                  <c:v>99.7094028932123</c:v>
                </c:pt>
                <c:pt idx="21">
                  <c:v>101.714107352602</c:v>
                </c:pt>
                <c:pt idx="22">
                  <c:v>105.764660223384</c:v>
                </c:pt>
                <c:pt idx="23">
                  <c:v>108.080293956098</c:v>
                </c:pt>
                <c:pt idx="24">
                  <c:v>107.851122590188</c:v>
                </c:pt>
                <c:pt idx="25">
                  <c:v>108.521819956203</c:v>
                </c:pt>
                <c:pt idx="26">
                  <c:v>112.465835370492</c:v>
                </c:pt>
                <c:pt idx="27">
                  <c:v>117.315890333327</c:v>
                </c:pt>
                <c:pt idx="28">
                  <c:v>119.857098352533</c:v>
                </c:pt>
                <c:pt idx="29">
                  <c:v>119.556302376015</c:v>
                </c:pt>
                <c:pt idx="30">
                  <c:v>121.484486027391</c:v>
                </c:pt>
                <c:pt idx="31">
                  <c:v>127.797331159129</c:v>
                </c:pt>
                <c:pt idx="32">
                  <c:v>135.08370886572899</c:v>
                </c:pt>
                <c:pt idx="33">
                  <c:v>141.28840984216001</c:v>
                </c:pt>
                <c:pt idx="34">
                  <c:v>145.01985359847799</c:v>
                </c:pt>
                <c:pt idx="35">
                  <c:v>150.04792975483201</c:v>
                </c:pt>
                <c:pt idx="36">
                  <c:v>160.31757963467101</c:v>
                </c:pt>
                <c:pt idx="37">
                  <c:v>172.45610343386801</c:v>
                </c:pt>
                <c:pt idx="38">
                  <c:v>175.65445180901301</c:v>
                </c:pt>
                <c:pt idx="39">
                  <c:v>174.94828325832799</c:v>
                </c:pt>
                <c:pt idx="40">
                  <c:v>179.12898594447</c:v>
                </c:pt>
                <c:pt idx="41">
                  <c:v>180.017415252755</c:v>
                </c:pt>
                <c:pt idx="42">
                  <c:v>174.751869812085</c:v>
                </c:pt>
                <c:pt idx="43">
                  <c:v>173.902797455203</c:v>
                </c:pt>
                <c:pt idx="44">
                  <c:v>180.96957760868301</c:v>
                </c:pt>
                <c:pt idx="45">
                  <c:v>186.197582805629</c:v>
                </c:pt>
                <c:pt idx="46">
                  <c:v>179.90739366375399</c:v>
                </c:pt>
                <c:pt idx="47">
                  <c:v>172.04452516457599</c:v>
                </c:pt>
                <c:pt idx="48">
                  <c:v>169.41260571065001</c:v>
                </c:pt>
                <c:pt idx="49">
                  <c:v>165.31761971963101</c:v>
                </c:pt>
                <c:pt idx="50">
                  <c:v>154.53887156331501</c:v>
                </c:pt>
                <c:pt idx="51">
                  <c:v>144.066884270337</c:v>
                </c:pt>
                <c:pt idx="52">
                  <c:v>138.355202331718</c:v>
                </c:pt>
                <c:pt idx="53">
                  <c:v>134.06148178754501</c:v>
                </c:pt>
                <c:pt idx="54">
                  <c:v>129.841637804219</c:v>
                </c:pt>
                <c:pt idx="55">
                  <c:v>126.15457806071799</c:v>
                </c:pt>
                <c:pt idx="56">
                  <c:v>124.22034607813301</c:v>
                </c:pt>
                <c:pt idx="57">
                  <c:v>123.17386605521899</c:v>
                </c:pt>
                <c:pt idx="58">
                  <c:v>122.786120362888</c:v>
                </c:pt>
                <c:pt idx="59">
                  <c:v>121.55876187072499</c:v>
                </c:pt>
                <c:pt idx="60">
                  <c:v>119.849295197063</c:v>
                </c:pt>
                <c:pt idx="61">
                  <c:v>119.9232586853</c:v>
                </c:pt>
                <c:pt idx="62">
                  <c:v>120.42253281558899</c:v>
                </c:pt>
                <c:pt idx="63">
                  <c:v>119.292172029616</c:v>
                </c:pt>
                <c:pt idx="64">
                  <c:v>118.84356105577</c:v>
                </c:pt>
                <c:pt idx="65">
                  <c:v>121.105799048123</c:v>
                </c:pt>
                <c:pt idx="66">
                  <c:v>124.48281605427999</c:v>
                </c:pt>
                <c:pt idx="67">
                  <c:v>125.870585907802</c:v>
                </c:pt>
                <c:pt idx="68">
                  <c:v>127.68801004487401</c:v>
                </c:pt>
                <c:pt idx="69">
                  <c:v>132.23757824528701</c:v>
                </c:pt>
                <c:pt idx="70">
                  <c:v>133.986586670864</c:v>
                </c:pt>
                <c:pt idx="71">
                  <c:v>133.59371545420601</c:v>
                </c:pt>
                <c:pt idx="72">
                  <c:v>138.00710709477201</c:v>
                </c:pt>
                <c:pt idx="73">
                  <c:v>145.917754789079</c:v>
                </c:pt>
                <c:pt idx="74">
                  <c:v>149.21714764559999</c:v>
                </c:pt>
                <c:pt idx="75">
                  <c:v>149.22385009734001</c:v>
                </c:pt>
                <c:pt idx="76">
                  <c:v>153.69073506048801</c:v>
                </c:pt>
                <c:pt idx="77">
                  <c:v>159.817276204471</c:v>
                </c:pt>
                <c:pt idx="78">
                  <c:v>161.347580143031</c:v>
                </c:pt>
                <c:pt idx="79">
                  <c:v>161.40314008645001</c:v>
                </c:pt>
                <c:pt idx="80">
                  <c:v>165.13539802990201</c:v>
                </c:pt>
                <c:pt idx="81">
                  <c:v>170.57298337668001</c:v>
                </c:pt>
                <c:pt idx="82">
                  <c:v>173.70561777606699</c:v>
                </c:pt>
                <c:pt idx="83">
                  <c:v>176.51150221669599</c:v>
                </c:pt>
                <c:pt idx="84">
                  <c:v>187.05055328777601</c:v>
                </c:pt>
                <c:pt idx="85">
                  <c:v>200.97442237968701</c:v>
                </c:pt>
                <c:pt idx="86">
                  <c:v>200.463920297925</c:v>
                </c:pt>
                <c:pt idx="87">
                  <c:v>194.60084907878999</c:v>
                </c:pt>
                <c:pt idx="88">
                  <c:v>198.14804162432199</c:v>
                </c:pt>
                <c:pt idx="89">
                  <c:v>204.97507066667799</c:v>
                </c:pt>
                <c:pt idx="90">
                  <c:v>209.04602369858699</c:v>
                </c:pt>
                <c:pt idx="91">
                  <c:v>210.32389793448999</c:v>
                </c:pt>
                <c:pt idx="92">
                  <c:v>211.68855104838201</c:v>
                </c:pt>
                <c:pt idx="93">
                  <c:v>214.201403124389</c:v>
                </c:pt>
                <c:pt idx="94">
                  <c:v>218.04254069969701</c:v>
                </c:pt>
                <c:pt idx="95">
                  <c:v>221.333948026065</c:v>
                </c:pt>
                <c:pt idx="96">
                  <c:v>223.48799222487199</c:v>
                </c:pt>
                <c:pt idx="97">
                  <c:v>224.83513448276301</c:v>
                </c:pt>
                <c:pt idx="98">
                  <c:v>232.00693696079799</c:v>
                </c:pt>
                <c:pt idx="99">
                  <c:v>242.13639159827801</c:v>
                </c:pt>
                <c:pt idx="100">
                  <c:v>250.40964701474201</c:v>
                </c:pt>
                <c:pt idx="101">
                  <c:v>262.55971286392202</c:v>
                </c:pt>
                <c:pt idx="102">
                  <c:v>273.64980646962499</c:v>
                </c:pt>
                <c:pt idx="103">
                  <c:v>280.57372477035699</c:v>
                </c:pt>
                <c:pt idx="104">
                  <c:v>295.11981129279297</c:v>
                </c:pt>
                <c:pt idx="105">
                  <c:v>315.29865327970299</c:v>
                </c:pt>
                <c:pt idx="106">
                  <c:v>312.55799866500701</c:v>
                </c:pt>
                <c:pt idx="107">
                  <c:v>302.729360529703</c:v>
                </c:pt>
                <c:pt idx="108">
                  <c:v>308.26383499018999</c:v>
                </c:pt>
                <c:pt idx="109">
                  <c:v>315.542581854253</c:v>
                </c:pt>
                <c:pt idx="110">
                  <c:v>315.81134644010001</c:v>
                </c:pt>
                <c:pt idx="111">
                  <c:v>314.89423651530001</c:v>
                </c:pt>
                <c:pt idx="112">
                  <c:v>318.72489201968898</c:v>
                </c:pt>
                <c:pt idx="113">
                  <c:v>321.23941407460399</c:v>
                </c:pt>
                <c:pt idx="114">
                  <c:v>320.46723306618702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2A-4BF5-9ADC-006A078D06BA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Regional!$R$7:$R$121</c:f>
              <c:numCache>
                <c:formatCode>0</c:formatCode>
                <c:ptCount val="115"/>
                <c:pt idx="0">
                  <c:v>62.889581093236501</c:v>
                </c:pt>
                <c:pt idx="1">
                  <c:v>64.913629416656207</c:v>
                </c:pt>
                <c:pt idx="2">
                  <c:v>66.986334642302197</c:v>
                </c:pt>
                <c:pt idx="3">
                  <c:v>67.160719522085898</c:v>
                </c:pt>
                <c:pt idx="4">
                  <c:v>67.820925001216295</c:v>
                </c:pt>
                <c:pt idx="5">
                  <c:v>69.973196771558904</c:v>
                </c:pt>
                <c:pt idx="6">
                  <c:v>73.936381111914002</c:v>
                </c:pt>
                <c:pt idx="7">
                  <c:v>77.170534763205794</c:v>
                </c:pt>
                <c:pt idx="8">
                  <c:v>78.198427100306006</c:v>
                </c:pt>
                <c:pt idx="9">
                  <c:v>79.490233444305503</c:v>
                </c:pt>
                <c:pt idx="10">
                  <c:v>81.516515260440499</c:v>
                </c:pt>
                <c:pt idx="11">
                  <c:v>83.372346257016801</c:v>
                </c:pt>
                <c:pt idx="12">
                  <c:v>84.9036297861674</c:v>
                </c:pt>
                <c:pt idx="13">
                  <c:v>86.036625942415796</c:v>
                </c:pt>
                <c:pt idx="14">
                  <c:v>87.939548681540202</c:v>
                </c:pt>
                <c:pt idx="15">
                  <c:v>91.015913738539297</c:v>
                </c:pt>
                <c:pt idx="16">
                  <c:v>94.585558430215102</c:v>
                </c:pt>
                <c:pt idx="17">
                  <c:v>98.075969134077894</c:v>
                </c:pt>
                <c:pt idx="18">
                  <c:v>99.352614360706895</c:v>
                </c:pt>
                <c:pt idx="19">
                  <c:v>100</c:v>
                </c:pt>
                <c:pt idx="20">
                  <c:v>102.469793887112</c:v>
                </c:pt>
                <c:pt idx="21">
                  <c:v>105.32622989121199</c:v>
                </c:pt>
                <c:pt idx="22">
                  <c:v>105.87400406934</c:v>
                </c:pt>
                <c:pt idx="23">
                  <c:v>105.974121663565</c:v>
                </c:pt>
                <c:pt idx="24">
                  <c:v>108.35234484410699</c:v>
                </c:pt>
                <c:pt idx="25">
                  <c:v>112.35985138014</c:v>
                </c:pt>
                <c:pt idx="26">
                  <c:v>116.24474117733899</c:v>
                </c:pt>
                <c:pt idx="27">
                  <c:v>118.645737724738</c:v>
                </c:pt>
                <c:pt idx="28">
                  <c:v>121.628982509656</c:v>
                </c:pt>
                <c:pt idx="29">
                  <c:v>125.83424762692501</c:v>
                </c:pt>
                <c:pt idx="30">
                  <c:v>129.00043438833001</c:v>
                </c:pt>
                <c:pt idx="31">
                  <c:v>132.09198971052399</c:v>
                </c:pt>
                <c:pt idx="32">
                  <c:v>138.863673336039</c:v>
                </c:pt>
                <c:pt idx="33">
                  <c:v>148.02037947324499</c:v>
                </c:pt>
                <c:pt idx="34">
                  <c:v>151.70697652781499</c:v>
                </c:pt>
                <c:pt idx="35">
                  <c:v>153.03400753637101</c:v>
                </c:pt>
                <c:pt idx="36">
                  <c:v>160.70328112334701</c:v>
                </c:pt>
                <c:pt idx="37">
                  <c:v>171.23526900661301</c:v>
                </c:pt>
                <c:pt idx="38">
                  <c:v>175.95137624047101</c:v>
                </c:pt>
                <c:pt idx="39">
                  <c:v>177.02136269983299</c:v>
                </c:pt>
                <c:pt idx="40">
                  <c:v>181.409818139805</c:v>
                </c:pt>
                <c:pt idx="41">
                  <c:v>186.704903687724</c:v>
                </c:pt>
                <c:pt idx="42">
                  <c:v>188.073218018483</c:v>
                </c:pt>
                <c:pt idx="43">
                  <c:v>188.68663511502899</c:v>
                </c:pt>
                <c:pt idx="44">
                  <c:v>193.933223766711</c:v>
                </c:pt>
                <c:pt idx="45">
                  <c:v>201.33554544965901</c:v>
                </c:pt>
                <c:pt idx="46">
                  <c:v>199.48515023616901</c:v>
                </c:pt>
                <c:pt idx="47">
                  <c:v>191.41921783700599</c:v>
                </c:pt>
                <c:pt idx="48">
                  <c:v>187.62574431498999</c:v>
                </c:pt>
                <c:pt idx="49">
                  <c:v>185.70295406857301</c:v>
                </c:pt>
                <c:pt idx="50">
                  <c:v>175.38838054221401</c:v>
                </c:pt>
                <c:pt idx="51">
                  <c:v>161.80107729767701</c:v>
                </c:pt>
                <c:pt idx="52">
                  <c:v>148.416971509039</c:v>
                </c:pt>
                <c:pt idx="53">
                  <c:v>134.62136027432101</c:v>
                </c:pt>
                <c:pt idx="54">
                  <c:v>128.60252590789099</c:v>
                </c:pt>
                <c:pt idx="55">
                  <c:v>127.61494926089701</c:v>
                </c:pt>
                <c:pt idx="56">
                  <c:v>126.173272015347</c:v>
                </c:pt>
                <c:pt idx="57">
                  <c:v>123.762320257261</c:v>
                </c:pt>
                <c:pt idx="58">
                  <c:v>120.835693646506</c:v>
                </c:pt>
                <c:pt idx="59">
                  <c:v>119.03929797907701</c:v>
                </c:pt>
                <c:pt idx="60">
                  <c:v>119.497364232161</c:v>
                </c:pt>
                <c:pt idx="61">
                  <c:v>120.631581713847</c:v>
                </c:pt>
                <c:pt idx="62">
                  <c:v>121.074858970359</c:v>
                </c:pt>
                <c:pt idx="63">
                  <c:v>121.61810519715701</c:v>
                </c:pt>
                <c:pt idx="64">
                  <c:v>124.45024264055201</c:v>
                </c:pt>
                <c:pt idx="65">
                  <c:v>129.11280791521099</c:v>
                </c:pt>
                <c:pt idx="66">
                  <c:v>131.187197105612</c:v>
                </c:pt>
                <c:pt idx="67">
                  <c:v>131.19241391001901</c:v>
                </c:pt>
                <c:pt idx="68">
                  <c:v>135.23897494970899</c:v>
                </c:pt>
                <c:pt idx="69">
                  <c:v>144.22192869112499</c:v>
                </c:pt>
                <c:pt idx="70">
                  <c:v>150.324025429383</c:v>
                </c:pt>
                <c:pt idx="71">
                  <c:v>151.557200323405</c:v>
                </c:pt>
                <c:pt idx="72">
                  <c:v>156.38427988542901</c:v>
                </c:pt>
                <c:pt idx="73">
                  <c:v>164.84885239859</c:v>
                </c:pt>
                <c:pt idx="74">
                  <c:v>168.16104607291101</c:v>
                </c:pt>
                <c:pt idx="75">
                  <c:v>168.068142760787</c:v>
                </c:pt>
                <c:pt idx="76">
                  <c:v>172.54829932493101</c:v>
                </c:pt>
                <c:pt idx="77">
                  <c:v>180.38011884466101</c:v>
                </c:pt>
                <c:pt idx="78">
                  <c:v>184.46475908574399</c:v>
                </c:pt>
                <c:pt idx="79">
                  <c:v>185.037391408937</c:v>
                </c:pt>
                <c:pt idx="80">
                  <c:v>189.965529816203</c:v>
                </c:pt>
                <c:pt idx="81">
                  <c:v>199.59744818307399</c:v>
                </c:pt>
                <c:pt idx="82">
                  <c:v>204.98999388651899</c:v>
                </c:pt>
                <c:pt idx="83">
                  <c:v>206.21059712880799</c:v>
                </c:pt>
                <c:pt idx="84">
                  <c:v>213.503586641189</c:v>
                </c:pt>
                <c:pt idx="85">
                  <c:v>224.985470577732</c:v>
                </c:pt>
                <c:pt idx="86">
                  <c:v>229.797491936543</c:v>
                </c:pt>
                <c:pt idx="87">
                  <c:v>229.43033159772901</c:v>
                </c:pt>
                <c:pt idx="88">
                  <c:v>233.66838846400199</c:v>
                </c:pt>
                <c:pt idx="89">
                  <c:v>241.93487047385401</c:v>
                </c:pt>
                <c:pt idx="90">
                  <c:v>243.85603940937099</c:v>
                </c:pt>
                <c:pt idx="91">
                  <c:v>242.54798093202399</c:v>
                </c:pt>
                <c:pt idx="92">
                  <c:v>248.26252608899</c:v>
                </c:pt>
                <c:pt idx="93">
                  <c:v>257.53420690355802</c:v>
                </c:pt>
                <c:pt idx="94">
                  <c:v>261.54369991546901</c:v>
                </c:pt>
                <c:pt idx="95">
                  <c:v>260.36808890713098</c:v>
                </c:pt>
                <c:pt idx="96">
                  <c:v>259.01108268445802</c:v>
                </c:pt>
                <c:pt idx="97">
                  <c:v>259.40728840597802</c:v>
                </c:pt>
                <c:pt idx="98">
                  <c:v>268.51761144281699</c:v>
                </c:pt>
                <c:pt idx="99">
                  <c:v>278.94080665552502</c:v>
                </c:pt>
                <c:pt idx="100">
                  <c:v>285.42659513847002</c:v>
                </c:pt>
                <c:pt idx="101">
                  <c:v>297.96643711807599</c:v>
                </c:pt>
                <c:pt idx="102">
                  <c:v>315.79080796759598</c:v>
                </c:pt>
                <c:pt idx="103">
                  <c:v>327.59242595272201</c:v>
                </c:pt>
                <c:pt idx="104">
                  <c:v>337.46843926450401</c:v>
                </c:pt>
                <c:pt idx="105">
                  <c:v>350.29955308999502</c:v>
                </c:pt>
                <c:pt idx="106">
                  <c:v>345.955639246678</c:v>
                </c:pt>
                <c:pt idx="107">
                  <c:v>336.25527913450998</c:v>
                </c:pt>
                <c:pt idx="108">
                  <c:v>342.07664646905499</c:v>
                </c:pt>
                <c:pt idx="109">
                  <c:v>353.91115226577301</c:v>
                </c:pt>
                <c:pt idx="110">
                  <c:v>348.71771973550102</c:v>
                </c:pt>
                <c:pt idx="111">
                  <c:v>337.12664891921997</c:v>
                </c:pt>
                <c:pt idx="112">
                  <c:v>335.65471194677701</c:v>
                </c:pt>
                <c:pt idx="113">
                  <c:v>334.22850136372602</c:v>
                </c:pt>
                <c:pt idx="114">
                  <c:v>331.79474640559698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2A-4BF5-9ADC-006A078D0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Regional!$N$23:$N$121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Regional!$S$23:$S$121</c:f>
              <c:numCache>
                <c:formatCode>0</c:formatCode>
                <c:ptCount val="99"/>
                <c:pt idx="0">
                  <c:v>101.083732610787</c:v>
                </c:pt>
                <c:pt idx="1">
                  <c:v>100.759792256854</c:v>
                </c:pt>
                <c:pt idx="2">
                  <c:v>100.62077530966801</c:v>
                </c:pt>
                <c:pt idx="3">
                  <c:v>100</c:v>
                </c:pt>
                <c:pt idx="4">
                  <c:v>99.783388357428606</c:v>
                </c:pt>
                <c:pt idx="5">
                  <c:v>104.476053632964</c:v>
                </c:pt>
                <c:pt idx="6">
                  <c:v>110.42905378154001</c:v>
                </c:pt>
                <c:pt idx="7">
                  <c:v>111.4456528937</c:v>
                </c:pt>
                <c:pt idx="8">
                  <c:v>111.148279946896</c:v>
                </c:pt>
                <c:pt idx="9">
                  <c:v>110.683355210564</c:v>
                </c:pt>
                <c:pt idx="10">
                  <c:v>113.79170049515599</c:v>
                </c:pt>
                <c:pt idx="11">
                  <c:v>119.742578712465</c:v>
                </c:pt>
                <c:pt idx="12">
                  <c:v>116.088561239426</c:v>
                </c:pt>
                <c:pt idx="13">
                  <c:v>110.05430474642</c:v>
                </c:pt>
                <c:pt idx="14">
                  <c:v>115.48177637049299</c:v>
                </c:pt>
                <c:pt idx="15">
                  <c:v>126.051807164171</c:v>
                </c:pt>
                <c:pt idx="16">
                  <c:v>119.81922074885701</c:v>
                </c:pt>
                <c:pt idx="17">
                  <c:v>112.399601768303</c:v>
                </c:pt>
                <c:pt idx="18">
                  <c:v>120.85365217508</c:v>
                </c:pt>
                <c:pt idx="19">
                  <c:v>128.91798376393101</c:v>
                </c:pt>
                <c:pt idx="20">
                  <c:v>131.13432802801501</c:v>
                </c:pt>
                <c:pt idx="21">
                  <c:v>132.298204523636</c:v>
                </c:pt>
                <c:pt idx="22">
                  <c:v>131.83539125689799</c:v>
                </c:pt>
                <c:pt idx="23">
                  <c:v>130.1857320558</c:v>
                </c:pt>
                <c:pt idx="24">
                  <c:v>132.096064071445</c:v>
                </c:pt>
                <c:pt idx="25">
                  <c:v>136.24137731646599</c:v>
                </c:pt>
                <c:pt idx="26">
                  <c:v>137.38387944387699</c:v>
                </c:pt>
                <c:pt idx="27">
                  <c:v>140.03956434160199</c:v>
                </c:pt>
                <c:pt idx="28">
                  <c:v>144.12722427647799</c:v>
                </c:pt>
                <c:pt idx="29">
                  <c:v>143.94204848727199</c:v>
                </c:pt>
                <c:pt idx="30">
                  <c:v>144.53746330797901</c:v>
                </c:pt>
                <c:pt idx="31">
                  <c:v>146.77064727303599</c:v>
                </c:pt>
                <c:pt idx="32">
                  <c:v>144.27423951967401</c:v>
                </c:pt>
                <c:pt idx="33">
                  <c:v>140.05016324965999</c:v>
                </c:pt>
                <c:pt idx="34">
                  <c:v>137.86616046556</c:v>
                </c:pt>
                <c:pt idx="35">
                  <c:v>133.292477224843</c:v>
                </c:pt>
                <c:pt idx="36">
                  <c:v>121.036756017337</c:v>
                </c:pt>
                <c:pt idx="37">
                  <c:v>111.14017451310301</c:v>
                </c:pt>
                <c:pt idx="38">
                  <c:v>104.714575751136</c:v>
                </c:pt>
                <c:pt idx="39">
                  <c:v>102.40002324315</c:v>
                </c:pt>
                <c:pt idx="40">
                  <c:v>104.605515691997</c:v>
                </c:pt>
                <c:pt idx="41">
                  <c:v>103.226888575148</c:v>
                </c:pt>
                <c:pt idx="42">
                  <c:v>102.678770722848</c:v>
                </c:pt>
                <c:pt idx="43">
                  <c:v>102.884327350145</c:v>
                </c:pt>
                <c:pt idx="44">
                  <c:v>102.194572941202</c:v>
                </c:pt>
                <c:pt idx="45">
                  <c:v>105.15602041849</c:v>
                </c:pt>
                <c:pt idx="46">
                  <c:v>113.276118697957</c:v>
                </c:pt>
                <c:pt idx="47">
                  <c:v>118.431545356342</c:v>
                </c:pt>
                <c:pt idx="48">
                  <c:v>114.80077525119999</c:v>
                </c:pt>
                <c:pt idx="49">
                  <c:v>110.475341200733</c:v>
                </c:pt>
                <c:pt idx="50">
                  <c:v>110.143423126776</c:v>
                </c:pt>
                <c:pt idx="51">
                  <c:v>111.62864834868</c:v>
                </c:pt>
                <c:pt idx="52">
                  <c:v>114.755853189853</c:v>
                </c:pt>
                <c:pt idx="53">
                  <c:v>118.77576264397899</c:v>
                </c:pt>
                <c:pt idx="54">
                  <c:v>123.359027935943</c:v>
                </c:pt>
                <c:pt idx="55">
                  <c:v>127.493342732163</c:v>
                </c:pt>
                <c:pt idx="56">
                  <c:v>125.686959398637</c:v>
                </c:pt>
                <c:pt idx="57">
                  <c:v>127.022918248332</c:v>
                </c:pt>
                <c:pt idx="58">
                  <c:v>138.42445080773999</c:v>
                </c:pt>
                <c:pt idx="59">
                  <c:v>144.88802925533099</c:v>
                </c:pt>
                <c:pt idx="60">
                  <c:v>145.351784999117</c:v>
                </c:pt>
                <c:pt idx="61">
                  <c:v>147.85259413031201</c:v>
                </c:pt>
                <c:pt idx="62">
                  <c:v>145.560652519543</c:v>
                </c:pt>
                <c:pt idx="63">
                  <c:v>144.88412443797</c:v>
                </c:pt>
                <c:pt idx="64">
                  <c:v>147.80943510368999</c:v>
                </c:pt>
                <c:pt idx="65">
                  <c:v>148.65483404694501</c:v>
                </c:pt>
                <c:pt idx="66">
                  <c:v>149.46287965284799</c:v>
                </c:pt>
                <c:pt idx="67">
                  <c:v>147.84454807386899</c:v>
                </c:pt>
                <c:pt idx="68">
                  <c:v>145.499821548189</c:v>
                </c:pt>
                <c:pt idx="69">
                  <c:v>149.62393615209399</c:v>
                </c:pt>
                <c:pt idx="70">
                  <c:v>154.87009746389</c:v>
                </c:pt>
                <c:pt idx="71">
                  <c:v>153.488199748894</c:v>
                </c:pt>
                <c:pt idx="72">
                  <c:v>154.39356226194599</c:v>
                </c:pt>
                <c:pt idx="73">
                  <c:v>158.07816692229201</c:v>
                </c:pt>
                <c:pt idx="74">
                  <c:v>159.159878244331</c:v>
                </c:pt>
                <c:pt idx="75">
                  <c:v>158.55872197513099</c:v>
                </c:pt>
                <c:pt idx="76">
                  <c:v>159.60002456191199</c:v>
                </c:pt>
                <c:pt idx="77">
                  <c:v>161.979296565749</c:v>
                </c:pt>
                <c:pt idx="78">
                  <c:v>163.566149109696</c:v>
                </c:pt>
                <c:pt idx="79">
                  <c:v>165.271106562744</c:v>
                </c:pt>
                <c:pt idx="80">
                  <c:v>161.27791644808599</c:v>
                </c:pt>
                <c:pt idx="81">
                  <c:v>155.71049571864901</c:v>
                </c:pt>
                <c:pt idx="82">
                  <c:v>158.36385014575299</c:v>
                </c:pt>
                <c:pt idx="83">
                  <c:v>162.33125595502099</c:v>
                </c:pt>
                <c:pt idx="84">
                  <c:v>165.255036751799</c:v>
                </c:pt>
                <c:pt idx="85">
                  <c:v>175.46863313793801</c:v>
                </c:pt>
                <c:pt idx="86">
                  <c:v>186.28109211897001</c:v>
                </c:pt>
                <c:pt idx="87">
                  <c:v>190.984387919456</c:v>
                </c:pt>
                <c:pt idx="88">
                  <c:v>193.506491388705</c:v>
                </c:pt>
                <c:pt idx="89">
                  <c:v>196.554724901746</c:v>
                </c:pt>
                <c:pt idx="90">
                  <c:v>198.98405094515601</c:v>
                </c:pt>
                <c:pt idx="91">
                  <c:v>194.35111687742901</c:v>
                </c:pt>
                <c:pt idx="92">
                  <c:v>185.28647531012001</c:v>
                </c:pt>
                <c:pt idx="93">
                  <c:v>179.235512975235</c:v>
                </c:pt>
                <c:pt idx="94">
                  <c:v>179.49170128267701</c:v>
                </c:pt>
                <c:pt idx="95">
                  <c:v>178.355052727485</c:v>
                </c:pt>
                <c:pt idx="96">
                  <c:v>169.31611709520999</c:v>
                </c:pt>
                <c:pt idx="97">
                  <c:v>166.92117470978701</c:v>
                </c:pt>
                <c:pt idx="98">
                  <c:v>170.60171527551699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D-47BB-8FA3-E7551A052250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Regional!$N$23:$N$121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Regional!$T$23:$T$121</c:f>
              <c:numCache>
                <c:formatCode>0</c:formatCode>
                <c:ptCount val="99"/>
                <c:pt idx="0">
                  <c:v>75.609821437397599</c:v>
                </c:pt>
                <c:pt idx="1">
                  <c:v>84.204646964293701</c:v>
                </c:pt>
                <c:pt idx="2">
                  <c:v>96.766060554955502</c:v>
                </c:pt>
                <c:pt idx="3">
                  <c:v>100</c:v>
                </c:pt>
                <c:pt idx="4">
                  <c:v>103.724025249457</c:v>
                </c:pt>
                <c:pt idx="5">
                  <c:v>109.584602641302</c:v>
                </c:pt>
                <c:pt idx="6">
                  <c:v>107.663961922243</c:v>
                </c:pt>
                <c:pt idx="7">
                  <c:v>102.835379277827</c:v>
                </c:pt>
                <c:pt idx="8">
                  <c:v>102.516962721678</c:v>
                </c:pt>
                <c:pt idx="9">
                  <c:v>105.94131207564099</c:v>
                </c:pt>
                <c:pt idx="10">
                  <c:v>106.17670088471399</c:v>
                </c:pt>
                <c:pt idx="11">
                  <c:v>103.575589273549</c:v>
                </c:pt>
                <c:pt idx="12">
                  <c:v>106.26119844532199</c:v>
                </c:pt>
                <c:pt idx="13">
                  <c:v>106.337605458756</c:v>
                </c:pt>
                <c:pt idx="14">
                  <c:v>102.478106948118</c:v>
                </c:pt>
                <c:pt idx="15">
                  <c:v>108.128305390007</c:v>
                </c:pt>
                <c:pt idx="16">
                  <c:v>122.33313993316099</c:v>
                </c:pt>
                <c:pt idx="17">
                  <c:v>127.952141246811</c:v>
                </c:pt>
                <c:pt idx="18">
                  <c:v>125.157454973455</c:v>
                </c:pt>
                <c:pt idx="19">
                  <c:v>129.36415533144799</c:v>
                </c:pt>
                <c:pt idx="20">
                  <c:v>137.768273974176</c:v>
                </c:pt>
                <c:pt idx="21">
                  <c:v>138.08576322751699</c:v>
                </c:pt>
                <c:pt idx="22">
                  <c:v>142.369595576449</c:v>
                </c:pt>
                <c:pt idx="23">
                  <c:v>155.51566252494999</c:v>
                </c:pt>
                <c:pt idx="24">
                  <c:v>161.84516490626001</c:v>
                </c:pt>
                <c:pt idx="25">
                  <c:v>167.58420528168801</c:v>
                </c:pt>
                <c:pt idx="26">
                  <c:v>179.383788530115</c:v>
                </c:pt>
                <c:pt idx="27">
                  <c:v>189.88887325686801</c:v>
                </c:pt>
                <c:pt idx="28">
                  <c:v>193.469243812305</c:v>
                </c:pt>
                <c:pt idx="29">
                  <c:v>192.083733400207</c:v>
                </c:pt>
                <c:pt idx="30">
                  <c:v>195.951211335165</c:v>
                </c:pt>
                <c:pt idx="31">
                  <c:v>198.48885564232401</c:v>
                </c:pt>
                <c:pt idx="32">
                  <c:v>182.73669124067499</c:v>
                </c:pt>
                <c:pt idx="33">
                  <c:v>173.58198101409201</c:v>
                </c:pt>
                <c:pt idx="34">
                  <c:v>176.92186813933299</c:v>
                </c:pt>
                <c:pt idx="35">
                  <c:v>173.67252200761899</c:v>
                </c:pt>
                <c:pt idx="36">
                  <c:v>157.42597595261</c:v>
                </c:pt>
                <c:pt idx="37">
                  <c:v>131.34993964123001</c:v>
                </c:pt>
                <c:pt idx="38">
                  <c:v>119.178082931012</c:v>
                </c:pt>
                <c:pt idx="39">
                  <c:v>124.064826031469</c:v>
                </c:pt>
                <c:pt idx="40">
                  <c:v>135.56567161049699</c:v>
                </c:pt>
                <c:pt idx="41">
                  <c:v>141.94625550093701</c:v>
                </c:pt>
                <c:pt idx="42">
                  <c:v>140.51737961147501</c:v>
                </c:pt>
                <c:pt idx="43">
                  <c:v>143.67726597339399</c:v>
                </c:pt>
                <c:pt idx="44">
                  <c:v>151.534270415555</c:v>
                </c:pt>
                <c:pt idx="45">
                  <c:v>152.80747260130701</c:v>
                </c:pt>
                <c:pt idx="46">
                  <c:v>150.10366452526901</c:v>
                </c:pt>
                <c:pt idx="47">
                  <c:v>154.60812886393299</c:v>
                </c:pt>
                <c:pt idx="48">
                  <c:v>158.66605597802001</c:v>
                </c:pt>
                <c:pt idx="49">
                  <c:v>158.75915882647701</c:v>
                </c:pt>
                <c:pt idx="50">
                  <c:v>163.37595756282499</c:v>
                </c:pt>
                <c:pt idx="51">
                  <c:v>170.17515311097301</c:v>
                </c:pt>
                <c:pt idx="52">
                  <c:v>175.349181448374</c:v>
                </c:pt>
                <c:pt idx="53">
                  <c:v>184.32712985110899</c:v>
                </c:pt>
                <c:pt idx="54">
                  <c:v>191.944488096111</c:v>
                </c:pt>
                <c:pt idx="55">
                  <c:v>189.882351813821</c:v>
                </c:pt>
                <c:pt idx="56">
                  <c:v>183.04666438569299</c:v>
                </c:pt>
                <c:pt idx="57">
                  <c:v>181.25318611655999</c:v>
                </c:pt>
                <c:pt idx="58">
                  <c:v>190.69965006098599</c:v>
                </c:pt>
                <c:pt idx="59">
                  <c:v>205.290503740085</c:v>
                </c:pt>
                <c:pt idx="60">
                  <c:v>216.56982694843299</c:v>
                </c:pt>
                <c:pt idx="61">
                  <c:v>226.38219737392399</c:v>
                </c:pt>
                <c:pt idx="62">
                  <c:v>227.03961322139</c:v>
                </c:pt>
                <c:pt idx="63">
                  <c:v>219.803942635471</c:v>
                </c:pt>
                <c:pt idx="64">
                  <c:v>217.502491419931</c:v>
                </c:pt>
                <c:pt idx="65">
                  <c:v>214.49119506791001</c:v>
                </c:pt>
                <c:pt idx="66">
                  <c:v>212.588452064433</c:v>
                </c:pt>
                <c:pt idx="67">
                  <c:v>212.12542316741201</c:v>
                </c:pt>
                <c:pt idx="68">
                  <c:v>217.27957380279099</c:v>
                </c:pt>
                <c:pt idx="69">
                  <c:v>231.593097728327</c:v>
                </c:pt>
                <c:pt idx="70">
                  <c:v>235.84469830659901</c:v>
                </c:pt>
                <c:pt idx="71">
                  <c:v>242.786839419628</c:v>
                </c:pt>
                <c:pt idx="72">
                  <c:v>253.449913759173</c:v>
                </c:pt>
                <c:pt idx="73">
                  <c:v>237.12621451852399</c:v>
                </c:pt>
                <c:pt idx="74">
                  <c:v>217.11230286100101</c:v>
                </c:pt>
                <c:pt idx="75">
                  <c:v>214.904820040228</c:v>
                </c:pt>
                <c:pt idx="76">
                  <c:v>228.71440183632799</c:v>
                </c:pt>
                <c:pt idx="77">
                  <c:v>241.88692489567299</c:v>
                </c:pt>
                <c:pt idx="78">
                  <c:v>240.229697428055</c:v>
                </c:pt>
                <c:pt idx="79">
                  <c:v>239.439496869073</c:v>
                </c:pt>
                <c:pt idx="80">
                  <c:v>240.892206582135</c:v>
                </c:pt>
                <c:pt idx="81">
                  <c:v>247.81269094725201</c:v>
                </c:pt>
                <c:pt idx="82">
                  <c:v>256.32519574205497</c:v>
                </c:pt>
                <c:pt idx="83">
                  <c:v>253.164710710213</c:v>
                </c:pt>
                <c:pt idx="84">
                  <c:v>244.99163789809799</c:v>
                </c:pt>
                <c:pt idx="85">
                  <c:v>255.81686875414701</c:v>
                </c:pt>
                <c:pt idx="86">
                  <c:v>287.07941065409898</c:v>
                </c:pt>
                <c:pt idx="87">
                  <c:v>294.86264625719798</c:v>
                </c:pt>
                <c:pt idx="88">
                  <c:v>272.421963179231</c:v>
                </c:pt>
                <c:pt idx="89">
                  <c:v>256.76921785919501</c:v>
                </c:pt>
                <c:pt idx="90">
                  <c:v>248.29488765346599</c:v>
                </c:pt>
                <c:pt idx="91">
                  <c:v>254.44515335990599</c:v>
                </c:pt>
                <c:pt idx="92">
                  <c:v>261.571877887406</c:v>
                </c:pt>
                <c:pt idx="93">
                  <c:v>257.13488941031301</c:v>
                </c:pt>
                <c:pt idx="94">
                  <c:v>267.17450662581302</c:v>
                </c:pt>
                <c:pt idx="95">
                  <c:v>267.18875881058398</c:v>
                </c:pt>
                <c:pt idx="96">
                  <c:v>245.65753197302001</c:v>
                </c:pt>
                <c:pt idx="97">
                  <c:v>234.97336077541101</c:v>
                </c:pt>
                <c:pt idx="98">
                  <c:v>233.37620647318599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D-47BB-8FA3-E7551A052250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Regional!$N$23:$N$121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Regional!$U$23:$U$121</c:f>
              <c:numCache>
                <c:formatCode>0</c:formatCode>
                <c:ptCount val="99"/>
                <c:pt idx="0">
                  <c:v>98.279197106419304</c:v>
                </c:pt>
                <c:pt idx="1">
                  <c:v>97.922738303777294</c:v>
                </c:pt>
                <c:pt idx="2">
                  <c:v>98.753887023457196</c:v>
                </c:pt>
                <c:pt idx="3">
                  <c:v>100</c:v>
                </c:pt>
                <c:pt idx="4">
                  <c:v>100.48225802027601</c:v>
                </c:pt>
                <c:pt idx="5">
                  <c:v>99.635722207278803</c:v>
                </c:pt>
                <c:pt idx="6">
                  <c:v>98.080942331972807</c:v>
                </c:pt>
                <c:pt idx="7">
                  <c:v>99.009690566574804</c:v>
                </c:pt>
                <c:pt idx="8">
                  <c:v>102.37992284292</c:v>
                </c:pt>
                <c:pt idx="9">
                  <c:v>103.815238230335</c:v>
                </c:pt>
                <c:pt idx="10">
                  <c:v>104.452093833555</c:v>
                </c:pt>
                <c:pt idx="11">
                  <c:v>107.58613172462699</c:v>
                </c:pt>
                <c:pt idx="12">
                  <c:v>111.532547651089</c:v>
                </c:pt>
                <c:pt idx="13">
                  <c:v>112.992278834446</c:v>
                </c:pt>
                <c:pt idx="14">
                  <c:v>111.81879225558301</c:v>
                </c:pt>
                <c:pt idx="15">
                  <c:v>112.44176474273</c:v>
                </c:pt>
                <c:pt idx="16">
                  <c:v>116.557414617617</c:v>
                </c:pt>
                <c:pt idx="17">
                  <c:v>122.94359825778101</c:v>
                </c:pt>
                <c:pt idx="18">
                  <c:v>129.07451221067501</c:v>
                </c:pt>
                <c:pt idx="19">
                  <c:v>133.42880289272799</c:v>
                </c:pt>
                <c:pt idx="20">
                  <c:v>137.93415446275199</c:v>
                </c:pt>
                <c:pt idx="21">
                  <c:v>145.085654332372</c:v>
                </c:pt>
                <c:pt idx="22">
                  <c:v>153.77349766245601</c:v>
                </c:pt>
                <c:pt idx="23">
                  <c:v>157.52522726782101</c:v>
                </c:pt>
                <c:pt idx="24">
                  <c:v>157.84236820795499</c:v>
                </c:pt>
                <c:pt idx="25">
                  <c:v>159.680390539256</c:v>
                </c:pt>
                <c:pt idx="26">
                  <c:v>159.27339612752399</c:v>
                </c:pt>
                <c:pt idx="27">
                  <c:v>158.52309674813901</c:v>
                </c:pt>
                <c:pt idx="28">
                  <c:v>161.586249165807</c:v>
                </c:pt>
                <c:pt idx="29">
                  <c:v>164.581297377981</c:v>
                </c:pt>
                <c:pt idx="30">
                  <c:v>164.311583070133</c:v>
                </c:pt>
                <c:pt idx="31">
                  <c:v>162.05099165216399</c:v>
                </c:pt>
                <c:pt idx="32">
                  <c:v>157.675958946572</c:v>
                </c:pt>
                <c:pt idx="33">
                  <c:v>152.90471637883999</c:v>
                </c:pt>
                <c:pt idx="34">
                  <c:v>147.664955403954</c:v>
                </c:pt>
                <c:pt idx="35">
                  <c:v>141.67542584706601</c:v>
                </c:pt>
                <c:pt idx="36">
                  <c:v>132.610949627092</c:v>
                </c:pt>
                <c:pt idx="37">
                  <c:v>120.93051311286099</c:v>
                </c:pt>
                <c:pt idx="38">
                  <c:v>113.680775698061</c:v>
                </c:pt>
                <c:pt idx="39">
                  <c:v>111.02297149556</c:v>
                </c:pt>
                <c:pt idx="40">
                  <c:v>111.321574170329</c:v>
                </c:pt>
                <c:pt idx="41">
                  <c:v>116.77418740490199</c:v>
                </c:pt>
                <c:pt idx="42">
                  <c:v>124.87072397559901</c:v>
                </c:pt>
                <c:pt idx="43">
                  <c:v>129.15283218920101</c:v>
                </c:pt>
                <c:pt idx="44">
                  <c:v>128.88291425467801</c:v>
                </c:pt>
                <c:pt idx="45">
                  <c:v>127.03862530887901</c:v>
                </c:pt>
                <c:pt idx="46">
                  <c:v>128.21236939512701</c:v>
                </c:pt>
                <c:pt idx="47">
                  <c:v>130.807987447545</c:v>
                </c:pt>
                <c:pt idx="48">
                  <c:v>131.043979811062</c:v>
                </c:pt>
                <c:pt idx="49">
                  <c:v>132.30779700054899</c:v>
                </c:pt>
                <c:pt idx="50">
                  <c:v>135.20880660711799</c:v>
                </c:pt>
                <c:pt idx="51">
                  <c:v>137.669509310134</c:v>
                </c:pt>
                <c:pt idx="52">
                  <c:v>140.57932814447801</c:v>
                </c:pt>
                <c:pt idx="53">
                  <c:v>143.42043250919701</c:v>
                </c:pt>
                <c:pt idx="54">
                  <c:v>146.22828015267399</c:v>
                </c:pt>
                <c:pt idx="55">
                  <c:v>149.379131843799</c:v>
                </c:pt>
                <c:pt idx="56">
                  <c:v>151.97034775531</c:v>
                </c:pt>
                <c:pt idx="57">
                  <c:v>154.64462644242801</c:v>
                </c:pt>
                <c:pt idx="58">
                  <c:v>157.52432333220699</c:v>
                </c:pt>
                <c:pt idx="59">
                  <c:v>161.553513601687</c:v>
                </c:pt>
                <c:pt idx="60">
                  <c:v>167.062329680804</c:v>
                </c:pt>
                <c:pt idx="61">
                  <c:v>170.75723238173299</c:v>
                </c:pt>
                <c:pt idx="62">
                  <c:v>173.06412408839901</c:v>
                </c:pt>
                <c:pt idx="63">
                  <c:v>174.08196970416401</c:v>
                </c:pt>
                <c:pt idx="64">
                  <c:v>175.46776601922301</c:v>
                </c:pt>
                <c:pt idx="65">
                  <c:v>180.829813242699</c:v>
                </c:pt>
                <c:pt idx="66">
                  <c:v>183.42207234929401</c:v>
                </c:pt>
                <c:pt idx="67">
                  <c:v>181.36480947282101</c:v>
                </c:pt>
                <c:pt idx="68">
                  <c:v>182.18710295810399</c:v>
                </c:pt>
                <c:pt idx="69">
                  <c:v>186.99881527196601</c:v>
                </c:pt>
                <c:pt idx="70">
                  <c:v>191.17367936807301</c:v>
                </c:pt>
                <c:pt idx="71">
                  <c:v>192.963197680045</c:v>
                </c:pt>
                <c:pt idx="72">
                  <c:v>195.26697706426</c:v>
                </c:pt>
                <c:pt idx="73">
                  <c:v>200.088027254477</c:v>
                </c:pt>
                <c:pt idx="74">
                  <c:v>203.77076463785301</c:v>
                </c:pt>
                <c:pt idx="75">
                  <c:v>204.46530577591301</c:v>
                </c:pt>
                <c:pt idx="76">
                  <c:v>207.59216919989399</c:v>
                </c:pt>
                <c:pt idx="77">
                  <c:v>211.635460015691</c:v>
                </c:pt>
                <c:pt idx="78">
                  <c:v>212.344465837765</c:v>
                </c:pt>
                <c:pt idx="79">
                  <c:v>214.44253971723401</c:v>
                </c:pt>
                <c:pt idx="80">
                  <c:v>218.990982712235</c:v>
                </c:pt>
                <c:pt idx="81">
                  <c:v>222.12629022259199</c:v>
                </c:pt>
                <c:pt idx="82">
                  <c:v>225.60055950877299</c:v>
                </c:pt>
                <c:pt idx="83">
                  <c:v>230.48264942175101</c:v>
                </c:pt>
                <c:pt idx="84">
                  <c:v>235.798619907682</c:v>
                </c:pt>
                <c:pt idx="85">
                  <c:v>246.93115524497301</c:v>
                </c:pt>
                <c:pt idx="86">
                  <c:v>266.769786053465</c:v>
                </c:pt>
                <c:pt idx="87">
                  <c:v>283.08275955120502</c:v>
                </c:pt>
                <c:pt idx="88">
                  <c:v>294.81635350523402</c:v>
                </c:pt>
                <c:pt idx="89">
                  <c:v>305.61090389271902</c:v>
                </c:pt>
                <c:pt idx="90">
                  <c:v>301.93619160149501</c:v>
                </c:pt>
                <c:pt idx="91">
                  <c:v>288.64198778631601</c:v>
                </c:pt>
                <c:pt idx="92">
                  <c:v>278.25911221625302</c:v>
                </c:pt>
                <c:pt idx="93">
                  <c:v>270.287628034276</c:v>
                </c:pt>
                <c:pt idx="94">
                  <c:v>264.184474697707</c:v>
                </c:pt>
                <c:pt idx="95">
                  <c:v>255.54878714736799</c:v>
                </c:pt>
                <c:pt idx="96">
                  <c:v>246.58368417564401</c:v>
                </c:pt>
                <c:pt idx="97">
                  <c:v>247.82534692839499</c:v>
                </c:pt>
                <c:pt idx="98">
                  <c:v>252.80341693267999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D-47BB-8FA3-E7551A052250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Regional!$N$23:$N$121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Regional!$V$23:$V$121</c:f>
              <c:numCache>
                <c:formatCode>0</c:formatCode>
                <c:ptCount val="99"/>
                <c:pt idx="0">
                  <c:v>90.841091088791103</c:v>
                </c:pt>
                <c:pt idx="1">
                  <c:v>94.615877141788104</c:v>
                </c:pt>
                <c:pt idx="2">
                  <c:v>97.686158467396197</c:v>
                </c:pt>
                <c:pt idx="3">
                  <c:v>100</c:v>
                </c:pt>
                <c:pt idx="4">
                  <c:v>99.976913218416399</c:v>
                </c:pt>
                <c:pt idx="5">
                  <c:v>98.800300038711597</c:v>
                </c:pt>
                <c:pt idx="6">
                  <c:v>98.451765021224503</c:v>
                </c:pt>
                <c:pt idx="7">
                  <c:v>98.620288042393398</c:v>
                </c:pt>
                <c:pt idx="8">
                  <c:v>99.390974023649093</c:v>
                </c:pt>
                <c:pt idx="9">
                  <c:v>99.846349883720293</c:v>
                </c:pt>
                <c:pt idx="10">
                  <c:v>100.903094888509</c:v>
                </c:pt>
                <c:pt idx="11">
                  <c:v>103.593324837632</c:v>
                </c:pt>
                <c:pt idx="12">
                  <c:v>106.622217125155</c:v>
                </c:pt>
                <c:pt idx="13">
                  <c:v>109.654214155692</c:v>
                </c:pt>
                <c:pt idx="14">
                  <c:v>110.700667664268</c:v>
                </c:pt>
                <c:pt idx="15">
                  <c:v>111.062288094428</c:v>
                </c:pt>
                <c:pt idx="16">
                  <c:v>115.18045887345301</c:v>
                </c:pt>
                <c:pt idx="17">
                  <c:v>121.728044674163</c:v>
                </c:pt>
                <c:pt idx="18">
                  <c:v>126.232511406558</c:v>
                </c:pt>
                <c:pt idx="19">
                  <c:v>128.10460696126901</c:v>
                </c:pt>
                <c:pt idx="20">
                  <c:v>131.07751336776701</c:v>
                </c:pt>
                <c:pt idx="21">
                  <c:v>136.114813446932</c:v>
                </c:pt>
                <c:pt idx="22">
                  <c:v>141.43559707482899</c:v>
                </c:pt>
                <c:pt idx="23">
                  <c:v>146.897591988561</c:v>
                </c:pt>
                <c:pt idx="24">
                  <c:v>151.94141218261601</c:v>
                </c:pt>
                <c:pt idx="25">
                  <c:v>155.02025068570401</c:v>
                </c:pt>
                <c:pt idx="26">
                  <c:v>157.65409503811799</c:v>
                </c:pt>
                <c:pt idx="27">
                  <c:v>161.83052100292801</c:v>
                </c:pt>
                <c:pt idx="28">
                  <c:v>167.883235272311</c:v>
                </c:pt>
                <c:pt idx="29">
                  <c:v>175.063882747995</c:v>
                </c:pt>
                <c:pt idx="30">
                  <c:v>177.21613732915901</c:v>
                </c:pt>
                <c:pt idx="31">
                  <c:v>171.81592264623399</c:v>
                </c:pt>
                <c:pt idx="32">
                  <c:v>166.76539362120101</c:v>
                </c:pt>
                <c:pt idx="33">
                  <c:v>164.91168955637701</c:v>
                </c:pt>
                <c:pt idx="34">
                  <c:v>160.40760206562399</c:v>
                </c:pt>
                <c:pt idx="35">
                  <c:v>152.52486555567901</c:v>
                </c:pt>
                <c:pt idx="36">
                  <c:v>138.831415787438</c:v>
                </c:pt>
                <c:pt idx="37">
                  <c:v>126.233259808806</c:v>
                </c:pt>
                <c:pt idx="38">
                  <c:v>118.04013100064201</c:v>
                </c:pt>
                <c:pt idx="39">
                  <c:v>109.80475402249</c:v>
                </c:pt>
                <c:pt idx="40">
                  <c:v>110.35364069337101</c:v>
                </c:pt>
                <c:pt idx="41">
                  <c:v>118.19797851913501</c:v>
                </c:pt>
                <c:pt idx="42">
                  <c:v>120.43522349957099</c:v>
                </c:pt>
                <c:pt idx="43">
                  <c:v>120.16714340695501</c:v>
                </c:pt>
                <c:pt idx="44">
                  <c:v>123.289317067597</c:v>
                </c:pt>
                <c:pt idx="45">
                  <c:v>126.09403541797801</c:v>
                </c:pt>
                <c:pt idx="46">
                  <c:v>128.184059659177</c:v>
                </c:pt>
                <c:pt idx="47">
                  <c:v>130.36015052657899</c:v>
                </c:pt>
                <c:pt idx="48">
                  <c:v>131.09281214029599</c:v>
                </c:pt>
                <c:pt idx="49">
                  <c:v>133.53292476768701</c:v>
                </c:pt>
                <c:pt idx="50">
                  <c:v>137.633080162765</c:v>
                </c:pt>
                <c:pt idx="51">
                  <c:v>139.193613544773</c:v>
                </c:pt>
                <c:pt idx="52">
                  <c:v>142.41687315702501</c:v>
                </c:pt>
                <c:pt idx="53">
                  <c:v>147.71787528214901</c:v>
                </c:pt>
                <c:pt idx="54">
                  <c:v>151.495351635129</c:v>
                </c:pt>
                <c:pt idx="55">
                  <c:v>155.08531885734499</c:v>
                </c:pt>
                <c:pt idx="56">
                  <c:v>159.608136885205</c:v>
                </c:pt>
                <c:pt idx="57">
                  <c:v>166.11365486097901</c:v>
                </c:pt>
                <c:pt idx="58">
                  <c:v>171.17315080808299</c:v>
                </c:pt>
                <c:pt idx="59">
                  <c:v>174.10242826756399</c:v>
                </c:pt>
                <c:pt idx="60">
                  <c:v>178.91075880110401</c:v>
                </c:pt>
                <c:pt idx="61">
                  <c:v>182.56466015960399</c:v>
                </c:pt>
                <c:pt idx="62">
                  <c:v>184.19787006383399</c:v>
                </c:pt>
                <c:pt idx="63">
                  <c:v>186.67743172398301</c:v>
                </c:pt>
                <c:pt idx="64">
                  <c:v>190.31097724110799</c:v>
                </c:pt>
                <c:pt idx="65">
                  <c:v>196.61483969152101</c:v>
                </c:pt>
                <c:pt idx="66">
                  <c:v>203.67888685410401</c:v>
                </c:pt>
                <c:pt idx="67">
                  <c:v>206.26901645653899</c:v>
                </c:pt>
                <c:pt idx="68">
                  <c:v>206.83133399819701</c:v>
                </c:pt>
                <c:pt idx="69">
                  <c:v>210.682401420942</c:v>
                </c:pt>
                <c:pt idx="70">
                  <c:v>216.27860452068799</c:v>
                </c:pt>
                <c:pt idx="71">
                  <c:v>220.93081030636401</c:v>
                </c:pt>
                <c:pt idx="72">
                  <c:v>222.34565181309301</c:v>
                </c:pt>
                <c:pt idx="73">
                  <c:v>224.97174130794801</c:v>
                </c:pt>
                <c:pt idx="74">
                  <c:v>231.38502574235599</c:v>
                </c:pt>
                <c:pt idx="75">
                  <c:v>237.225206998136</c:v>
                </c:pt>
                <c:pt idx="76">
                  <c:v>243.112327274477</c:v>
                </c:pt>
                <c:pt idx="77">
                  <c:v>248.685027617494</c:v>
                </c:pt>
                <c:pt idx="78">
                  <c:v>250.89434461659499</c:v>
                </c:pt>
                <c:pt idx="79">
                  <c:v>250.51261558470699</c:v>
                </c:pt>
                <c:pt idx="80">
                  <c:v>251.40320850511301</c:v>
                </c:pt>
                <c:pt idx="81">
                  <c:v>252.47162079337801</c:v>
                </c:pt>
                <c:pt idx="82">
                  <c:v>261.023669773336</c:v>
                </c:pt>
                <c:pt idx="83">
                  <c:v>272.74587145410197</c:v>
                </c:pt>
                <c:pt idx="84">
                  <c:v>278.04620281781899</c:v>
                </c:pt>
                <c:pt idx="85">
                  <c:v>287.24554265148402</c:v>
                </c:pt>
                <c:pt idx="86">
                  <c:v>303.99210212694697</c:v>
                </c:pt>
                <c:pt idx="87">
                  <c:v>321.16810149012099</c:v>
                </c:pt>
                <c:pt idx="88">
                  <c:v>332.78061568025998</c:v>
                </c:pt>
                <c:pt idx="89">
                  <c:v>344.12787292386298</c:v>
                </c:pt>
                <c:pt idx="90">
                  <c:v>343.14023091603798</c:v>
                </c:pt>
                <c:pt idx="91">
                  <c:v>320.40664905171701</c:v>
                </c:pt>
                <c:pt idx="92">
                  <c:v>304.38621890862299</c:v>
                </c:pt>
                <c:pt idx="93">
                  <c:v>309.70487747494002</c:v>
                </c:pt>
                <c:pt idx="94">
                  <c:v>302.511702691018</c:v>
                </c:pt>
                <c:pt idx="95">
                  <c:v>278.467414335981</c:v>
                </c:pt>
                <c:pt idx="96">
                  <c:v>267.06212939078102</c:v>
                </c:pt>
                <c:pt idx="97">
                  <c:v>263.03346164048901</c:v>
                </c:pt>
                <c:pt idx="98">
                  <c:v>261.14120667265598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D-47BB-8FA3-E7551A052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RegionalPropertyType!$O$6:$O$104</c:f>
              <c:numCache>
                <c:formatCode>0</c:formatCode>
                <c:ptCount val="99"/>
                <c:pt idx="0">
                  <c:v>89.9539507489812</c:v>
                </c:pt>
                <c:pt idx="1">
                  <c:v>93.936066705749496</c:v>
                </c:pt>
                <c:pt idx="2">
                  <c:v>98.130515334453307</c:v>
                </c:pt>
                <c:pt idx="3">
                  <c:v>100</c:v>
                </c:pt>
                <c:pt idx="4">
                  <c:v>100.27894841296499</c:v>
                </c:pt>
                <c:pt idx="5">
                  <c:v>100.784392856971</c:v>
                </c:pt>
                <c:pt idx="6">
                  <c:v>102.412585914913</c:v>
                </c:pt>
                <c:pt idx="7">
                  <c:v>104.3326330629</c:v>
                </c:pt>
                <c:pt idx="8">
                  <c:v>104.76016996089901</c:v>
                </c:pt>
                <c:pt idx="9">
                  <c:v>104.288614790922</c:v>
                </c:pt>
                <c:pt idx="10">
                  <c:v>103.750267176817</c:v>
                </c:pt>
                <c:pt idx="11">
                  <c:v>105.242857074969</c:v>
                </c:pt>
                <c:pt idx="12">
                  <c:v>109.810731424769</c:v>
                </c:pt>
                <c:pt idx="13">
                  <c:v>113.04138082589699</c:v>
                </c:pt>
                <c:pt idx="14">
                  <c:v>112.170483177271</c:v>
                </c:pt>
                <c:pt idx="15">
                  <c:v>112.26506238266801</c:v>
                </c:pt>
                <c:pt idx="16">
                  <c:v>116.387943966555</c:v>
                </c:pt>
                <c:pt idx="17">
                  <c:v>120.868271112762</c:v>
                </c:pt>
                <c:pt idx="18">
                  <c:v>121.28824855553</c:v>
                </c:pt>
                <c:pt idx="19">
                  <c:v>120.254043465064</c:v>
                </c:pt>
                <c:pt idx="20">
                  <c:v>121.501116356357</c:v>
                </c:pt>
                <c:pt idx="21">
                  <c:v>124.99705261733</c:v>
                </c:pt>
                <c:pt idx="22">
                  <c:v>129.033905269418</c:v>
                </c:pt>
                <c:pt idx="23">
                  <c:v>129.86612704820001</c:v>
                </c:pt>
                <c:pt idx="24">
                  <c:v>126.51213327519</c:v>
                </c:pt>
                <c:pt idx="25">
                  <c:v>123.18153988563201</c:v>
                </c:pt>
                <c:pt idx="26">
                  <c:v>125.12766559270401</c:v>
                </c:pt>
                <c:pt idx="27">
                  <c:v>128.37055271410199</c:v>
                </c:pt>
                <c:pt idx="28">
                  <c:v>129.08721271498101</c:v>
                </c:pt>
                <c:pt idx="29">
                  <c:v>130.226814246207</c:v>
                </c:pt>
                <c:pt idx="30">
                  <c:v>129.92588456353701</c:v>
                </c:pt>
                <c:pt idx="31">
                  <c:v>127.93577095382599</c:v>
                </c:pt>
                <c:pt idx="32">
                  <c:v>124.575370555164</c:v>
                </c:pt>
                <c:pt idx="33">
                  <c:v>119.048151647935</c:v>
                </c:pt>
                <c:pt idx="34">
                  <c:v>112.37227427047399</c:v>
                </c:pt>
                <c:pt idx="35">
                  <c:v>105.778360839336</c:v>
                </c:pt>
                <c:pt idx="36">
                  <c:v>97.745031800503099</c:v>
                </c:pt>
                <c:pt idx="37">
                  <c:v>91.877792285046596</c:v>
                </c:pt>
                <c:pt idx="38">
                  <c:v>92.277891411048202</c:v>
                </c:pt>
                <c:pt idx="39">
                  <c:v>92.420690034924704</c:v>
                </c:pt>
                <c:pt idx="40">
                  <c:v>88.266215352960202</c:v>
                </c:pt>
                <c:pt idx="41">
                  <c:v>84.253803108449503</c:v>
                </c:pt>
                <c:pt idx="42">
                  <c:v>81.2128710717883</c:v>
                </c:pt>
                <c:pt idx="43">
                  <c:v>78.197245157396793</c:v>
                </c:pt>
                <c:pt idx="44">
                  <c:v>77.086722621339405</c:v>
                </c:pt>
                <c:pt idx="45">
                  <c:v>78.5692310745208</c:v>
                </c:pt>
                <c:pt idx="46">
                  <c:v>79.980168605194194</c:v>
                </c:pt>
                <c:pt idx="47">
                  <c:v>79.580465579229696</c:v>
                </c:pt>
                <c:pt idx="48">
                  <c:v>77.694571066799696</c:v>
                </c:pt>
                <c:pt idx="49">
                  <c:v>74.922644623222695</c:v>
                </c:pt>
                <c:pt idx="50">
                  <c:v>74.2854732255947</c:v>
                </c:pt>
                <c:pt idx="51">
                  <c:v>75.852146926702105</c:v>
                </c:pt>
                <c:pt idx="52">
                  <c:v>77.960565816191405</c:v>
                </c:pt>
                <c:pt idx="53">
                  <c:v>79.932914883602095</c:v>
                </c:pt>
                <c:pt idx="54">
                  <c:v>81.196006941807696</c:v>
                </c:pt>
                <c:pt idx="55">
                  <c:v>82.178041345324701</c:v>
                </c:pt>
                <c:pt idx="56">
                  <c:v>83.440326192466301</c:v>
                </c:pt>
                <c:pt idx="57">
                  <c:v>85.212012406555303</c:v>
                </c:pt>
                <c:pt idx="58">
                  <c:v>87.684513238928602</c:v>
                </c:pt>
                <c:pt idx="59">
                  <c:v>89.744822677441206</c:v>
                </c:pt>
                <c:pt idx="60">
                  <c:v>90.080249171667305</c:v>
                </c:pt>
                <c:pt idx="61">
                  <c:v>90.379787251816097</c:v>
                </c:pt>
                <c:pt idx="62">
                  <c:v>91.392004872777207</c:v>
                </c:pt>
                <c:pt idx="63">
                  <c:v>91.415382938720697</c:v>
                </c:pt>
                <c:pt idx="64">
                  <c:v>91.237482303835094</c:v>
                </c:pt>
                <c:pt idx="65">
                  <c:v>92.854370930101695</c:v>
                </c:pt>
                <c:pt idx="66">
                  <c:v>95.568694961314193</c:v>
                </c:pt>
                <c:pt idx="67">
                  <c:v>98.748947285637598</c:v>
                </c:pt>
                <c:pt idx="68">
                  <c:v>104.854008086818</c:v>
                </c:pt>
                <c:pt idx="69">
                  <c:v>112.92587831804499</c:v>
                </c:pt>
                <c:pt idx="70">
                  <c:v>112.113008029624</c:v>
                </c:pt>
                <c:pt idx="71">
                  <c:v>106.649863182109</c:v>
                </c:pt>
                <c:pt idx="72">
                  <c:v>107.046707064736</c:v>
                </c:pt>
                <c:pt idx="73">
                  <c:v>111.251999713413</c:v>
                </c:pt>
                <c:pt idx="74">
                  <c:v>113.18722967667399</c:v>
                </c:pt>
                <c:pt idx="75">
                  <c:v>112.408641528038</c:v>
                </c:pt>
                <c:pt idx="76">
                  <c:v>114.038576591924</c:v>
                </c:pt>
                <c:pt idx="77">
                  <c:v>116.38549065407901</c:v>
                </c:pt>
                <c:pt idx="78">
                  <c:v>116.41071253908299</c:v>
                </c:pt>
                <c:pt idx="79">
                  <c:v>115.612043847656</c:v>
                </c:pt>
                <c:pt idx="80">
                  <c:v>115.412790991699</c:v>
                </c:pt>
                <c:pt idx="81">
                  <c:v>112.654871424753</c:v>
                </c:pt>
                <c:pt idx="82">
                  <c:v>114.31505290442</c:v>
                </c:pt>
                <c:pt idx="83">
                  <c:v>120.630577640498</c:v>
                </c:pt>
                <c:pt idx="84">
                  <c:v>123.357699589082</c:v>
                </c:pt>
                <c:pt idx="85">
                  <c:v>125.451664123081</c:v>
                </c:pt>
                <c:pt idx="86">
                  <c:v>128.818406769235</c:v>
                </c:pt>
                <c:pt idx="87">
                  <c:v>131.94636816540199</c:v>
                </c:pt>
                <c:pt idx="88">
                  <c:v>135.31327200422601</c:v>
                </c:pt>
                <c:pt idx="89">
                  <c:v>139.248098318823</c:v>
                </c:pt>
                <c:pt idx="90">
                  <c:v>133.44816580928199</c:v>
                </c:pt>
                <c:pt idx="91">
                  <c:v>125.898783778053</c:v>
                </c:pt>
                <c:pt idx="92">
                  <c:v>129.02721844356401</c:v>
                </c:pt>
                <c:pt idx="93">
                  <c:v>135.08276514357701</c:v>
                </c:pt>
                <c:pt idx="94">
                  <c:v>131.55790629718999</c:v>
                </c:pt>
                <c:pt idx="95">
                  <c:v>124.498782590581</c:v>
                </c:pt>
                <c:pt idx="96">
                  <c:v>125.31219692733799</c:v>
                </c:pt>
                <c:pt idx="97">
                  <c:v>129.74987490235799</c:v>
                </c:pt>
                <c:pt idx="98">
                  <c:v>130.13293022379801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6-4040-90FC-A97D0112971A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RegionalPropertyType!$P$6:$P$104</c:f>
              <c:numCache>
                <c:formatCode>0</c:formatCode>
                <c:ptCount val="99"/>
                <c:pt idx="0">
                  <c:v>95.241488235725896</c:v>
                </c:pt>
                <c:pt idx="1">
                  <c:v>98.343496398731702</c:v>
                </c:pt>
                <c:pt idx="2">
                  <c:v>99.701467515610204</c:v>
                </c:pt>
                <c:pt idx="3">
                  <c:v>100</c:v>
                </c:pt>
                <c:pt idx="4">
                  <c:v>102.13144120408499</c:v>
                </c:pt>
                <c:pt idx="5">
                  <c:v>104.352998914418</c:v>
                </c:pt>
                <c:pt idx="6">
                  <c:v>104.551760739404</c:v>
                </c:pt>
                <c:pt idx="7">
                  <c:v>103.87766310991201</c:v>
                </c:pt>
                <c:pt idx="8">
                  <c:v>103.325679041131</c:v>
                </c:pt>
                <c:pt idx="9">
                  <c:v>104.51276661736701</c:v>
                </c:pt>
                <c:pt idx="10">
                  <c:v>108.01064517124399</c:v>
                </c:pt>
                <c:pt idx="11">
                  <c:v>109.749470930958</c:v>
                </c:pt>
                <c:pt idx="12">
                  <c:v>109.192782869349</c:v>
                </c:pt>
                <c:pt idx="13">
                  <c:v>109.752763987669</c:v>
                </c:pt>
                <c:pt idx="14">
                  <c:v>111.50216450369599</c:v>
                </c:pt>
                <c:pt idx="15">
                  <c:v>113.465617031861</c:v>
                </c:pt>
                <c:pt idx="16">
                  <c:v>114.99536030925201</c:v>
                </c:pt>
                <c:pt idx="17">
                  <c:v>113.773023354299</c:v>
                </c:pt>
                <c:pt idx="18">
                  <c:v>110.871179974732</c:v>
                </c:pt>
                <c:pt idx="19">
                  <c:v>111.921399117368</c:v>
                </c:pt>
                <c:pt idx="20">
                  <c:v>119.109227119499</c:v>
                </c:pt>
                <c:pt idx="21">
                  <c:v>126.648672987702</c:v>
                </c:pt>
                <c:pt idx="22">
                  <c:v>127.25222767523</c:v>
                </c:pt>
                <c:pt idx="23">
                  <c:v>126.203701962447</c:v>
                </c:pt>
                <c:pt idx="24">
                  <c:v>127.17159841438</c:v>
                </c:pt>
                <c:pt idx="25">
                  <c:v>128.596014474839</c:v>
                </c:pt>
                <c:pt idx="26">
                  <c:v>130.84416700254701</c:v>
                </c:pt>
                <c:pt idx="27">
                  <c:v>131.09391834804001</c:v>
                </c:pt>
                <c:pt idx="28">
                  <c:v>128.680884132138</c:v>
                </c:pt>
                <c:pt idx="29">
                  <c:v>125.80972156160099</c:v>
                </c:pt>
                <c:pt idx="30">
                  <c:v>124.488907090768</c:v>
                </c:pt>
                <c:pt idx="31">
                  <c:v>124.611857809971</c:v>
                </c:pt>
                <c:pt idx="32">
                  <c:v>124.663844438307</c:v>
                </c:pt>
                <c:pt idx="33">
                  <c:v>124.662077578571</c:v>
                </c:pt>
                <c:pt idx="34">
                  <c:v>118.652309310018</c:v>
                </c:pt>
                <c:pt idx="35">
                  <c:v>110.161162765982</c:v>
                </c:pt>
                <c:pt idx="36">
                  <c:v>105.481737274937</c:v>
                </c:pt>
                <c:pt idx="37">
                  <c:v>103.98584294984801</c:v>
                </c:pt>
                <c:pt idx="38">
                  <c:v>100.63945606767101</c:v>
                </c:pt>
                <c:pt idx="39">
                  <c:v>94.733195244021402</c:v>
                </c:pt>
                <c:pt idx="40">
                  <c:v>92.065552855499803</c:v>
                </c:pt>
                <c:pt idx="41">
                  <c:v>91.922883585460099</c:v>
                </c:pt>
                <c:pt idx="42">
                  <c:v>89.810933008087503</c:v>
                </c:pt>
                <c:pt idx="43">
                  <c:v>86.1949390843712</c:v>
                </c:pt>
                <c:pt idx="44">
                  <c:v>86.500302870915306</c:v>
                </c:pt>
                <c:pt idx="45">
                  <c:v>90.100105460142203</c:v>
                </c:pt>
                <c:pt idx="46">
                  <c:v>89.337420962357101</c:v>
                </c:pt>
                <c:pt idx="47">
                  <c:v>86.178023507462598</c:v>
                </c:pt>
                <c:pt idx="48">
                  <c:v>85.877348857145606</c:v>
                </c:pt>
                <c:pt idx="49">
                  <c:v>86.054006667043097</c:v>
                </c:pt>
                <c:pt idx="50">
                  <c:v>87.197616648508998</c:v>
                </c:pt>
                <c:pt idx="51">
                  <c:v>87.942090657317905</c:v>
                </c:pt>
                <c:pt idx="52">
                  <c:v>88.056873619992402</c:v>
                </c:pt>
                <c:pt idx="53">
                  <c:v>89.974367840329904</c:v>
                </c:pt>
                <c:pt idx="54">
                  <c:v>91.836138962893401</c:v>
                </c:pt>
                <c:pt idx="55">
                  <c:v>93.114283332175006</c:v>
                </c:pt>
                <c:pt idx="56">
                  <c:v>97.585783767417695</c:v>
                </c:pt>
                <c:pt idx="57">
                  <c:v>103.25488150496901</c:v>
                </c:pt>
                <c:pt idx="58">
                  <c:v>104.17674179536699</c:v>
                </c:pt>
                <c:pt idx="59">
                  <c:v>103.73005160550601</c:v>
                </c:pt>
                <c:pt idx="60">
                  <c:v>106.386039569022</c:v>
                </c:pt>
                <c:pt idx="61">
                  <c:v>110.729219436647</c:v>
                </c:pt>
                <c:pt idx="62">
                  <c:v>111.67351546719</c:v>
                </c:pt>
                <c:pt idx="63">
                  <c:v>110.871290577377</c:v>
                </c:pt>
                <c:pt idx="64">
                  <c:v>115.311983815087</c:v>
                </c:pt>
                <c:pt idx="65">
                  <c:v>121.348700720533</c:v>
                </c:pt>
                <c:pt idx="66">
                  <c:v>121.228355695037</c:v>
                </c:pt>
                <c:pt idx="67">
                  <c:v>119.86163815356799</c:v>
                </c:pt>
                <c:pt idx="68">
                  <c:v>125.255482597221</c:v>
                </c:pt>
                <c:pt idx="69">
                  <c:v>133.76964900954599</c:v>
                </c:pt>
                <c:pt idx="70">
                  <c:v>138.402943041139</c:v>
                </c:pt>
                <c:pt idx="71">
                  <c:v>139.086771287028</c:v>
                </c:pt>
                <c:pt idx="72">
                  <c:v>139.74157837479001</c:v>
                </c:pt>
                <c:pt idx="73">
                  <c:v>141.15075213833899</c:v>
                </c:pt>
                <c:pt idx="74">
                  <c:v>144.40763821918401</c:v>
                </c:pt>
                <c:pt idx="75">
                  <c:v>147.826034234823</c:v>
                </c:pt>
                <c:pt idx="76">
                  <c:v>149.63231383250599</c:v>
                </c:pt>
                <c:pt idx="77">
                  <c:v>151.35749000740199</c:v>
                </c:pt>
                <c:pt idx="78">
                  <c:v>154.73567774423799</c:v>
                </c:pt>
                <c:pt idx="79">
                  <c:v>158.320405996315</c:v>
                </c:pt>
                <c:pt idx="80">
                  <c:v>160.65419747751901</c:v>
                </c:pt>
                <c:pt idx="81">
                  <c:v>163.431585895566</c:v>
                </c:pt>
                <c:pt idx="82">
                  <c:v>165.48218511543601</c:v>
                </c:pt>
                <c:pt idx="83">
                  <c:v>168.33651985708801</c:v>
                </c:pt>
                <c:pt idx="84">
                  <c:v>176.24835993961</c:v>
                </c:pt>
                <c:pt idx="85">
                  <c:v>186.960676405611</c:v>
                </c:pt>
                <c:pt idx="86">
                  <c:v>194.126974266524</c:v>
                </c:pt>
                <c:pt idx="87">
                  <c:v>197.882571703564</c:v>
                </c:pt>
                <c:pt idx="88">
                  <c:v>206.74726296638201</c:v>
                </c:pt>
                <c:pt idx="89">
                  <c:v>223.40654032053601</c:v>
                </c:pt>
                <c:pt idx="90">
                  <c:v>229.96939215283101</c:v>
                </c:pt>
                <c:pt idx="91">
                  <c:v>224.18880792222799</c:v>
                </c:pt>
                <c:pt idx="92">
                  <c:v>223.719748873969</c:v>
                </c:pt>
                <c:pt idx="93">
                  <c:v>230.03720706378601</c:v>
                </c:pt>
                <c:pt idx="94">
                  <c:v>240.17634819674299</c:v>
                </c:pt>
                <c:pt idx="95">
                  <c:v>249.50523338763901</c:v>
                </c:pt>
                <c:pt idx="96">
                  <c:v>253.3109823458</c:v>
                </c:pt>
                <c:pt idx="97">
                  <c:v>250.45872742042999</c:v>
                </c:pt>
                <c:pt idx="98">
                  <c:v>245.833816675012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D6-4040-90FC-A97D0112971A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RegionalPropertyType!$Q$6:$Q$104</c:f>
              <c:numCache>
                <c:formatCode>0</c:formatCode>
                <c:ptCount val="99"/>
                <c:pt idx="0">
                  <c:v>93.699161147276797</c:v>
                </c:pt>
                <c:pt idx="1">
                  <c:v>94.959726866216101</c:v>
                </c:pt>
                <c:pt idx="2">
                  <c:v>98.923373998052298</c:v>
                </c:pt>
                <c:pt idx="3">
                  <c:v>100</c:v>
                </c:pt>
                <c:pt idx="4">
                  <c:v>99.807400356629898</c:v>
                </c:pt>
                <c:pt idx="5">
                  <c:v>104.501801405169</c:v>
                </c:pt>
                <c:pt idx="6">
                  <c:v>111.50540925899701</c:v>
                </c:pt>
                <c:pt idx="7">
                  <c:v>114.337861326436</c:v>
                </c:pt>
                <c:pt idx="8">
                  <c:v>114.504640705962</c:v>
                </c:pt>
                <c:pt idx="9">
                  <c:v>115.42113057111899</c:v>
                </c:pt>
                <c:pt idx="10">
                  <c:v>117.932049490558</c:v>
                </c:pt>
                <c:pt idx="11">
                  <c:v>121.022077844875</c:v>
                </c:pt>
                <c:pt idx="12">
                  <c:v>124.91366681690199</c:v>
                </c:pt>
                <c:pt idx="13">
                  <c:v>129.77573101409999</c:v>
                </c:pt>
                <c:pt idx="14">
                  <c:v>132.81834642429001</c:v>
                </c:pt>
                <c:pt idx="15">
                  <c:v>136.20551059778199</c:v>
                </c:pt>
                <c:pt idx="16">
                  <c:v>140.857506257609</c:v>
                </c:pt>
                <c:pt idx="17">
                  <c:v>142.484508549076</c:v>
                </c:pt>
                <c:pt idx="18">
                  <c:v>143.45998288660499</c:v>
                </c:pt>
                <c:pt idx="19">
                  <c:v>147.692210963153</c:v>
                </c:pt>
                <c:pt idx="20">
                  <c:v>154.89851575677699</c:v>
                </c:pt>
                <c:pt idx="21">
                  <c:v>162.10310048202601</c:v>
                </c:pt>
                <c:pt idx="22">
                  <c:v>161.52320278385201</c:v>
                </c:pt>
                <c:pt idx="23">
                  <c:v>158.71730394361799</c:v>
                </c:pt>
                <c:pt idx="24">
                  <c:v>158.049263784495</c:v>
                </c:pt>
                <c:pt idx="25">
                  <c:v>154.430235223041</c:v>
                </c:pt>
                <c:pt idx="26">
                  <c:v>153.38075208031299</c:v>
                </c:pt>
                <c:pt idx="27">
                  <c:v>156.92407957648601</c:v>
                </c:pt>
                <c:pt idx="28">
                  <c:v>159.021792454501</c:v>
                </c:pt>
                <c:pt idx="29">
                  <c:v>155.939508528754</c:v>
                </c:pt>
                <c:pt idx="30">
                  <c:v>151.033498438197</c:v>
                </c:pt>
                <c:pt idx="31">
                  <c:v>147.212752471529</c:v>
                </c:pt>
                <c:pt idx="32">
                  <c:v>142.00193182930801</c:v>
                </c:pt>
                <c:pt idx="33">
                  <c:v>138.90604992329199</c:v>
                </c:pt>
                <c:pt idx="34">
                  <c:v>133.125729821655</c:v>
                </c:pt>
                <c:pt idx="35">
                  <c:v>123.45126139259</c:v>
                </c:pt>
                <c:pt idx="36">
                  <c:v>117.95004088045999</c:v>
                </c:pt>
                <c:pt idx="37">
                  <c:v>117.76459294439</c:v>
                </c:pt>
                <c:pt idx="38">
                  <c:v>117.275165548182</c:v>
                </c:pt>
                <c:pt idx="39">
                  <c:v>113.611036135224</c:v>
                </c:pt>
                <c:pt idx="40">
                  <c:v>109.640549223839</c:v>
                </c:pt>
                <c:pt idx="41">
                  <c:v>105.611591012186</c:v>
                </c:pt>
                <c:pt idx="42">
                  <c:v>103.41855608133601</c:v>
                </c:pt>
                <c:pt idx="43">
                  <c:v>102.851253048589</c:v>
                </c:pt>
                <c:pt idx="44">
                  <c:v>102.303170591949</c:v>
                </c:pt>
                <c:pt idx="45">
                  <c:v>101.138363650274</c:v>
                </c:pt>
                <c:pt idx="46">
                  <c:v>99.969282753702402</c:v>
                </c:pt>
                <c:pt idx="47">
                  <c:v>99.312711783471897</c:v>
                </c:pt>
                <c:pt idx="48">
                  <c:v>97.211030530007307</c:v>
                </c:pt>
                <c:pt idx="49">
                  <c:v>96.123695979106699</c:v>
                </c:pt>
                <c:pt idx="50">
                  <c:v>99.850446592732197</c:v>
                </c:pt>
                <c:pt idx="51">
                  <c:v>102.72630353656901</c:v>
                </c:pt>
                <c:pt idx="52">
                  <c:v>102.19403515188399</c:v>
                </c:pt>
                <c:pt idx="53">
                  <c:v>103.57737998013501</c:v>
                </c:pt>
                <c:pt idx="54">
                  <c:v>106.79605460941001</c:v>
                </c:pt>
                <c:pt idx="55">
                  <c:v>108.593398418018</c:v>
                </c:pt>
                <c:pt idx="56">
                  <c:v>109.71540780202599</c:v>
                </c:pt>
                <c:pt idx="57">
                  <c:v>112.918664144714</c:v>
                </c:pt>
                <c:pt idx="58">
                  <c:v>115.700868261499</c:v>
                </c:pt>
                <c:pt idx="59">
                  <c:v>116.27181252457299</c:v>
                </c:pt>
                <c:pt idx="60">
                  <c:v>118.473233222378</c:v>
                </c:pt>
                <c:pt idx="61">
                  <c:v>120.79910412436</c:v>
                </c:pt>
                <c:pt idx="62">
                  <c:v>120.04298879265301</c:v>
                </c:pt>
                <c:pt idx="63">
                  <c:v>120.39015780458899</c:v>
                </c:pt>
                <c:pt idx="64">
                  <c:v>123.66961702477199</c:v>
                </c:pt>
                <c:pt idx="65">
                  <c:v>128.24251975390001</c:v>
                </c:pt>
                <c:pt idx="66">
                  <c:v>132.248187128951</c:v>
                </c:pt>
                <c:pt idx="67">
                  <c:v>134.83229811373201</c:v>
                </c:pt>
                <c:pt idx="68">
                  <c:v>137.46228474397</c:v>
                </c:pt>
                <c:pt idx="69">
                  <c:v>139.62467826883301</c:v>
                </c:pt>
                <c:pt idx="70">
                  <c:v>142.20048195260901</c:v>
                </c:pt>
                <c:pt idx="71">
                  <c:v>144.51648950654999</c:v>
                </c:pt>
                <c:pt idx="72">
                  <c:v>144.48375036873799</c:v>
                </c:pt>
                <c:pt idx="73">
                  <c:v>143.34074544702401</c:v>
                </c:pt>
                <c:pt idx="74">
                  <c:v>145.98643128741901</c:v>
                </c:pt>
                <c:pt idx="75">
                  <c:v>149.31000471124801</c:v>
                </c:pt>
                <c:pt idx="76">
                  <c:v>148.25638057332799</c:v>
                </c:pt>
                <c:pt idx="77">
                  <c:v>147.02297785898301</c:v>
                </c:pt>
                <c:pt idx="78">
                  <c:v>146.11900509084899</c:v>
                </c:pt>
                <c:pt idx="79">
                  <c:v>145.66811717521199</c:v>
                </c:pt>
                <c:pt idx="80">
                  <c:v>145.29048598040001</c:v>
                </c:pt>
                <c:pt idx="81">
                  <c:v>144.17052440432099</c:v>
                </c:pt>
                <c:pt idx="82">
                  <c:v>147.91475312431999</c:v>
                </c:pt>
                <c:pt idx="83">
                  <c:v>153.09497775755699</c:v>
                </c:pt>
                <c:pt idx="84">
                  <c:v>155.909659574339</c:v>
                </c:pt>
                <c:pt idx="85">
                  <c:v>163.53559342632701</c:v>
                </c:pt>
                <c:pt idx="86">
                  <c:v>171.62913546698999</c:v>
                </c:pt>
                <c:pt idx="87">
                  <c:v>174.930572427919</c:v>
                </c:pt>
                <c:pt idx="88">
                  <c:v>178.74806534071101</c:v>
                </c:pt>
                <c:pt idx="89">
                  <c:v>181.187712614638</c:v>
                </c:pt>
                <c:pt idx="90">
                  <c:v>177.726002553276</c:v>
                </c:pt>
                <c:pt idx="91">
                  <c:v>174.75263417509899</c:v>
                </c:pt>
                <c:pt idx="92">
                  <c:v>176.93631649185599</c:v>
                </c:pt>
                <c:pt idx="93">
                  <c:v>185.835221371008</c:v>
                </c:pt>
                <c:pt idx="94">
                  <c:v>191.063094657346</c:v>
                </c:pt>
                <c:pt idx="95">
                  <c:v>187.23256786298799</c:v>
                </c:pt>
                <c:pt idx="96">
                  <c:v>185.37854967658501</c:v>
                </c:pt>
                <c:pt idx="97">
                  <c:v>183.39655274155899</c:v>
                </c:pt>
                <c:pt idx="98">
                  <c:v>178.913488674017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D6-4040-90FC-A97D0112971A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RegionalPropertyType!$R$6:$R$104</c:f>
              <c:numCache>
                <c:formatCode>0</c:formatCode>
                <c:ptCount val="99"/>
                <c:pt idx="0">
                  <c:v>97.373748461786604</c:v>
                </c:pt>
                <c:pt idx="1">
                  <c:v>104.056827759822</c:v>
                </c:pt>
                <c:pt idx="2">
                  <c:v>102.34694116046801</c:v>
                </c:pt>
                <c:pt idx="3">
                  <c:v>100</c:v>
                </c:pt>
                <c:pt idx="4">
                  <c:v>105.747937270531</c:v>
                </c:pt>
                <c:pt idx="5">
                  <c:v>113.39586527007501</c:v>
                </c:pt>
                <c:pt idx="6">
                  <c:v>115.54345434656901</c:v>
                </c:pt>
                <c:pt idx="7">
                  <c:v>115.99602927852401</c:v>
                </c:pt>
                <c:pt idx="8">
                  <c:v>119.478048877755</c:v>
                </c:pt>
                <c:pt idx="9">
                  <c:v>126.765296565276</c:v>
                </c:pt>
                <c:pt idx="10">
                  <c:v>135.431179454465</c:v>
                </c:pt>
                <c:pt idx="11">
                  <c:v>138.29963225011599</c:v>
                </c:pt>
                <c:pt idx="12">
                  <c:v>138.13123662431201</c:v>
                </c:pt>
                <c:pt idx="13">
                  <c:v>140.07237458619301</c:v>
                </c:pt>
                <c:pt idx="14">
                  <c:v>143.93691692819201</c:v>
                </c:pt>
                <c:pt idx="15">
                  <c:v>148.94756435716701</c:v>
                </c:pt>
                <c:pt idx="16">
                  <c:v>154.36747054535201</c:v>
                </c:pt>
                <c:pt idx="17">
                  <c:v>160.41517952234301</c:v>
                </c:pt>
                <c:pt idx="18">
                  <c:v>168.435603531634</c:v>
                </c:pt>
                <c:pt idx="19">
                  <c:v>172.980225932514</c:v>
                </c:pt>
                <c:pt idx="20">
                  <c:v>171.34382496273</c:v>
                </c:pt>
                <c:pt idx="21">
                  <c:v>170.29517818973301</c:v>
                </c:pt>
                <c:pt idx="22">
                  <c:v>173.863724989069</c:v>
                </c:pt>
                <c:pt idx="23">
                  <c:v>177.590356497127</c:v>
                </c:pt>
                <c:pt idx="24">
                  <c:v>175.829035577691</c:v>
                </c:pt>
                <c:pt idx="25">
                  <c:v>172.138292883145</c:v>
                </c:pt>
                <c:pt idx="26">
                  <c:v>169.60899937517101</c:v>
                </c:pt>
                <c:pt idx="27">
                  <c:v>167.43863210559499</c:v>
                </c:pt>
                <c:pt idx="28">
                  <c:v>163.65330579296901</c:v>
                </c:pt>
                <c:pt idx="29">
                  <c:v>159.264221167979</c:v>
                </c:pt>
                <c:pt idx="30">
                  <c:v>156.23829563700801</c:v>
                </c:pt>
                <c:pt idx="31">
                  <c:v>152.87830177132301</c:v>
                </c:pt>
                <c:pt idx="32">
                  <c:v>145.602216056717</c:v>
                </c:pt>
                <c:pt idx="33">
                  <c:v>137.96711158022401</c:v>
                </c:pt>
                <c:pt idx="34">
                  <c:v>129.39576751807999</c:v>
                </c:pt>
                <c:pt idx="35">
                  <c:v>121.80523192052</c:v>
                </c:pt>
                <c:pt idx="36">
                  <c:v>118.07842606922399</c:v>
                </c:pt>
                <c:pt idx="37">
                  <c:v>113.11201529851</c:v>
                </c:pt>
                <c:pt idx="38">
                  <c:v>103.38478262276</c:v>
                </c:pt>
                <c:pt idx="39">
                  <c:v>96.394229997040597</c:v>
                </c:pt>
                <c:pt idx="40">
                  <c:v>95.323962736475806</c:v>
                </c:pt>
                <c:pt idx="41">
                  <c:v>96.119426536235906</c:v>
                </c:pt>
                <c:pt idx="42">
                  <c:v>95.335042602907507</c:v>
                </c:pt>
                <c:pt idx="43">
                  <c:v>93.116360694227794</c:v>
                </c:pt>
                <c:pt idx="44">
                  <c:v>94.893093756979397</c:v>
                </c:pt>
                <c:pt idx="45">
                  <c:v>99.201068304672503</c:v>
                </c:pt>
                <c:pt idx="46">
                  <c:v>104.79825852347901</c:v>
                </c:pt>
                <c:pt idx="47">
                  <c:v>107.496593546409</c:v>
                </c:pt>
                <c:pt idx="48">
                  <c:v>102.822189225999</c:v>
                </c:pt>
                <c:pt idx="49">
                  <c:v>98.952791333186298</c:v>
                </c:pt>
                <c:pt idx="50">
                  <c:v>105.466581358326</c:v>
                </c:pt>
                <c:pt idx="51">
                  <c:v>114.547523861957</c:v>
                </c:pt>
                <c:pt idx="52">
                  <c:v>119.51086804787801</c:v>
                </c:pt>
                <c:pt idx="53">
                  <c:v>126.436837781709</c:v>
                </c:pt>
                <c:pt idx="54">
                  <c:v>130.08547739175799</c:v>
                </c:pt>
                <c:pt idx="55">
                  <c:v>130.24019447865101</c:v>
                </c:pt>
                <c:pt idx="56">
                  <c:v>134.355726368717</c:v>
                </c:pt>
                <c:pt idx="57">
                  <c:v>140.321068862581</c:v>
                </c:pt>
                <c:pt idx="58">
                  <c:v>142.37302315884301</c:v>
                </c:pt>
                <c:pt idx="59">
                  <c:v>143.248926871088</c:v>
                </c:pt>
                <c:pt idx="60">
                  <c:v>147.35410828990601</c:v>
                </c:pt>
                <c:pt idx="61">
                  <c:v>156.31525473583</c:v>
                </c:pt>
                <c:pt idx="62">
                  <c:v>163.126503003745</c:v>
                </c:pt>
                <c:pt idx="63">
                  <c:v>163.06755517798601</c:v>
                </c:pt>
                <c:pt idx="64">
                  <c:v>163.05206710642099</c:v>
                </c:pt>
                <c:pt idx="65">
                  <c:v>165.97606423979599</c:v>
                </c:pt>
                <c:pt idx="66">
                  <c:v>173.19006874076399</c:v>
                </c:pt>
                <c:pt idx="67">
                  <c:v>181.476321479473</c:v>
                </c:pt>
                <c:pt idx="68">
                  <c:v>191.25184750545</c:v>
                </c:pt>
                <c:pt idx="69">
                  <c:v>201.61969481919601</c:v>
                </c:pt>
                <c:pt idx="70">
                  <c:v>200.09299820144801</c:v>
                </c:pt>
                <c:pt idx="71">
                  <c:v>196.02286603012399</c:v>
                </c:pt>
                <c:pt idx="72">
                  <c:v>200.29261978937899</c:v>
                </c:pt>
                <c:pt idx="73">
                  <c:v>206.724389978038</c:v>
                </c:pt>
                <c:pt idx="74">
                  <c:v>210.94412751909601</c:v>
                </c:pt>
                <c:pt idx="75">
                  <c:v>211.68243650495</c:v>
                </c:pt>
                <c:pt idx="76">
                  <c:v>211.60254652826401</c:v>
                </c:pt>
                <c:pt idx="77">
                  <c:v>214.89241988159301</c:v>
                </c:pt>
                <c:pt idx="78">
                  <c:v>219.95311845627799</c:v>
                </c:pt>
                <c:pt idx="79">
                  <c:v>223.23611630469301</c:v>
                </c:pt>
                <c:pt idx="80">
                  <c:v>224.40912554087001</c:v>
                </c:pt>
                <c:pt idx="81">
                  <c:v>223.17376929964399</c:v>
                </c:pt>
                <c:pt idx="82">
                  <c:v>229.451557841582</c:v>
                </c:pt>
                <c:pt idx="83">
                  <c:v>243.16196088562401</c:v>
                </c:pt>
                <c:pt idx="84">
                  <c:v>257.60192372107002</c:v>
                </c:pt>
                <c:pt idx="85">
                  <c:v>272.78013595331697</c:v>
                </c:pt>
                <c:pt idx="86">
                  <c:v>281.80772392615103</c:v>
                </c:pt>
                <c:pt idx="87">
                  <c:v>285.84434467979003</c:v>
                </c:pt>
                <c:pt idx="88">
                  <c:v>298.04834546640802</c:v>
                </c:pt>
                <c:pt idx="89">
                  <c:v>317.65049902455598</c:v>
                </c:pt>
                <c:pt idx="90">
                  <c:v>311.34304092721402</c:v>
                </c:pt>
                <c:pt idx="91">
                  <c:v>291.75159111273501</c:v>
                </c:pt>
                <c:pt idx="92">
                  <c:v>289.057723241247</c:v>
                </c:pt>
                <c:pt idx="93">
                  <c:v>292.18983550118998</c:v>
                </c:pt>
                <c:pt idx="94">
                  <c:v>288.02765254103099</c:v>
                </c:pt>
                <c:pt idx="95">
                  <c:v>286.26746481544598</c:v>
                </c:pt>
                <c:pt idx="96">
                  <c:v>298.39906908648402</c:v>
                </c:pt>
                <c:pt idx="97">
                  <c:v>303.70443819424298</c:v>
                </c:pt>
                <c:pt idx="98">
                  <c:v>297.99930735816798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D6-4040-90FC-A97D01129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RegionalPropertyType!$S$6:$S$104</c:f>
              <c:numCache>
                <c:formatCode>0</c:formatCode>
                <c:ptCount val="99"/>
                <c:pt idx="0">
                  <c:v>91.317717040731793</c:v>
                </c:pt>
                <c:pt idx="1">
                  <c:v>98.6452612632891</c:v>
                </c:pt>
                <c:pt idx="2">
                  <c:v>101.459909690166</c:v>
                </c:pt>
                <c:pt idx="3">
                  <c:v>100</c:v>
                </c:pt>
                <c:pt idx="4">
                  <c:v>102.017127891619</c:v>
                </c:pt>
                <c:pt idx="5">
                  <c:v>102.335473368903</c:v>
                </c:pt>
                <c:pt idx="6">
                  <c:v>99.728237483887</c:v>
                </c:pt>
                <c:pt idx="7">
                  <c:v>101.395397639016</c:v>
                </c:pt>
                <c:pt idx="8">
                  <c:v>107.15816592971299</c:v>
                </c:pt>
                <c:pt idx="9">
                  <c:v>111.902169169632</c:v>
                </c:pt>
                <c:pt idx="10">
                  <c:v>113.109682202255</c:v>
                </c:pt>
                <c:pt idx="11">
                  <c:v>112.978529037879</c:v>
                </c:pt>
                <c:pt idx="12">
                  <c:v>114.6297549647</c:v>
                </c:pt>
                <c:pt idx="13">
                  <c:v>117.482442325073</c:v>
                </c:pt>
                <c:pt idx="14">
                  <c:v>121.830267849073</c:v>
                </c:pt>
                <c:pt idx="15">
                  <c:v>125.36486236007801</c:v>
                </c:pt>
                <c:pt idx="16">
                  <c:v>125.48736967062</c:v>
                </c:pt>
                <c:pt idx="17">
                  <c:v>125.177541752202</c:v>
                </c:pt>
                <c:pt idx="18">
                  <c:v>131.961501173844</c:v>
                </c:pt>
                <c:pt idx="19">
                  <c:v>142.31640414717501</c:v>
                </c:pt>
                <c:pt idx="20">
                  <c:v>150.19124279586501</c:v>
                </c:pt>
                <c:pt idx="21">
                  <c:v>157.88149895015201</c:v>
                </c:pt>
                <c:pt idx="22">
                  <c:v>159.353710749144</c:v>
                </c:pt>
                <c:pt idx="23">
                  <c:v>158.87627935342499</c:v>
                </c:pt>
                <c:pt idx="24">
                  <c:v>162.95564792366801</c:v>
                </c:pt>
                <c:pt idx="25">
                  <c:v>167.25184250001601</c:v>
                </c:pt>
                <c:pt idx="26">
                  <c:v>169.01077278021501</c:v>
                </c:pt>
                <c:pt idx="27">
                  <c:v>171.195638768284</c:v>
                </c:pt>
                <c:pt idx="28">
                  <c:v>175.82189027614299</c:v>
                </c:pt>
                <c:pt idx="29">
                  <c:v>177.783112630142</c:v>
                </c:pt>
                <c:pt idx="30">
                  <c:v>171.71098542301999</c:v>
                </c:pt>
                <c:pt idx="31">
                  <c:v>166.82680519549001</c:v>
                </c:pt>
                <c:pt idx="32">
                  <c:v>169.229176549811</c:v>
                </c:pt>
                <c:pt idx="33">
                  <c:v>172.145827320195</c:v>
                </c:pt>
                <c:pt idx="34">
                  <c:v>164.201237558755</c:v>
                </c:pt>
                <c:pt idx="35">
                  <c:v>151.13562490386201</c:v>
                </c:pt>
                <c:pt idx="36">
                  <c:v>140.95334021788301</c:v>
                </c:pt>
                <c:pt idx="37">
                  <c:v>133.36994555908001</c:v>
                </c:pt>
                <c:pt idx="38">
                  <c:v>132.809442431799</c:v>
                </c:pt>
                <c:pt idx="39">
                  <c:v>135.39708075005501</c:v>
                </c:pt>
                <c:pt idx="40">
                  <c:v>132.721292290668</c:v>
                </c:pt>
                <c:pt idx="41">
                  <c:v>126.253543691562</c:v>
                </c:pt>
                <c:pt idx="42">
                  <c:v>125.739279395342</c:v>
                </c:pt>
                <c:pt idx="43">
                  <c:v>127.349864031679</c:v>
                </c:pt>
                <c:pt idx="44">
                  <c:v>127.017480204714</c:v>
                </c:pt>
                <c:pt idx="45">
                  <c:v>129.89948867712499</c:v>
                </c:pt>
                <c:pt idx="46">
                  <c:v>133.37981900132601</c:v>
                </c:pt>
                <c:pt idx="47">
                  <c:v>134.31003480599401</c:v>
                </c:pt>
                <c:pt idx="48">
                  <c:v>133.89148498273599</c:v>
                </c:pt>
                <c:pt idx="49">
                  <c:v>134.823303620302</c:v>
                </c:pt>
                <c:pt idx="50">
                  <c:v>136.49441547527101</c:v>
                </c:pt>
                <c:pt idx="51">
                  <c:v>136.98825196717101</c:v>
                </c:pt>
                <c:pt idx="52">
                  <c:v>136.436216795642</c:v>
                </c:pt>
                <c:pt idx="53">
                  <c:v>133.68678370076901</c:v>
                </c:pt>
                <c:pt idx="54">
                  <c:v>136.215156423938</c:v>
                </c:pt>
                <c:pt idx="55">
                  <c:v>143.67583903252299</c:v>
                </c:pt>
                <c:pt idx="56">
                  <c:v>147.83205892954899</c:v>
                </c:pt>
                <c:pt idx="57">
                  <c:v>150.95948266087501</c:v>
                </c:pt>
                <c:pt idx="58">
                  <c:v>153.35259393240301</c:v>
                </c:pt>
                <c:pt idx="59">
                  <c:v>155.02465348622201</c:v>
                </c:pt>
                <c:pt idx="60">
                  <c:v>157.73113464929801</c:v>
                </c:pt>
                <c:pt idx="61">
                  <c:v>159.028606880642</c:v>
                </c:pt>
                <c:pt idx="62">
                  <c:v>155.58395500328001</c:v>
                </c:pt>
                <c:pt idx="63">
                  <c:v>154.36266777738501</c:v>
                </c:pt>
                <c:pt idx="64">
                  <c:v>160.03511499973601</c:v>
                </c:pt>
                <c:pt idx="65">
                  <c:v>167.00087513397099</c:v>
                </c:pt>
                <c:pt idx="66">
                  <c:v>172.57948509654901</c:v>
                </c:pt>
                <c:pt idx="67">
                  <c:v>175.75106782523699</c:v>
                </c:pt>
                <c:pt idx="68">
                  <c:v>177.26260846834299</c:v>
                </c:pt>
                <c:pt idx="69">
                  <c:v>181.13792531915001</c:v>
                </c:pt>
                <c:pt idx="70">
                  <c:v>186.16856892322099</c:v>
                </c:pt>
                <c:pt idx="71">
                  <c:v>188.714857963317</c:v>
                </c:pt>
                <c:pt idx="72">
                  <c:v>188.39361990050699</c:v>
                </c:pt>
                <c:pt idx="73">
                  <c:v>188.342096625435</c:v>
                </c:pt>
                <c:pt idx="74">
                  <c:v>194.184124200637</c:v>
                </c:pt>
                <c:pt idx="75">
                  <c:v>197.91696337249701</c:v>
                </c:pt>
                <c:pt idx="76">
                  <c:v>193.93028914537899</c:v>
                </c:pt>
                <c:pt idx="77">
                  <c:v>191.94679196466399</c:v>
                </c:pt>
                <c:pt idx="78">
                  <c:v>196.694374059925</c:v>
                </c:pt>
                <c:pt idx="79">
                  <c:v>203.02394512164901</c:v>
                </c:pt>
                <c:pt idx="80">
                  <c:v>206.84823714311801</c:v>
                </c:pt>
                <c:pt idx="81">
                  <c:v>208.65403881515701</c:v>
                </c:pt>
                <c:pt idx="82">
                  <c:v>207.343350635029</c:v>
                </c:pt>
                <c:pt idx="83">
                  <c:v>204.74092184579999</c:v>
                </c:pt>
                <c:pt idx="84">
                  <c:v>205.90797155263201</c:v>
                </c:pt>
                <c:pt idx="85">
                  <c:v>215.275167820414</c:v>
                </c:pt>
                <c:pt idx="86">
                  <c:v>224.565894301859</c:v>
                </c:pt>
                <c:pt idx="87">
                  <c:v>224.48912785605299</c:v>
                </c:pt>
                <c:pt idx="88">
                  <c:v>224.20777455712599</c:v>
                </c:pt>
                <c:pt idx="89">
                  <c:v>235.389866118626</c:v>
                </c:pt>
                <c:pt idx="90">
                  <c:v>248.80644529762699</c:v>
                </c:pt>
                <c:pt idx="91">
                  <c:v>245.68021635632201</c:v>
                </c:pt>
                <c:pt idx="92">
                  <c:v>226.93967106905399</c:v>
                </c:pt>
                <c:pt idx="93">
                  <c:v>220.038861201261</c:v>
                </c:pt>
                <c:pt idx="94">
                  <c:v>225.804408332908</c:v>
                </c:pt>
                <c:pt idx="95">
                  <c:v>224.33276842855599</c:v>
                </c:pt>
                <c:pt idx="96">
                  <c:v>224.65750899963999</c:v>
                </c:pt>
                <c:pt idx="97">
                  <c:v>224.81634866322699</c:v>
                </c:pt>
                <c:pt idx="98">
                  <c:v>220.49757277011301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3C-4AA7-9C94-3FC93B0F3D7E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RegionalPropertyType!$T$6:$T$104</c:f>
              <c:numCache>
                <c:formatCode>0</c:formatCode>
                <c:ptCount val="99"/>
                <c:pt idx="0">
                  <c:v>99.209791777364799</c:v>
                </c:pt>
                <c:pt idx="1">
                  <c:v>102.941785201285</c:v>
                </c:pt>
                <c:pt idx="2">
                  <c:v>100.752379784151</c:v>
                </c:pt>
                <c:pt idx="3">
                  <c:v>100</c:v>
                </c:pt>
                <c:pt idx="4">
                  <c:v>106.848200748427</c:v>
                </c:pt>
                <c:pt idx="5">
                  <c:v>108.875769017463</c:v>
                </c:pt>
                <c:pt idx="6">
                  <c:v>101.611128404638</c:v>
                </c:pt>
                <c:pt idx="7">
                  <c:v>98.870844467449501</c:v>
                </c:pt>
                <c:pt idx="8">
                  <c:v>103.96360910996199</c:v>
                </c:pt>
                <c:pt idx="9">
                  <c:v>112.143574124911</c:v>
                </c:pt>
                <c:pt idx="10">
                  <c:v>115.218848293644</c:v>
                </c:pt>
                <c:pt idx="11">
                  <c:v>113.295198884299</c:v>
                </c:pt>
                <c:pt idx="12">
                  <c:v>116.03512846608599</c:v>
                </c:pt>
                <c:pt idx="13">
                  <c:v>120.274053541019</c:v>
                </c:pt>
                <c:pt idx="14">
                  <c:v>123.102960178684</c:v>
                </c:pt>
                <c:pt idx="15">
                  <c:v>128.31618737099299</c:v>
                </c:pt>
                <c:pt idx="16">
                  <c:v>138.61066457774601</c:v>
                </c:pt>
                <c:pt idx="17">
                  <c:v>146.639146460869</c:v>
                </c:pt>
                <c:pt idx="18">
                  <c:v>146.30840968809301</c:v>
                </c:pt>
                <c:pt idx="19">
                  <c:v>148.07062090923</c:v>
                </c:pt>
                <c:pt idx="20">
                  <c:v>155.52606769933701</c:v>
                </c:pt>
                <c:pt idx="21">
                  <c:v>162.43459429485401</c:v>
                </c:pt>
                <c:pt idx="22">
                  <c:v>165.30750254850599</c:v>
                </c:pt>
                <c:pt idx="23">
                  <c:v>166.632728434314</c:v>
                </c:pt>
                <c:pt idx="24">
                  <c:v>167.981195528771</c:v>
                </c:pt>
                <c:pt idx="25">
                  <c:v>168.06464030357799</c:v>
                </c:pt>
                <c:pt idx="26">
                  <c:v>173.022308537307</c:v>
                </c:pt>
                <c:pt idx="27">
                  <c:v>181.82846845652099</c:v>
                </c:pt>
                <c:pt idx="28">
                  <c:v>186.437975270783</c:v>
                </c:pt>
                <c:pt idx="29">
                  <c:v>187.558530449144</c:v>
                </c:pt>
                <c:pt idx="30">
                  <c:v>188.96391714155601</c:v>
                </c:pt>
                <c:pt idx="31">
                  <c:v>188.839187454936</c:v>
                </c:pt>
                <c:pt idx="32">
                  <c:v>184.37084865465101</c:v>
                </c:pt>
                <c:pt idx="33">
                  <c:v>181.61002175433799</c:v>
                </c:pt>
                <c:pt idx="34">
                  <c:v>184.621763574054</c:v>
                </c:pt>
                <c:pt idx="35">
                  <c:v>182.186934052493</c:v>
                </c:pt>
                <c:pt idx="36">
                  <c:v>167.960453844417</c:v>
                </c:pt>
                <c:pt idx="37">
                  <c:v>158.05545298384499</c:v>
                </c:pt>
                <c:pt idx="38">
                  <c:v>156.25759908493899</c:v>
                </c:pt>
                <c:pt idx="39">
                  <c:v>153.665857865465</c:v>
                </c:pt>
                <c:pt idx="40">
                  <c:v>151.169662167745</c:v>
                </c:pt>
                <c:pt idx="41">
                  <c:v>152.392346957516</c:v>
                </c:pt>
                <c:pt idx="42">
                  <c:v>152.548141332575</c:v>
                </c:pt>
                <c:pt idx="43">
                  <c:v>150.14850914543601</c:v>
                </c:pt>
                <c:pt idx="44">
                  <c:v>150.487614798544</c:v>
                </c:pt>
                <c:pt idx="45">
                  <c:v>151.30006007674399</c:v>
                </c:pt>
                <c:pt idx="46">
                  <c:v>149.18653754870201</c:v>
                </c:pt>
                <c:pt idx="47">
                  <c:v>147.538352145966</c:v>
                </c:pt>
                <c:pt idx="48">
                  <c:v>146.89829778254801</c:v>
                </c:pt>
                <c:pt idx="49">
                  <c:v>148.23764898510399</c:v>
                </c:pt>
                <c:pt idx="50">
                  <c:v>151.056973821594</c:v>
                </c:pt>
                <c:pt idx="51">
                  <c:v>152.525250056461</c:v>
                </c:pt>
                <c:pt idx="52">
                  <c:v>154.319868298632</c:v>
                </c:pt>
                <c:pt idx="53">
                  <c:v>155.08470434806199</c:v>
                </c:pt>
                <c:pt idx="54">
                  <c:v>156.228141755867</c:v>
                </c:pt>
                <c:pt idx="55">
                  <c:v>158.48123616780001</c:v>
                </c:pt>
                <c:pt idx="56">
                  <c:v>159.61188824467999</c:v>
                </c:pt>
                <c:pt idx="57">
                  <c:v>160.81436702390101</c:v>
                </c:pt>
                <c:pt idx="58">
                  <c:v>168.205225156669</c:v>
                </c:pt>
                <c:pt idx="59">
                  <c:v>177.59207946590399</c:v>
                </c:pt>
                <c:pt idx="60">
                  <c:v>182.60898276543699</c:v>
                </c:pt>
                <c:pt idx="61">
                  <c:v>185.15558663106901</c:v>
                </c:pt>
                <c:pt idx="62">
                  <c:v>182.87289182081901</c:v>
                </c:pt>
                <c:pt idx="63">
                  <c:v>181.58712776659701</c:v>
                </c:pt>
                <c:pt idx="64">
                  <c:v>186.15744406443699</c:v>
                </c:pt>
                <c:pt idx="65">
                  <c:v>193.22202791659799</c:v>
                </c:pt>
                <c:pt idx="66">
                  <c:v>199.85266054245699</c:v>
                </c:pt>
                <c:pt idx="67">
                  <c:v>206.38878794260901</c:v>
                </c:pt>
                <c:pt idx="68">
                  <c:v>215.028184892795</c:v>
                </c:pt>
                <c:pt idx="69">
                  <c:v>223.82685674374201</c:v>
                </c:pt>
                <c:pt idx="70">
                  <c:v>225.95424132762801</c:v>
                </c:pt>
                <c:pt idx="71">
                  <c:v>227.844957152896</c:v>
                </c:pt>
                <c:pt idx="72">
                  <c:v>236.632908219162</c:v>
                </c:pt>
                <c:pt idx="73">
                  <c:v>245.65893673234001</c:v>
                </c:pt>
                <c:pt idx="74">
                  <c:v>255.67086357545799</c:v>
                </c:pt>
                <c:pt idx="75">
                  <c:v>264.30124027020599</c:v>
                </c:pt>
                <c:pt idx="76">
                  <c:v>267.545495503648</c:v>
                </c:pt>
                <c:pt idx="77">
                  <c:v>269.68983322905802</c:v>
                </c:pt>
                <c:pt idx="78">
                  <c:v>271.567724461804</c:v>
                </c:pt>
                <c:pt idx="79">
                  <c:v>277.660509019507</c:v>
                </c:pt>
                <c:pt idx="80">
                  <c:v>294.82289901434399</c:v>
                </c:pt>
                <c:pt idx="81">
                  <c:v>309.81974922711697</c:v>
                </c:pt>
                <c:pt idx="82">
                  <c:v>315.01393452873799</c:v>
                </c:pt>
                <c:pt idx="83">
                  <c:v>321.15372998087901</c:v>
                </c:pt>
                <c:pt idx="84">
                  <c:v>327.52531515760302</c:v>
                </c:pt>
                <c:pt idx="85">
                  <c:v>333.785324309011</c:v>
                </c:pt>
                <c:pt idx="86">
                  <c:v>348.45856560466501</c:v>
                </c:pt>
                <c:pt idx="87">
                  <c:v>367.37821824331297</c:v>
                </c:pt>
                <c:pt idx="88">
                  <c:v>391.27452151400303</c:v>
                </c:pt>
                <c:pt idx="89">
                  <c:v>415.69478126399702</c:v>
                </c:pt>
                <c:pt idx="90">
                  <c:v>421.646559534007</c:v>
                </c:pt>
                <c:pt idx="91">
                  <c:v>423.09952108022401</c:v>
                </c:pt>
                <c:pt idx="92">
                  <c:v>429.36922022272603</c:v>
                </c:pt>
                <c:pt idx="93">
                  <c:v>438.769325009233</c:v>
                </c:pt>
                <c:pt idx="94">
                  <c:v>440.68762450903102</c:v>
                </c:pt>
                <c:pt idx="95">
                  <c:v>431.13483362374001</c:v>
                </c:pt>
                <c:pt idx="96">
                  <c:v>422.479662322129</c:v>
                </c:pt>
                <c:pt idx="97">
                  <c:v>429.39060952980901</c:v>
                </c:pt>
                <c:pt idx="98">
                  <c:v>437.67193467693698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3C-4AA7-9C94-3FC93B0F3D7E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RegionalPropertyType!$U$6:$U$104</c:f>
              <c:numCache>
                <c:formatCode>0</c:formatCode>
                <c:ptCount val="99"/>
                <c:pt idx="0">
                  <c:v>93.046162978598005</c:v>
                </c:pt>
                <c:pt idx="1">
                  <c:v>98.168133894498098</c:v>
                </c:pt>
                <c:pt idx="2">
                  <c:v>99.892524584391197</c:v>
                </c:pt>
                <c:pt idx="3">
                  <c:v>100</c:v>
                </c:pt>
                <c:pt idx="4">
                  <c:v>103.91993138268499</c:v>
                </c:pt>
                <c:pt idx="5">
                  <c:v>106.701833963364</c:v>
                </c:pt>
                <c:pt idx="6">
                  <c:v>105.697873791634</c:v>
                </c:pt>
                <c:pt idx="7">
                  <c:v>106.054054561133</c:v>
                </c:pt>
                <c:pt idx="8">
                  <c:v>108.718471524373</c:v>
                </c:pt>
                <c:pt idx="9">
                  <c:v>111.62170895141701</c:v>
                </c:pt>
                <c:pt idx="10">
                  <c:v>116.28002306077001</c:v>
                </c:pt>
                <c:pt idx="11">
                  <c:v>121.01894971606799</c:v>
                </c:pt>
                <c:pt idx="12">
                  <c:v>124.436424394569</c:v>
                </c:pt>
                <c:pt idx="13">
                  <c:v>129.34682776877199</c:v>
                </c:pt>
                <c:pt idx="14">
                  <c:v>135.82875966999401</c:v>
                </c:pt>
                <c:pt idx="15">
                  <c:v>141.62898884409799</c:v>
                </c:pt>
                <c:pt idx="16">
                  <c:v>146.922548538244</c:v>
                </c:pt>
                <c:pt idx="17">
                  <c:v>150.94432465472499</c:v>
                </c:pt>
                <c:pt idx="18">
                  <c:v>155.66324516057901</c:v>
                </c:pt>
                <c:pt idx="19">
                  <c:v>162.84519676299101</c:v>
                </c:pt>
                <c:pt idx="20">
                  <c:v>172.55481124337999</c:v>
                </c:pt>
                <c:pt idx="21">
                  <c:v>183.534992467536</c:v>
                </c:pt>
                <c:pt idx="22">
                  <c:v>188.088482383507</c:v>
                </c:pt>
                <c:pt idx="23">
                  <c:v>190.321881839669</c:v>
                </c:pt>
                <c:pt idx="24">
                  <c:v>196.25268499100099</c:v>
                </c:pt>
                <c:pt idx="25">
                  <c:v>202.76817065158099</c:v>
                </c:pt>
                <c:pt idx="26">
                  <c:v>201.85284977311699</c:v>
                </c:pt>
                <c:pt idx="27">
                  <c:v>199.931016578304</c:v>
                </c:pt>
                <c:pt idx="28">
                  <c:v>207.46109053289001</c:v>
                </c:pt>
                <c:pt idx="29">
                  <c:v>213.69618911578601</c:v>
                </c:pt>
                <c:pt idx="30">
                  <c:v>209.087285998673</c:v>
                </c:pt>
                <c:pt idx="31">
                  <c:v>204.401013191934</c:v>
                </c:pt>
                <c:pt idx="32">
                  <c:v>204.38509556401399</c:v>
                </c:pt>
                <c:pt idx="33">
                  <c:v>202.79647940134001</c:v>
                </c:pt>
                <c:pt idx="34">
                  <c:v>195.70177001783199</c:v>
                </c:pt>
                <c:pt idx="35">
                  <c:v>188.92889809138299</c:v>
                </c:pt>
                <c:pt idx="36">
                  <c:v>185.81599780453499</c:v>
                </c:pt>
                <c:pt idx="37">
                  <c:v>183.53688021425501</c:v>
                </c:pt>
                <c:pt idx="38">
                  <c:v>182.17798702027901</c:v>
                </c:pt>
                <c:pt idx="39">
                  <c:v>179.18135405812501</c:v>
                </c:pt>
                <c:pt idx="40">
                  <c:v>172.99174637643699</c:v>
                </c:pt>
                <c:pt idx="41">
                  <c:v>165.920320011494</c:v>
                </c:pt>
                <c:pt idx="42">
                  <c:v>168.113166911435</c:v>
                </c:pt>
                <c:pt idx="43">
                  <c:v>173.92425114842899</c:v>
                </c:pt>
                <c:pt idx="44">
                  <c:v>170.99016410570701</c:v>
                </c:pt>
                <c:pt idx="45">
                  <c:v>165.83005216302499</c:v>
                </c:pt>
                <c:pt idx="46">
                  <c:v>167.67840410495199</c:v>
                </c:pt>
                <c:pt idx="47">
                  <c:v>172.13466137563501</c:v>
                </c:pt>
                <c:pt idx="48">
                  <c:v>173.34306365344</c:v>
                </c:pt>
                <c:pt idx="49">
                  <c:v>173.31743526871301</c:v>
                </c:pt>
                <c:pt idx="50">
                  <c:v>173.848908156536</c:v>
                </c:pt>
                <c:pt idx="51">
                  <c:v>176.138524459275</c:v>
                </c:pt>
                <c:pt idx="52">
                  <c:v>180.285989483565</c:v>
                </c:pt>
                <c:pt idx="53">
                  <c:v>187.55529112148099</c:v>
                </c:pt>
                <c:pt idx="54">
                  <c:v>192.142434907103</c:v>
                </c:pt>
                <c:pt idx="55">
                  <c:v>192.85716136541501</c:v>
                </c:pt>
                <c:pt idx="56">
                  <c:v>197.91652101606701</c:v>
                </c:pt>
                <c:pt idx="57">
                  <c:v>206.44374535497101</c:v>
                </c:pt>
                <c:pt idx="58">
                  <c:v>212.803616742354</c:v>
                </c:pt>
                <c:pt idx="59">
                  <c:v>216.52054769233001</c:v>
                </c:pt>
                <c:pt idx="60">
                  <c:v>217.97758823949599</c:v>
                </c:pt>
                <c:pt idx="61">
                  <c:v>219.041727568742</c:v>
                </c:pt>
                <c:pt idx="62">
                  <c:v>223.27836689252501</c:v>
                </c:pt>
                <c:pt idx="63">
                  <c:v>226.53186123393399</c:v>
                </c:pt>
                <c:pt idx="64">
                  <c:v>227.340824785557</c:v>
                </c:pt>
                <c:pt idx="65">
                  <c:v>231.516899136223</c:v>
                </c:pt>
                <c:pt idx="66">
                  <c:v>239.54108143390599</c:v>
                </c:pt>
                <c:pt idx="67">
                  <c:v>248.638524447474</c:v>
                </c:pt>
                <c:pt idx="68">
                  <c:v>262.52739673091799</c:v>
                </c:pt>
                <c:pt idx="69">
                  <c:v>277.50817258290101</c:v>
                </c:pt>
                <c:pt idx="70">
                  <c:v>281.51961014170502</c:v>
                </c:pt>
                <c:pt idx="71">
                  <c:v>279.19023458993098</c:v>
                </c:pt>
                <c:pt idx="72">
                  <c:v>273.12597838050499</c:v>
                </c:pt>
                <c:pt idx="73">
                  <c:v>262.64893940412099</c:v>
                </c:pt>
                <c:pt idx="74">
                  <c:v>265.91283590910501</c:v>
                </c:pt>
                <c:pt idx="75">
                  <c:v>278.456136928646</c:v>
                </c:pt>
                <c:pt idx="76">
                  <c:v>280.51823717998201</c:v>
                </c:pt>
                <c:pt idx="77">
                  <c:v>277.452630131202</c:v>
                </c:pt>
                <c:pt idx="78">
                  <c:v>275.10792261659401</c:v>
                </c:pt>
                <c:pt idx="79">
                  <c:v>273.25267477935301</c:v>
                </c:pt>
                <c:pt idx="80">
                  <c:v>272.62819895811401</c:v>
                </c:pt>
                <c:pt idx="81">
                  <c:v>275.09258771004897</c:v>
                </c:pt>
                <c:pt idx="82">
                  <c:v>279.30958806565002</c:v>
                </c:pt>
                <c:pt idx="83">
                  <c:v>285.01032397128103</c:v>
                </c:pt>
                <c:pt idx="84">
                  <c:v>293.88770967431901</c:v>
                </c:pt>
                <c:pt idx="85">
                  <c:v>304.87358388378601</c:v>
                </c:pt>
                <c:pt idx="86">
                  <c:v>314.51159607346102</c:v>
                </c:pt>
                <c:pt idx="87">
                  <c:v>318.11573271495098</c:v>
                </c:pt>
                <c:pt idx="88">
                  <c:v>325.22312663242798</c:v>
                </c:pt>
                <c:pt idx="89">
                  <c:v>344.24415700688598</c:v>
                </c:pt>
                <c:pt idx="90">
                  <c:v>347.295427694485</c:v>
                </c:pt>
                <c:pt idx="91">
                  <c:v>336.44340925233598</c:v>
                </c:pt>
                <c:pt idx="92">
                  <c:v>336.49653678017302</c:v>
                </c:pt>
                <c:pt idx="93">
                  <c:v>343.67107105517903</c:v>
                </c:pt>
                <c:pt idx="94">
                  <c:v>346.99746912060402</c:v>
                </c:pt>
                <c:pt idx="95">
                  <c:v>342.48959316911203</c:v>
                </c:pt>
                <c:pt idx="96">
                  <c:v>339.65897420000698</c:v>
                </c:pt>
                <c:pt idx="97">
                  <c:v>339.64030878124697</c:v>
                </c:pt>
                <c:pt idx="98">
                  <c:v>331.79063220127898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3C-4AA7-9C94-3FC93B0F3D7E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RegionalPropertyType!$V$6:$V$104</c:f>
              <c:numCache>
                <c:formatCode>0</c:formatCode>
                <c:ptCount val="99"/>
                <c:pt idx="0">
                  <c:v>98.000036173105102</c:v>
                </c:pt>
                <c:pt idx="1">
                  <c:v>98.272804075198493</c:v>
                </c:pt>
                <c:pt idx="2">
                  <c:v>98.0139320593956</c:v>
                </c:pt>
                <c:pt idx="3">
                  <c:v>100</c:v>
                </c:pt>
                <c:pt idx="4">
                  <c:v>103.312143421811</c:v>
                </c:pt>
                <c:pt idx="5">
                  <c:v>106.406084135706</c:v>
                </c:pt>
                <c:pt idx="6">
                  <c:v>111.930928284228</c:v>
                </c:pt>
                <c:pt idx="7">
                  <c:v>118.80132780764301</c:v>
                </c:pt>
                <c:pt idx="8">
                  <c:v>123.54873100526</c:v>
                </c:pt>
                <c:pt idx="9">
                  <c:v>125.77803039924</c:v>
                </c:pt>
                <c:pt idx="10">
                  <c:v>131.54356065015699</c:v>
                </c:pt>
                <c:pt idx="11">
                  <c:v>142.821952650632</c:v>
                </c:pt>
                <c:pt idx="12">
                  <c:v>151.243252020043</c:v>
                </c:pt>
                <c:pt idx="13">
                  <c:v>156.847589857152</c:v>
                </c:pt>
                <c:pt idx="14">
                  <c:v>162.72935998135199</c:v>
                </c:pt>
                <c:pt idx="15">
                  <c:v>168.338349091205</c:v>
                </c:pt>
                <c:pt idx="16">
                  <c:v>174.71889663183501</c:v>
                </c:pt>
                <c:pt idx="17">
                  <c:v>183.68009906405101</c:v>
                </c:pt>
                <c:pt idx="18">
                  <c:v>189.178080491478</c:v>
                </c:pt>
                <c:pt idx="19">
                  <c:v>193.587395591834</c:v>
                </c:pt>
                <c:pt idx="20">
                  <c:v>205.60352453207901</c:v>
                </c:pt>
                <c:pt idx="21">
                  <c:v>217.46364333879001</c:v>
                </c:pt>
                <c:pt idx="22">
                  <c:v>220.627694810382</c:v>
                </c:pt>
                <c:pt idx="23">
                  <c:v>223.07919969175501</c:v>
                </c:pt>
                <c:pt idx="24">
                  <c:v>226.52260012123099</c:v>
                </c:pt>
                <c:pt idx="25">
                  <c:v>225.11474890977601</c:v>
                </c:pt>
                <c:pt idx="26">
                  <c:v>220.577947706657</c:v>
                </c:pt>
                <c:pt idx="27">
                  <c:v>222.17656743075801</c:v>
                </c:pt>
                <c:pt idx="28">
                  <c:v>235.09587487407501</c:v>
                </c:pt>
                <c:pt idx="29">
                  <c:v>248.36958327632999</c:v>
                </c:pt>
                <c:pt idx="30">
                  <c:v>244.95670617767701</c:v>
                </c:pt>
                <c:pt idx="31">
                  <c:v>237.366608204203</c:v>
                </c:pt>
                <c:pt idx="32">
                  <c:v>239.45291428705599</c:v>
                </c:pt>
                <c:pt idx="33">
                  <c:v>238.99465618817399</c:v>
                </c:pt>
                <c:pt idx="34">
                  <c:v>227.85494641257799</c:v>
                </c:pt>
                <c:pt idx="35">
                  <c:v>218.314631519247</c:v>
                </c:pt>
                <c:pt idx="36">
                  <c:v>211.25273462165899</c:v>
                </c:pt>
                <c:pt idx="37">
                  <c:v>204.504757753137</c:v>
                </c:pt>
                <c:pt idx="38">
                  <c:v>201.71303931432701</c:v>
                </c:pt>
                <c:pt idx="39">
                  <c:v>199.648207266409</c:v>
                </c:pt>
                <c:pt idx="40">
                  <c:v>199.964016661729</c:v>
                </c:pt>
                <c:pt idx="41">
                  <c:v>199.097337437666</c:v>
                </c:pt>
                <c:pt idx="42">
                  <c:v>200.042753795453</c:v>
                </c:pt>
                <c:pt idx="43">
                  <c:v>205.72683972345999</c:v>
                </c:pt>
                <c:pt idx="44">
                  <c:v>209.715787008012</c:v>
                </c:pt>
                <c:pt idx="45">
                  <c:v>213.538540002498</c:v>
                </c:pt>
                <c:pt idx="46">
                  <c:v>220.50092163282801</c:v>
                </c:pt>
                <c:pt idx="47">
                  <c:v>224.21890704212501</c:v>
                </c:pt>
                <c:pt idx="48">
                  <c:v>222.736025929428</c:v>
                </c:pt>
                <c:pt idx="49">
                  <c:v>222.290890934723</c:v>
                </c:pt>
                <c:pt idx="50">
                  <c:v>230.98735951926599</c:v>
                </c:pt>
                <c:pt idx="51">
                  <c:v>241.82995404022901</c:v>
                </c:pt>
                <c:pt idx="52">
                  <c:v>246.06740861207601</c:v>
                </c:pt>
                <c:pt idx="53">
                  <c:v>250.85765995577501</c:v>
                </c:pt>
                <c:pt idx="54">
                  <c:v>259.435830680077</c:v>
                </c:pt>
                <c:pt idx="55">
                  <c:v>268.70974511671801</c:v>
                </c:pt>
                <c:pt idx="56">
                  <c:v>279.15547719020799</c:v>
                </c:pt>
                <c:pt idx="57">
                  <c:v>294.38807368834802</c:v>
                </c:pt>
                <c:pt idx="58">
                  <c:v>310.02332823743001</c:v>
                </c:pt>
                <c:pt idx="59">
                  <c:v>319.74171340548702</c:v>
                </c:pt>
                <c:pt idx="60">
                  <c:v>329.29866355060398</c:v>
                </c:pt>
                <c:pt idx="61">
                  <c:v>342.78399951879197</c:v>
                </c:pt>
                <c:pt idx="62">
                  <c:v>347.14675730454002</c:v>
                </c:pt>
                <c:pt idx="63">
                  <c:v>347.24016239549502</c:v>
                </c:pt>
                <c:pt idx="64">
                  <c:v>356.31227620155101</c:v>
                </c:pt>
                <c:pt idx="65">
                  <c:v>366.47060964241399</c:v>
                </c:pt>
                <c:pt idx="66">
                  <c:v>368.42330745412602</c:v>
                </c:pt>
                <c:pt idx="67">
                  <c:v>372.80266481115598</c:v>
                </c:pt>
                <c:pt idx="68">
                  <c:v>387.80726430823898</c:v>
                </c:pt>
                <c:pt idx="69">
                  <c:v>400.03656017291303</c:v>
                </c:pt>
                <c:pt idx="70">
                  <c:v>402.16454447469403</c:v>
                </c:pt>
                <c:pt idx="71">
                  <c:v>401.18059556308299</c:v>
                </c:pt>
                <c:pt idx="72">
                  <c:v>401.01730391182701</c:v>
                </c:pt>
                <c:pt idx="73">
                  <c:v>404.451062084998</c:v>
                </c:pt>
                <c:pt idx="74">
                  <c:v>403.89588480542199</c:v>
                </c:pt>
                <c:pt idx="75">
                  <c:v>404.473029602319</c:v>
                </c:pt>
                <c:pt idx="76">
                  <c:v>416.28175620081203</c:v>
                </c:pt>
                <c:pt idx="77">
                  <c:v>426.38818057190002</c:v>
                </c:pt>
                <c:pt idx="78">
                  <c:v>419.357404466714</c:v>
                </c:pt>
                <c:pt idx="79">
                  <c:v>415.208907350468</c:v>
                </c:pt>
                <c:pt idx="80">
                  <c:v>434.44192164892701</c:v>
                </c:pt>
                <c:pt idx="81">
                  <c:v>443.51927239176302</c:v>
                </c:pt>
                <c:pt idx="82">
                  <c:v>438.15105601294999</c:v>
                </c:pt>
                <c:pt idx="83">
                  <c:v>442.171175074784</c:v>
                </c:pt>
                <c:pt idx="84">
                  <c:v>456.65867180170397</c:v>
                </c:pt>
                <c:pt idx="85">
                  <c:v>486.816580136764</c:v>
                </c:pt>
                <c:pt idx="86">
                  <c:v>508.43634699793802</c:v>
                </c:pt>
                <c:pt idx="87">
                  <c:v>503.90260042275997</c:v>
                </c:pt>
                <c:pt idx="88">
                  <c:v>505.43511799359402</c:v>
                </c:pt>
                <c:pt idx="89">
                  <c:v>528.16262315338997</c:v>
                </c:pt>
                <c:pt idx="90">
                  <c:v>530.59992714545899</c:v>
                </c:pt>
                <c:pt idx="91">
                  <c:v>507.820412896081</c:v>
                </c:pt>
                <c:pt idx="92">
                  <c:v>495.41483749558898</c:v>
                </c:pt>
                <c:pt idx="93">
                  <c:v>509.174114501909</c:v>
                </c:pt>
                <c:pt idx="94">
                  <c:v>528.410177913609</c:v>
                </c:pt>
                <c:pt idx="95">
                  <c:v>529.76764252235898</c:v>
                </c:pt>
                <c:pt idx="96">
                  <c:v>534.93307727563297</c:v>
                </c:pt>
                <c:pt idx="97">
                  <c:v>532.06754014528701</c:v>
                </c:pt>
                <c:pt idx="98">
                  <c:v>521.83412710994901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3C-4AA7-9C94-3FC93B0F3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RegionalPropertyType!$W$6:$W$104</c:f>
              <c:numCache>
                <c:formatCode>0</c:formatCode>
                <c:ptCount val="99"/>
                <c:pt idx="0">
                  <c:v>94.741189190013003</c:v>
                </c:pt>
                <c:pt idx="1">
                  <c:v>96.503253275289694</c:v>
                </c:pt>
                <c:pt idx="2">
                  <c:v>99.440091437516998</c:v>
                </c:pt>
                <c:pt idx="3">
                  <c:v>100</c:v>
                </c:pt>
                <c:pt idx="4">
                  <c:v>98.107288757667803</c:v>
                </c:pt>
                <c:pt idx="5">
                  <c:v>98.959707646574302</c:v>
                </c:pt>
                <c:pt idx="6">
                  <c:v>104.057100744455</c:v>
                </c:pt>
                <c:pt idx="7">
                  <c:v>106.949066732349</c:v>
                </c:pt>
                <c:pt idx="8">
                  <c:v>105.429121773058</c:v>
                </c:pt>
                <c:pt idx="9">
                  <c:v>105.919950804443</c:v>
                </c:pt>
                <c:pt idx="10">
                  <c:v>110.036149205394</c:v>
                </c:pt>
                <c:pt idx="11">
                  <c:v>113.282755783506</c:v>
                </c:pt>
                <c:pt idx="12">
                  <c:v>114.247639568838</c:v>
                </c:pt>
                <c:pt idx="13">
                  <c:v>115.07838839276501</c:v>
                </c:pt>
                <c:pt idx="14">
                  <c:v>118.249011649157</c:v>
                </c:pt>
                <c:pt idx="15">
                  <c:v>122.759953680164</c:v>
                </c:pt>
                <c:pt idx="16">
                  <c:v>127.182358202907</c:v>
                </c:pt>
                <c:pt idx="17">
                  <c:v>132.68376733896201</c:v>
                </c:pt>
                <c:pt idx="18">
                  <c:v>139.195089960621</c:v>
                </c:pt>
                <c:pt idx="19">
                  <c:v>145.424904195831</c:v>
                </c:pt>
                <c:pt idx="20">
                  <c:v>150.20361271005001</c:v>
                </c:pt>
                <c:pt idx="21">
                  <c:v>155.54343741884699</c:v>
                </c:pt>
                <c:pt idx="22">
                  <c:v>161.48621749327199</c:v>
                </c:pt>
                <c:pt idx="23">
                  <c:v>165.53721562344199</c:v>
                </c:pt>
                <c:pt idx="24">
                  <c:v>167.666033245916</c:v>
                </c:pt>
                <c:pt idx="25">
                  <c:v>168.426183964199</c:v>
                </c:pt>
                <c:pt idx="26">
                  <c:v>168.588591324839</c:v>
                </c:pt>
                <c:pt idx="27">
                  <c:v>170.08146609205099</c:v>
                </c:pt>
                <c:pt idx="28">
                  <c:v>173.021672946606</c:v>
                </c:pt>
                <c:pt idx="29">
                  <c:v>174.46532387868399</c:v>
                </c:pt>
                <c:pt idx="30">
                  <c:v>172.45484183044599</c:v>
                </c:pt>
                <c:pt idx="31">
                  <c:v>170.20794339031801</c:v>
                </c:pt>
                <c:pt idx="32">
                  <c:v>165.67209857243799</c:v>
                </c:pt>
                <c:pt idx="33">
                  <c:v>157.83752940878699</c:v>
                </c:pt>
                <c:pt idx="34">
                  <c:v>149.54617941338699</c:v>
                </c:pt>
                <c:pt idx="35">
                  <c:v>142.375305989015</c:v>
                </c:pt>
                <c:pt idx="36">
                  <c:v>135.20804277818601</c:v>
                </c:pt>
                <c:pt idx="37">
                  <c:v>130.59500222221601</c:v>
                </c:pt>
                <c:pt idx="38">
                  <c:v>130.35446643002101</c:v>
                </c:pt>
                <c:pt idx="39">
                  <c:v>129.25981683410299</c:v>
                </c:pt>
                <c:pt idx="40">
                  <c:v>125.703510386012</c:v>
                </c:pt>
                <c:pt idx="41">
                  <c:v>122.76854912607099</c:v>
                </c:pt>
                <c:pt idx="42">
                  <c:v>121.059514213171</c:v>
                </c:pt>
                <c:pt idx="43">
                  <c:v>118.376930402433</c:v>
                </c:pt>
                <c:pt idx="44">
                  <c:v>115.154218643335</c:v>
                </c:pt>
                <c:pt idx="45">
                  <c:v>114.268648012539</c:v>
                </c:pt>
                <c:pt idx="46">
                  <c:v>113.732018248177</c:v>
                </c:pt>
                <c:pt idx="47">
                  <c:v>111.77214532566001</c:v>
                </c:pt>
                <c:pt idx="48">
                  <c:v>111.13959994115601</c:v>
                </c:pt>
                <c:pt idx="49">
                  <c:v>112.753609703176</c:v>
                </c:pt>
                <c:pt idx="50">
                  <c:v>115.89942871475</c:v>
                </c:pt>
                <c:pt idx="51">
                  <c:v>118.107368346168</c:v>
                </c:pt>
                <c:pt idx="52">
                  <c:v>119.489547069907</c:v>
                </c:pt>
                <c:pt idx="53">
                  <c:v>120.88128407734099</c:v>
                </c:pt>
                <c:pt idx="54">
                  <c:v>121.237521577622</c:v>
                </c:pt>
                <c:pt idx="55">
                  <c:v>122.21824577228701</c:v>
                </c:pt>
                <c:pt idx="56">
                  <c:v>125.886449963657</c:v>
                </c:pt>
                <c:pt idx="57">
                  <c:v>129.97321342548901</c:v>
                </c:pt>
                <c:pt idx="58">
                  <c:v>130.18006012310599</c:v>
                </c:pt>
                <c:pt idx="59">
                  <c:v>130.500159000368</c:v>
                </c:pt>
                <c:pt idx="60">
                  <c:v>137.08122712213</c:v>
                </c:pt>
                <c:pt idx="61">
                  <c:v>145.201774058621</c:v>
                </c:pt>
                <c:pt idx="62">
                  <c:v>146.50323777861001</c:v>
                </c:pt>
                <c:pt idx="63">
                  <c:v>144.83541397271401</c:v>
                </c:pt>
                <c:pt idx="64">
                  <c:v>145.12398629362599</c:v>
                </c:pt>
                <c:pt idx="65">
                  <c:v>146.300778965836</c:v>
                </c:pt>
                <c:pt idx="66">
                  <c:v>150.972835864942</c:v>
                </c:pt>
                <c:pt idx="67">
                  <c:v>156.294621557954</c:v>
                </c:pt>
                <c:pt idx="68">
                  <c:v>160.75685939129801</c:v>
                </c:pt>
                <c:pt idx="69">
                  <c:v>163.18035782741299</c:v>
                </c:pt>
                <c:pt idx="70">
                  <c:v>163.38675991530999</c:v>
                </c:pt>
                <c:pt idx="71">
                  <c:v>166.709942335324</c:v>
                </c:pt>
                <c:pt idx="72">
                  <c:v>171.465582030539</c:v>
                </c:pt>
                <c:pt idx="73">
                  <c:v>174.97203448040199</c:v>
                </c:pt>
                <c:pt idx="74">
                  <c:v>178.66909791504301</c:v>
                </c:pt>
                <c:pt idx="75">
                  <c:v>182.857057887769</c:v>
                </c:pt>
                <c:pt idx="76">
                  <c:v>185.55219312606999</c:v>
                </c:pt>
                <c:pt idx="77">
                  <c:v>185.348756869814</c:v>
                </c:pt>
                <c:pt idx="78">
                  <c:v>185.26959540966601</c:v>
                </c:pt>
                <c:pt idx="79">
                  <c:v>187.54351435085101</c:v>
                </c:pt>
                <c:pt idx="80">
                  <c:v>190.18938009863899</c:v>
                </c:pt>
                <c:pt idx="81">
                  <c:v>192.231546121408</c:v>
                </c:pt>
                <c:pt idx="82">
                  <c:v>197.75277602648401</c:v>
                </c:pt>
                <c:pt idx="83">
                  <c:v>203.99978725351301</c:v>
                </c:pt>
                <c:pt idx="84">
                  <c:v>208.30813776786101</c:v>
                </c:pt>
                <c:pt idx="85">
                  <c:v>216.747076582354</c:v>
                </c:pt>
                <c:pt idx="86">
                  <c:v>224.85434627488399</c:v>
                </c:pt>
                <c:pt idx="87">
                  <c:v>228.70778370435801</c:v>
                </c:pt>
                <c:pt idx="88">
                  <c:v>236.880617466697</c:v>
                </c:pt>
                <c:pt idx="89">
                  <c:v>249.09794222629</c:v>
                </c:pt>
                <c:pt idx="90">
                  <c:v>248.622046887891</c:v>
                </c:pt>
                <c:pt idx="91">
                  <c:v>242.49615668725599</c:v>
                </c:pt>
                <c:pt idx="92">
                  <c:v>243.56429827342299</c:v>
                </c:pt>
                <c:pt idx="93">
                  <c:v>246.39509236985799</c:v>
                </c:pt>
                <c:pt idx="94">
                  <c:v>243.13732927525601</c:v>
                </c:pt>
                <c:pt idx="95">
                  <c:v>238.187659314819</c:v>
                </c:pt>
                <c:pt idx="96">
                  <c:v>238.330742715463</c:v>
                </c:pt>
                <c:pt idx="97">
                  <c:v>237.60506104503801</c:v>
                </c:pt>
                <c:pt idx="98">
                  <c:v>239.31360068973399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E9-443F-9427-5037E6BC7A62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RegionalPropertyType!$X$6:$X$104</c:f>
              <c:numCache>
                <c:formatCode>0</c:formatCode>
                <c:ptCount val="99"/>
                <c:pt idx="0">
                  <c:v>97.054256974823105</c:v>
                </c:pt>
                <c:pt idx="1">
                  <c:v>103.25231937700499</c:v>
                </c:pt>
                <c:pt idx="2">
                  <c:v>103.76853780985699</c:v>
                </c:pt>
                <c:pt idx="3">
                  <c:v>100</c:v>
                </c:pt>
                <c:pt idx="4">
                  <c:v>99.366300323520804</c:v>
                </c:pt>
                <c:pt idx="5">
                  <c:v>101.821599117079</c:v>
                </c:pt>
                <c:pt idx="6">
                  <c:v>105.621761930497</c:v>
                </c:pt>
                <c:pt idx="7">
                  <c:v>108.06491454359301</c:v>
                </c:pt>
                <c:pt idx="8">
                  <c:v>108.529505024551</c:v>
                </c:pt>
                <c:pt idx="9">
                  <c:v>108.746689869157</c:v>
                </c:pt>
                <c:pt idx="10">
                  <c:v>111.03657428791</c:v>
                </c:pt>
                <c:pt idx="11">
                  <c:v>114.330692211262</c:v>
                </c:pt>
                <c:pt idx="12">
                  <c:v>116.021417896847</c:v>
                </c:pt>
                <c:pt idx="13">
                  <c:v>117.385517970235</c:v>
                </c:pt>
                <c:pt idx="14">
                  <c:v>121.14447785002599</c:v>
                </c:pt>
                <c:pt idx="15">
                  <c:v>125.690054561826</c:v>
                </c:pt>
                <c:pt idx="16">
                  <c:v>131.08103758348199</c:v>
                </c:pt>
                <c:pt idx="17">
                  <c:v>137.81272929781099</c:v>
                </c:pt>
                <c:pt idx="18">
                  <c:v>142.057955379134</c:v>
                </c:pt>
                <c:pt idx="19">
                  <c:v>146.589331115985</c:v>
                </c:pt>
                <c:pt idx="20">
                  <c:v>155.29552938101699</c:v>
                </c:pt>
                <c:pt idx="21">
                  <c:v>161.282693468985</c:v>
                </c:pt>
                <c:pt idx="22">
                  <c:v>163.18384987459399</c:v>
                </c:pt>
                <c:pt idx="23">
                  <c:v>169.95706171161399</c:v>
                </c:pt>
                <c:pt idx="24">
                  <c:v>179.42554727948999</c:v>
                </c:pt>
                <c:pt idx="25">
                  <c:v>183.795451831729</c:v>
                </c:pt>
                <c:pt idx="26">
                  <c:v>181.82389114298201</c:v>
                </c:pt>
                <c:pt idx="27">
                  <c:v>180.21636501367101</c:v>
                </c:pt>
                <c:pt idx="28">
                  <c:v>181.97308060273301</c:v>
                </c:pt>
                <c:pt idx="29">
                  <c:v>183.965613069494</c:v>
                </c:pt>
                <c:pt idx="30">
                  <c:v>185.19881597290299</c:v>
                </c:pt>
                <c:pt idx="31">
                  <c:v>184.469618784608</c:v>
                </c:pt>
                <c:pt idx="32">
                  <c:v>181.05055536779301</c:v>
                </c:pt>
                <c:pt idx="33">
                  <c:v>177.38049476723899</c:v>
                </c:pt>
                <c:pt idx="34">
                  <c:v>171.13329968852301</c:v>
                </c:pt>
                <c:pt idx="35">
                  <c:v>162.25548044254501</c:v>
                </c:pt>
                <c:pt idx="36">
                  <c:v>152.637653906644</c:v>
                </c:pt>
                <c:pt idx="37">
                  <c:v>146.35236553937199</c:v>
                </c:pt>
                <c:pt idx="38">
                  <c:v>145.13989511063801</c:v>
                </c:pt>
                <c:pt idx="39">
                  <c:v>143.11812684925999</c:v>
                </c:pt>
                <c:pt idx="40">
                  <c:v>138.18950110643701</c:v>
                </c:pt>
                <c:pt idx="41">
                  <c:v>134.041342836795</c:v>
                </c:pt>
                <c:pt idx="42">
                  <c:v>132.38701079967601</c:v>
                </c:pt>
                <c:pt idx="43">
                  <c:v>130.42504269354001</c:v>
                </c:pt>
                <c:pt idx="44">
                  <c:v>128.78233226603601</c:v>
                </c:pt>
                <c:pt idx="45">
                  <c:v>130.77957926987401</c:v>
                </c:pt>
                <c:pt idx="46">
                  <c:v>131.56112148271001</c:v>
                </c:pt>
                <c:pt idx="47">
                  <c:v>128.53110487881199</c:v>
                </c:pt>
                <c:pt idx="48">
                  <c:v>125.36095837294501</c:v>
                </c:pt>
                <c:pt idx="49">
                  <c:v>124.78231386296299</c:v>
                </c:pt>
                <c:pt idx="50">
                  <c:v>130.276680803304</c:v>
                </c:pt>
                <c:pt idx="51">
                  <c:v>134.44246401054701</c:v>
                </c:pt>
                <c:pt idx="52">
                  <c:v>133.31472825484701</c:v>
                </c:pt>
                <c:pt idx="53">
                  <c:v>135.00099933766001</c:v>
                </c:pt>
                <c:pt idx="54">
                  <c:v>139.92604172334401</c:v>
                </c:pt>
                <c:pt idx="55">
                  <c:v>142.97173308716799</c:v>
                </c:pt>
                <c:pt idx="56">
                  <c:v>144.994879287283</c:v>
                </c:pt>
                <c:pt idx="57">
                  <c:v>148.47227532247899</c:v>
                </c:pt>
                <c:pt idx="58">
                  <c:v>154.03621698743399</c:v>
                </c:pt>
                <c:pt idx="59">
                  <c:v>159.28431880202299</c:v>
                </c:pt>
                <c:pt idx="60">
                  <c:v>162.31686116485901</c:v>
                </c:pt>
                <c:pt idx="61">
                  <c:v>165.018272073291</c:v>
                </c:pt>
                <c:pt idx="62">
                  <c:v>166.091231340804</c:v>
                </c:pt>
                <c:pt idx="63">
                  <c:v>167.97793741062</c:v>
                </c:pt>
                <c:pt idx="64">
                  <c:v>174.822418527759</c:v>
                </c:pt>
                <c:pt idx="65">
                  <c:v>182.768449055876</c:v>
                </c:pt>
                <c:pt idx="66">
                  <c:v>183.99953974195</c:v>
                </c:pt>
                <c:pt idx="67">
                  <c:v>184.30448943279001</c:v>
                </c:pt>
                <c:pt idx="68">
                  <c:v>194.81486756087199</c:v>
                </c:pt>
                <c:pt idx="69">
                  <c:v>210.69059254617201</c:v>
                </c:pt>
                <c:pt idx="70">
                  <c:v>217.283159049109</c:v>
                </c:pt>
                <c:pt idx="71">
                  <c:v>216.30998310541901</c:v>
                </c:pt>
                <c:pt idx="72">
                  <c:v>218.70196676200499</c:v>
                </c:pt>
                <c:pt idx="73">
                  <c:v>223.76310652191799</c:v>
                </c:pt>
                <c:pt idx="74">
                  <c:v>229.50135895478101</c:v>
                </c:pt>
                <c:pt idx="75">
                  <c:v>234.42176454228701</c:v>
                </c:pt>
                <c:pt idx="76">
                  <c:v>238.199340531231</c:v>
                </c:pt>
                <c:pt idx="77">
                  <c:v>241.913005818649</c:v>
                </c:pt>
                <c:pt idx="78">
                  <c:v>248.626880043217</c:v>
                </c:pt>
                <c:pt idx="79">
                  <c:v>257.79895804243398</c:v>
                </c:pt>
                <c:pt idx="80">
                  <c:v>263.69590105547002</c:v>
                </c:pt>
                <c:pt idx="81">
                  <c:v>263.32515595123903</c:v>
                </c:pt>
                <c:pt idx="82">
                  <c:v>271.93800469580498</c:v>
                </c:pt>
                <c:pt idx="83">
                  <c:v>289.17592222724898</c:v>
                </c:pt>
                <c:pt idx="84">
                  <c:v>301.797152789493</c:v>
                </c:pt>
                <c:pt idx="85">
                  <c:v>317.47431004790798</c:v>
                </c:pt>
                <c:pt idx="86">
                  <c:v>335.62504466118202</c:v>
                </c:pt>
                <c:pt idx="87">
                  <c:v>349.63721476614899</c:v>
                </c:pt>
                <c:pt idx="88">
                  <c:v>373.96105740585898</c:v>
                </c:pt>
                <c:pt idx="89">
                  <c:v>407.96428544819503</c:v>
                </c:pt>
                <c:pt idx="90">
                  <c:v>409.97185506842197</c:v>
                </c:pt>
                <c:pt idx="91">
                  <c:v>403.47937967920302</c:v>
                </c:pt>
                <c:pt idx="92">
                  <c:v>424.99584993321201</c:v>
                </c:pt>
                <c:pt idx="93">
                  <c:v>450.83215117315302</c:v>
                </c:pt>
                <c:pt idx="94">
                  <c:v>457.96731758463801</c:v>
                </c:pt>
                <c:pt idx="95">
                  <c:v>455.77954564600299</c:v>
                </c:pt>
                <c:pt idx="96">
                  <c:v>460.26990119125497</c:v>
                </c:pt>
                <c:pt idx="97">
                  <c:v>470.47144010182399</c:v>
                </c:pt>
                <c:pt idx="98">
                  <c:v>477.57215649805198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E9-443F-9427-5037E6BC7A62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RegionalPropertyType!$Y$6:$Y$104</c:f>
              <c:numCache>
                <c:formatCode>0</c:formatCode>
                <c:ptCount val="99"/>
                <c:pt idx="0">
                  <c:v>98.001768917690995</c:v>
                </c:pt>
                <c:pt idx="1">
                  <c:v>97.021616796339998</c:v>
                </c:pt>
                <c:pt idx="2">
                  <c:v>97.504068773247795</c:v>
                </c:pt>
                <c:pt idx="3">
                  <c:v>100</c:v>
                </c:pt>
                <c:pt idx="4">
                  <c:v>101.533393713745</c:v>
                </c:pt>
                <c:pt idx="5">
                  <c:v>102.27687280799</c:v>
                </c:pt>
                <c:pt idx="6">
                  <c:v>105.635076665936</c:v>
                </c:pt>
                <c:pt idx="7">
                  <c:v>108.819233940671</c:v>
                </c:pt>
                <c:pt idx="8">
                  <c:v>109.128025610648</c:v>
                </c:pt>
                <c:pt idx="9">
                  <c:v>110.46736486924</c:v>
                </c:pt>
                <c:pt idx="10">
                  <c:v>114.402496371529</c:v>
                </c:pt>
                <c:pt idx="11">
                  <c:v>119.523427578072</c:v>
                </c:pt>
                <c:pt idx="12">
                  <c:v>124.598668757517</c:v>
                </c:pt>
                <c:pt idx="13">
                  <c:v>126.777378838511</c:v>
                </c:pt>
                <c:pt idx="14">
                  <c:v>128.86058776757</c:v>
                </c:pt>
                <c:pt idx="15">
                  <c:v>135.387583757784</c:v>
                </c:pt>
                <c:pt idx="16">
                  <c:v>143.37292048535201</c:v>
                </c:pt>
                <c:pt idx="17">
                  <c:v>150.10532526467699</c:v>
                </c:pt>
                <c:pt idx="18">
                  <c:v>155.393454732885</c:v>
                </c:pt>
                <c:pt idx="19">
                  <c:v>160.43452334744899</c:v>
                </c:pt>
                <c:pt idx="20">
                  <c:v>168.97234762861299</c:v>
                </c:pt>
                <c:pt idx="21">
                  <c:v>180.34384987086801</c:v>
                </c:pt>
                <c:pt idx="22">
                  <c:v>182.20760927941399</c:v>
                </c:pt>
                <c:pt idx="23">
                  <c:v>180.58658700024799</c:v>
                </c:pt>
                <c:pt idx="24">
                  <c:v>188.095006167995</c:v>
                </c:pt>
                <c:pt idx="25">
                  <c:v>194.97801187966601</c:v>
                </c:pt>
                <c:pt idx="26">
                  <c:v>188.887128750291</c:v>
                </c:pt>
                <c:pt idx="27">
                  <c:v>184.00951864812899</c:v>
                </c:pt>
                <c:pt idx="28">
                  <c:v>190.17283005303599</c:v>
                </c:pt>
                <c:pt idx="29">
                  <c:v>194.82741469422501</c:v>
                </c:pt>
                <c:pt idx="30">
                  <c:v>189.018283055431</c:v>
                </c:pt>
                <c:pt idx="31">
                  <c:v>181.86691009813799</c:v>
                </c:pt>
                <c:pt idx="32">
                  <c:v>178.77799514477201</c:v>
                </c:pt>
                <c:pt idx="33">
                  <c:v>171.95425745623001</c:v>
                </c:pt>
                <c:pt idx="34">
                  <c:v>159.288325972558</c:v>
                </c:pt>
                <c:pt idx="35">
                  <c:v>149.82687735088501</c:v>
                </c:pt>
                <c:pt idx="36">
                  <c:v>145.64026985966899</c:v>
                </c:pt>
                <c:pt idx="37">
                  <c:v>141.897768462291</c:v>
                </c:pt>
                <c:pt idx="38">
                  <c:v>137.192991885141</c:v>
                </c:pt>
                <c:pt idx="39">
                  <c:v>133.76647230205</c:v>
                </c:pt>
                <c:pt idx="40">
                  <c:v>132.61059216651199</c:v>
                </c:pt>
                <c:pt idx="41">
                  <c:v>131.64477151895099</c:v>
                </c:pt>
                <c:pt idx="42">
                  <c:v>131.85558577812</c:v>
                </c:pt>
                <c:pt idx="43">
                  <c:v>131.248466229504</c:v>
                </c:pt>
                <c:pt idx="44">
                  <c:v>128.90695481614199</c:v>
                </c:pt>
                <c:pt idx="45">
                  <c:v>128.59411979036599</c:v>
                </c:pt>
                <c:pt idx="46">
                  <c:v>129.81049907087399</c:v>
                </c:pt>
                <c:pt idx="47">
                  <c:v>129.13301648223799</c:v>
                </c:pt>
                <c:pt idx="48">
                  <c:v>129.03785438779499</c:v>
                </c:pt>
                <c:pt idx="49">
                  <c:v>132.39503805798</c:v>
                </c:pt>
                <c:pt idx="50">
                  <c:v>135.34382613165701</c:v>
                </c:pt>
                <c:pt idx="51">
                  <c:v>135.696160459818</c:v>
                </c:pt>
                <c:pt idx="52">
                  <c:v>139.44285999395601</c:v>
                </c:pt>
                <c:pt idx="53">
                  <c:v>147.298778219485</c:v>
                </c:pt>
                <c:pt idx="54">
                  <c:v>147.57556185993801</c:v>
                </c:pt>
                <c:pt idx="55">
                  <c:v>143.78099784947801</c:v>
                </c:pt>
                <c:pt idx="56">
                  <c:v>147.640220142358</c:v>
                </c:pt>
                <c:pt idx="57">
                  <c:v>156.55782074538499</c:v>
                </c:pt>
                <c:pt idx="58">
                  <c:v>161.60466853834001</c:v>
                </c:pt>
                <c:pt idx="59">
                  <c:v>161.899294652473</c:v>
                </c:pt>
                <c:pt idx="60">
                  <c:v>163.96252578507199</c:v>
                </c:pt>
                <c:pt idx="61">
                  <c:v>166.36266130817401</c:v>
                </c:pt>
                <c:pt idx="62">
                  <c:v>167.011351568571</c:v>
                </c:pt>
                <c:pt idx="63">
                  <c:v>168.400885586821</c:v>
                </c:pt>
                <c:pt idx="64">
                  <c:v>172.08545050905201</c:v>
                </c:pt>
                <c:pt idx="65">
                  <c:v>175.46203605679</c:v>
                </c:pt>
                <c:pt idx="66">
                  <c:v>179.87662460256399</c:v>
                </c:pt>
                <c:pt idx="67">
                  <c:v>186.43954860457399</c:v>
                </c:pt>
                <c:pt idx="68">
                  <c:v>193.94629572888101</c:v>
                </c:pt>
                <c:pt idx="69">
                  <c:v>200.04441582938</c:v>
                </c:pt>
                <c:pt idx="70">
                  <c:v>198.30118084671</c:v>
                </c:pt>
                <c:pt idx="71">
                  <c:v>194.74686272635699</c:v>
                </c:pt>
                <c:pt idx="72">
                  <c:v>197.33676592545299</c:v>
                </c:pt>
                <c:pt idx="73">
                  <c:v>202.525408265842</c:v>
                </c:pt>
                <c:pt idx="74">
                  <c:v>203.684013355377</c:v>
                </c:pt>
                <c:pt idx="75">
                  <c:v>200.861338507044</c:v>
                </c:pt>
                <c:pt idx="76">
                  <c:v>198.36617848537699</c:v>
                </c:pt>
                <c:pt idx="77">
                  <c:v>198.296306096027</c:v>
                </c:pt>
                <c:pt idx="78">
                  <c:v>201.76474120857301</c:v>
                </c:pt>
                <c:pt idx="79">
                  <c:v>205.33629707738001</c:v>
                </c:pt>
                <c:pt idx="80">
                  <c:v>206.91590819694201</c:v>
                </c:pt>
                <c:pt idx="81">
                  <c:v>205.22987194973001</c:v>
                </c:pt>
                <c:pt idx="82">
                  <c:v>205.24388422195901</c:v>
                </c:pt>
                <c:pt idx="83">
                  <c:v>212.10175841825401</c:v>
                </c:pt>
                <c:pt idx="84">
                  <c:v>223.95502585313901</c:v>
                </c:pt>
                <c:pt idx="85">
                  <c:v>236.14536972178399</c:v>
                </c:pt>
                <c:pt idx="86">
                  <c:v>243.425711457147</c:v>
                </c:pt>
                <c:pt idx="87">
                  <c:v>248.52925594807999</c:v>
                </c:pt>
                <c:pt idx="88">
                  <c:v>256.28520319350503</c:v>
                </c:pt>
                <c:pt idx="89">
                  <c:v>262.25741568010199</c:v>
                </c:pt>
                <c:pt idx="90">
                  <c:v>263.38076582418699</c:v>
                </c:pt>
                <c:pt idx="91">
                  <c:v>266.30949384864999</c:v>
                </c:pt>
                <c:pt idx="92">
                  <c:v>272.50874050329799</c:v>
                </c:pt>
                <c:pt idx="93">
                  <c:v>278.00563058783803</c:v>
                </c:pt>
                <c:pt idx="94">
                  <c:v>279.146245507662</c:v>
                </c:pt>
                <c:pt idx="95">
                  <c:v>280.24360392629399</c:v>
                </c:pt>
                <c:pt idx="96">
                  <c:v>283.22700778778199</c:v>
                </c:pt>
                <c:pt idx="97">
                  <c:v>282.29512283408297</c:v>
                </c:pt>
                <c:pt idx="98">
                  <c:v>284.99624894335898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E9-443F-9427-5037E6BC7A62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RegionalPropertyType!$Z$6:$Z$104</c:f>
              <c:numCache>
                <c:formatCode>0</c:formatCode>
                <c:ptCount val="99"/>
                <c:pt idx="0">
                  <c:v>95.309878320686295</c:v>
                </c:pt>
                <c:pt idx="1">
                  <c:v>98.935859731760004</c:v>
                </c:pt>
                <c:pt idx="2">
                  <c:v>100.384829534415</c:v>
                </c:pt>
                <c:pt idx="3">
                  <c:v>100</c:v>
                </c:pt>
                <c:pt idx="4">
                  <c:v>102.457817493145</c:v>
                </c:pt>
                <c:pt idx="5">
                  <c:v>109.30748320019001</c:v>
                </c:pt>
                <c:pt idx="6">
                  <c:v>113.48796193732601</c:v>
                </c:pt>
                <c:pt idx="7">
                  <c:v>111.88333116351799</c:v>
                </c:pt>
                <c:pt idx="8">
                  <c:v>111.57932963718</c:v>
                </c:pt>
                <c:pt idx="9">
                  <c:v>115.064467642859</c:v>
                </c:pt>
                <c:pt idx="10">
                  <c:v>119.65184151016599</c:v>
                </c:pt>
                <c:pt idx="11">
                  <c:v>123.726686956788</c:v>
                </c:pt>
                <c:pt idx="12">
                  <c:v>127.989564895397</c:v>
                </c:pt>
                <c:pt idx="13">
                  <c:v>129.541833500541</c:v>
                </c:pt>
                <c:pt idx="14">
                  <c:v>128.70299902379099</c:v>
                </c:pt>
                <c:pt idx="15">
                  <c:v>132.007908536987</c:v>
                </c:pt>
                <c:pt idx="16">
                  <c:v>141.371521488865</c:v>
                </c:pt>
                <c:pt idx="17">
                  <c:v>150.97688884569101</c:v>
                </c:pt>
                <c:pt idx="18">
                  <c:v>155.10445057052601</c:v>
                </c:pt>
                <c:pt idx="19">
                  <c:v>157.76687959179301</c:v>
                </c:pt>
                <c:pt idx="20">
                  <c:v>165.89545973152599</c:v>
                </c:pt>
                <c:pt idx="21">
                  <c:v>180.61810867466201</c:v>
                </c:pt>
                <c:pt idx="22">
                  <c:v>189.78612837058901</c:v>
                </c:pt>
                <c:pt idx="23">
                  <c:v>187.009289261584</c:v>
                </c:pt>
                <c:pt idx="24">
                  <c:v>180.85296714459801</c:v>
                </c:pt>
                <c:pt idx="25">
                  <c:v>174.63738166877499</c:v>
                </c:pt>
                <c:pt idx="26">
                  <c:v>171.078741448632</c:v>
                </c:pt>
                <c:pt idx="27">
                  <c:v>172.58951798817</c:v>
                </c:pt>
                <c:pt idx="28">
                  <c:v>176.93643513930101</c:v>
                </c:pt>
                <c:pt idx="29">
                  <c:v>177.222914564717</c:v>
                </c:pt>
                <c:pt idx="30">
                  <c:v>169.42375872241399</c:v>
                </c:pt>
                <c:pt idx="31">
                  <c:v>160.94708809535501</c:v>
                </c:pt>
                <c:pt idx="32">
                  <c:v>153.66677081115</c:v>
                </c:pt>
                <c:pt idx="33">
                  <c:v>147.12351891263501</c:v>
                </c:pt>
                <c:pt idx="34">
                  <c:v>137.91336432753101</c:v>
                </c:pt>
                <c:pt idx="35">
                  <c:v>128.94674634073101</c:v>
                </c:pt>
                <c:pt idx="36">
                  <c:v>123.947891255786</c:v>
                </c:pt>
                <c:pt idx="37">
                  <c:v>117.00733600824</c:v>
                </c:pt>
                <c:pt idx="38">
                  <c:v>107.748368152392</c:v>
                </c:pt>
                <c:pt idx="39">
                  <c:v>103.61484102917601</c:v>
                </c:pt>
                <c:pt idx="40">
                  <c:v>106.343043751246</c:v>
                </c:pt>
                <c:pt idx="41">
                  <c:v>109.03613047562099</c:v>
                </c:pt>
                <c:pt idx="42">
                  <c:v>110.23893820869201</c:v>
                </c:pt>
                <c:pt idx="43">
                  <c:v>111.06493756473699</c:v>
                </c:pt>
                <c:pt idx="44">
                  <c:v>113.00388409446001</c:v>
                </c:pt>
                <c:pt idx="45">
                  <c:v>116.689710667002</c:v>
                </c:pt>
                <c:pt idx="46">
                  <c:v>119.615079586549</c:v>
                </c:pt>
                <c:pt idx="47">
                  <c:v>120.623346802619</c:v>
                </c:pt>
                <c:pt idx="48">
                  <c:v>123.358755931762</c:v>
                </c:pt>
                <c:pt idx="49">
                  <c:v>127.86242980036501</c:v>
                </c:pt>
                <c:pt idx="50">
                  <c:v>131.507034864856</c:v>
                </c:pt>
                <c:pt idx="51">
                  <c:v>135.18399416237</c:v>
                </c:pt>
                <c:pt idx="52">
                  <c:v>139.472514788241</c:v>
                </c:pt>
                <c:pt idx="53">
                  <c:v>143.63907298025299</c:v>
                </c:pt>
                <c:pt idx="54">
                  <c:v>149.441688734498</c:v>
                </c:pt>
                <c:pt idx="55">
                  <c:v>155.003791251465</c:v>
                </c:pt>
                <c:pt idx="56">
                  <c:v>160.30412099844199</c:v>
                </c:pt>
                <c:pt idx="57">
                  <c:v>168.29397172342399</c:v>
                </c:pt>
                <c:pt idx="58">
                  <c:v>173.11712993414599</c:v>
                </c:pt>
                <c:pt idx="59">
                  <c:v>174.25167981322599</c:v>
                </c:pt>
                <c:pt idx="60">
                  <c:v>178.67817425815301</c:v>
                </c:pt>
                <c:pt idx="61">
                  <c:v>186.27219553169499</c:v>
                </c:pt>
                <c:pt idx="62">
                  <c:v>191.76038574959699</c:v>
                </c:pt>
                <c:pt idx="63">
                  <c:v>195.69931603957201</c:v>
                </c:pt>
                <c:pt idx="64">
                  <c:v>202.40347424169201</c:v>
                </c:pt>
                <c:pt idx="65">
                  <c:v>210.657467328281</c:v>
                </c:pt>
                <c:pt idx="66">
                  <c:v>215.09207112319001</c:v>
                </c:pt>
                <c:pt idx="67">
                  <c:v>217.32598079532499</c:v>
                </c:pt>
                <c:pt idx="68">
                  <c:v>224.61338090717399</c:v>
                </c:pt>
                <c:pt idx="69">
                  <c:v>234.34163955222101</c:v>
                </c:pt>
                <c:pt idx="70">
                  <c:v>237.039049388286</c:v>
                </c:pt>
                <c:pt idx="71">
                  <c:v>238.819476707196</c:v>
                </c:pt>
                <c:pt idx="72">
                  <c:v>248.97939452061399</c:v>
                </c:pt>
                <c:pt idx="73">
                  <c:v>259.570678036831</c:v>
                </c:pt>
                <c:pt idx="74">
                  <c:v>264.23877662478799</c:v>
                </c:pt>
                <c:pt idx="75">
                  <c:v>268.34209776336002</c:v>
                </c:pt>
                <c:pt idx="76">
                  <c:v>274.93496434517101</c:v>
                </c:pt>
                <c:pt idx="77">
                  <c:v>283.572516878822</c:v>
                </c:pt>
                <c:pt idx="78">
                  <c:v>294.11763557282598</c:v>
                </c:pt>
                <c:pt idx="79">
                  <c:v>300.095325434556</c:v>
                </c:pt>
                <c:pt idx="80">
                  <c:v>298.71882287113698</c:v>
                </c:pt>
                <c:pt idx="81">
                  <c:v>299.31902886714801</c:v>
                </c:pt>
                <c:pt idx="82">
                  <c:v>314.60983953292799</c:v>
                </c:pt>
                <c:pt idx="83">
                  <c:v>333.22432094419298</c:v>
                </c:pt>
                <c:pt idx="84">
                  <c:v>347.88061493368201</c:v>
                </c:pt>
                <c:pt idx="85">
                  <c:v>368.73401681081702</c:v>
                </c:pt>
                <c:pt idx="86">
                  <c:v>390.57342990458102</c:v>
                </c:pt>
                <c:pt idx="87">
                  <c:v>406.04974947727499</c:v>
                </c:pt>
                <c:pt idx="88">
                  <c:v>428.935537231448</c:v>
                </c:pt>
                <c:pt idx="89">
                  <c:v>462.44828580534499</c:v>
                </c:pt>
                <c:pt idx="90">
                  <c:v>458.839390930999</c:v>
                </c:pt>
                <c:pt idx="91">
                  <c:v>437.66474397913402</c:v>
                </c:pt>
                <c:pt idx="92">
                  <c:v>433.92774656768802</c:v>
                </c:pt>
                <c:pt idx="93">
                  <c:v>433.04555459502501</c:v>
                </c:pt>
                <c:pt idx="94">
                  <c:v>430.75419252024898</c:v>
                </c:pt>
                <c:pt idx="95">
                  <c:v>426.22254763629599</c:v>
                </c:pt>
                <c:pt idx="96">
                  <c:v>421.962434994852</c:v>
                </c:pt>
                <c:pt idx="97">
                  <c:v>420.724373802191</c:v>
                </c:pt>
                <c:pt idx="98">
                  <c:v>413.12041528077702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E9-443F-9427-5037E6BC7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RegionalPropertyType!$AA$6:$AA$104</c:f>
              <c:numCache>
                <c:formatCode>0</c:formatCode>
                <c:ptCount val="99"/>
                <c:pt idx="0">
                  <c:v>94.089882186183203</c:v>
                </c:pt>
                <c:pt idx="1">
                  <c:v>99.215575578884597</c:v>
                </c:pt>
                <c:pt idx="2">
                  <c:v>100.802920074407</c:v>
                </c:pt>
                <c:pt idx="3">
                  <c:v>100</c:v>
                </c:pt>
                <c:pt idx="4">
                  <c:v>100.935360936783</c:v>
                </c:pt>
                <c:pt idx="5">
                  <c:v>102.927161580364</c:v>
                </c:pt>
                <c:pt idx="6">
                  <c:v>101.781124989842</c:v>
                </c:pt>
                <c:pt idx="7">
                  <c:v>99.947332382232204</c:v>
                </c:pt>
                <c:pt idx="8">
                  <c:v>102.01344512279999</c:v>
                </c:pt>
                <c:pt idx="9">
                  <c:v>105.623872939675</c:v>
                </c:pt>
                <c:pt idx="10">
                  <c:v>107.694996723803</c:v>
                </c:pt>
                <c:pt idx="11">
                  <c:v>108.727452276158</c:v>
                </c:pt>
                <c:pt idx="12">
                  <c:v>112.006840907623</c:v>
                </c:pt>
                <c:pt idx="13">
                  <c:v>116.742412017321</c:v>
                </c:pt>
                <c:pt idx="14">
                  <c:v>118.85218722016501</c:v>
                </c:pt>
                <c:pt idx="15">
                  <c:v>120.58736135762901</c:v>
                </c:pt>
                <c:pt idx="16">
                  <c:v>125.984352901092</c:v>
                </c:pt>
                <c:pt idx="17">
                  <c:v>131.871419594695</c:v>
                </c:pt>
                <c:pt idx="18">
                  <c:v>135.40701665725501</c:v>
                </c:pt>
                <c:pt idx="19">
                  <c:v>138.69524822345201</c:v>
                </c:pt>
                <c:pt idx="20">
                  <c:v>144.68168247905101</c:v>
                </c:pt>
                <c:pt idx="21">
                  <c:v>151.448319846289</c:v>
                </c:pt>
                <c:pt idx="22">
                  <c:v>157.056860729313</c:v>
                </c:pt>
                <c:pt idx="23">
                  <c:v>162.14310017363701</c:v>
                </c:pt>
                <c:pt idx="24">
                  <c:v>167.415800437207</c:v>
                </c:pt>
                <c:pt idx="25">
                  <c:v>172.85762953270901</c:v>
                </c:pt>
                <c:pt idx="26">
                  <c:v>173.06797016890701</c:v>
                </c:pt>
                <c:pt idx="27">
                  <c:v>170.67122615276301</c:v>
                </c:pt>
                <c:pt idx="28">
                  <c:v>174.34996458384001</c:v>
                </c:pt>
                <c:pt idx="29">
                  <c:v>182.56344010710899</c:v>
                </c:pt>
                <c:pt idx="30">
                  <c:v>182.657012570783</c:v>
                </c:pt>
                <c:pt idx="31">
                  <c:v>176.31668838114899</c:v>
                </c:pt>
                <c:pt idx="32">
                  <c:v>173.89674593639</c:v>
                </c:pt>
                <c:pt idx="33">
                  <c:v>172.966485720234</c:v>
                </c:pt>
                <c:pt idx="34">
                  <c:v>164.033975014318</c:v>
                </c:pt>
                <c:pt idx="35">
                  <c:v>151.128062238534</c:v>
                </c:pt>
                <c:pt idx="36">
                  <c:v>139.267093604759</c:v>
                </c:pt>
                <c:pt idx="37">
                  <c:v>127.05051007290901</c:v>
                </c:pt>
                <c:pt idx="38">
                  <c:v>118.79397601122299</c:v>
                </c:pt>
                <c:pt idx="39">
                  <c:v>115.71653072871401</c:v>
                </c:pt>
                <c:pt idx="40">
                  <c:v>113.70767458028701</c:v>
                </c:pt>
                <c:pt idx="41">
                  <c:v>110.31986425804701</c:v>
                </c:pt>
                <c:pt idx="42">
                  <c:v>106.444093516406</c:v>
                </c:pt>
                <c:pt idx="43">
                  <c:v>103.65694210212899</c:v>
                </c:pt>
                <c:pt idx="44">
                  <c:v>103.76091397106499</c:v>
                </c:pt>
                <c:pt idx="45">
                  <c:v>105.85527051419101</c:v>
                </c:pt>
                <c:pt idx="46">
                  <c:v>106.178559272237</c:v>
                </c:pt>
                <c:pt idx="47">
                  <c:v>104.50897543133399</c:v>
                </c:pt>
                <c:pt idx="48">
                  <c:v>104.819652893407</c:v>
                </c:pt>
                <c:pt idx="49">
                  <c:v>107.32843926439</c:v>
                </c:pt>
                <c:pt idx="50">
                  <c:v>110.24168556194699</c:v>
                </c:pt>
                <c:pt idx="51">
                  <c:v>112.36993969827699</c:v>
                </c:pt>
                <c:pt idx="52">
                  <c:v>115.35019663260999</c:v>
                </c:pt>
                <c:pt idx="53">
                  <c:v>120.664276022349</c:v>
                </c:pt>
                <c:pt idx="54">
                  <c:v>125.41579868092801</c:v>
                </c:pt>
                <c:pt idx="55">
                  <c:v>127.704535797482</c:v>
                </c:pt>
                <c:pt idx="56">
                  <c:v>132.554319918342</c:v>
                </c:pt>
                <c:pt idx="57">
                  <c:v>140.81466916189601</c:v>
                </c:pt>
                <c:pt idx="58">
                  <c:v>145.20295912763501</c:v>
                </c:pt>
                <c:pt idx="59">
                  <c:v>146.39536418213601</c:v>
                </c:pt>
                <c:pt idx="60">
                  <c:v>149.357010104956</c:v>
                </c:pt>
                <c:pt idx="61">
                  <c:v>152.81341126734799</c:v>
                </c:pt>
                <c:pt idx="62">
                  <c:v>154.682114045623</c:v>
                </c:pt>
                <c:pt idx="63">
                  <c:v>156.48488657949301</c:v>
                </c:pt>
                <c:pt idx="64">
                  <c:v>160.812764199274</c:v>
                </c:pt>
                <c:pt idx="65">
                  <c:v>165.805045677913</c:v>
                </c:pt>
                <c:pt idx="66">
                  <c:v>169.70494788042399</c:v>
                </c:pt>
                <c:pt idx="67">
                  <c:v>173.498947226063</c:v>
                </c:pt>
                <c:pt idx="68">
                  <c:v>178.581462136764</c:v>
                </c:pt>
                <c:pt idx="69">
                  <c:v>183.01981050477099</c:v>
                </c:pt>
                <c:pt idx="70">
                  <c:v>184.675072984282</c:v>
                </c:pt>
                <c:pt idx="71">
                  <c:v>187.04494576091699</c:v>
                </c:pt>
                <c:pt idx="72">
                  <c:v>194.06192756411301</c:v>
                </c:pt>
                <c:pt idx="73">
                  <c:v>201.088158298613</c:v>
                </c:pt>
                <c:pt idx="74">
                  <c:v>199.85175546875101</c:v>
                </c:pt>
                <c:pt idx="75">
                  <c:v>197.76379095836</c:v>
                </c:pt>
                <c:pt idx="76">
                  <c:v>200.843777310429</c:v>
                </c:pt>
                <c:pt idx="77">
                  <c:v>206.83604142690399</c:v>
                </c:pt>
                <c:pt idx="78">
                  <c:v>210.58309617226601</c:v>
                </c:pt>
                <c:pt idx="79">
                  <c:v>209.25752599897001</c:v>
                </c:pt>
                <c:pt idx="80">
                  <c:v>207.15385707855</c:v>
                </c:pt>
                <c:pt idx="81">
                  <c:v>207.36357263740399</c:v>
                </c:pt>
                <c:pt idx="82">
                  <c:v>213.759619011919</c:v>
                </c:pt>
                <c:pt idx="83">
                  <c:v>218.783740025594</c:v>
                </c:pt>
                <c:pt idx="84">
                  <c:v>217.78632680217001</c:v>
                </c:pt>
                <c:pt idx="85">
                  <c:v>221.217474528639</c:v>
                </c:pt>
                <c:pt idx="86">
                  <c:v>234.97014681363399</c:v>
                </c:pt>
                <c:pt idx="87">
                  <c:v>245.86586585792699</c:v>
                </c:pt>
                <c:pt idx="88">
                  <c:v>251.57780045941701</c:v>
                </c:pt>
                <c:pt idx="89">
                  <c:v>260.71624985023999</c:v>
                </c:pt>
                <c:pt idx="90">
                  <c:v>255.65605074945501</c:v>
                </c:pt>
                <c:pt idx="91">
                  <c:v>243.94411834722001</c:v>
                </c:pt>
                <c:pt idx="92">
                  <c:v>243.39405708605801</c:v>
                </c:pt>
                <c:pt idx="93">
                  <c:v>250.10830936337899</c:v>
                </c:pt>
                <c:pt idx="94">
                  <c:v>247.54005515654401</c:v>
                </c:pt>
                <c:pt idx="95">
                  <c:v>239.07881585293501</c:v>
                </c:pt>
                <c:pt idx="96">
                  <c:v>236.51783017162401</c:v>
                </c:pt>
                <c:pt idx="97">
                  <c:v>233.241857685849</c:v>
                </c:pt>
                <c:pt idx="98">
                  <c:v>235.416747650171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4D-4A00-AA05-A79216998B8F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RegionalPropertyType!$AB$6:$AB$104</c:f>
              <c:numCache>
                <c:formatCode>0</c:formatCode>
                <c:ptCount val="99"/>
                <c:pt idx="0">
                  <c:v>92.447036379793104</c:v>
                </c:pt>
                <c:pt idx="1">
                  <c:v>94.120293601527706</c:v>
                </c:pt>
                <c:pt idx="2">
                  <c:v>96.730100193203697</c:v>
                </c:pt>
                <c:pt idx="3">
                  <c:v>100</c:v>
                </c:pt>
                <c:pt idx="4">
                  <c:v>101.721263345122</c:v>
                </c:pt>
                <c:pt idx="5">
                  <c:v>101.965058815821</c:v>
                </c:pt>
                <c:pt idx="6">
                  <c:v>101.664044359527</c:v>
                </c:pt>
                <c:pt idx="7">
                  <c:v>102.30927066046701</c:v>
                </c:pt>
                <c:pt idx="8">
                  <c:v>103.68226764480301</c:v>
                </c:pt>
                <c:pt idx="9">
                  <c:v>106.54524071764099</c:v>
                </c:pt>
                <c:pt idx="10">
                  <c:v>110.440287544046</c:v>
                </c:pt>
                <c:pt idx="11">
                  <c:v>112.194673340937</c:v>
                </c:pt>
                <c:pt idx="12">
                  <c:v>112.1326446134</c:v>
                </c:pt>
                <c:pt idx="13">
                  <c:v>112.94584289086799</c:v>
                </c:pt>
                <c:pt idx="14">
                  <c:v>116.170938189464</c:v>
                </c:pt>
                <c:pt idx="15">
                  <c:v>120.946275406932</c:v>
                </c:pt>
                <c:pt idx="16">
                  <c:v>127.54726428632</c:v>
                </c:pt>
                <c:pt idx="17">
                  <c:v>135.14730321267601</c:v>
                </c:pt>
                <c:pt idx="18">
                  <c:v>138.28164776081999</c:v>
                </c:pt>
                <c:pt idx="19">
                  <c:v>140.35274998096801</c:v>
                </c:pt>
                <c:pt idx="20">
                  <c:v>147.04175921149101</c:v>
                </c:pt>
                <c:pt idx="21">
                  <c:v>155.13670155641799</c:v>
                </c:pt>
                <c:pt idx="22">
                  <c:v>160.94081521944699</c:v>
                </c:pt>
                <c:pt idx="23">
                  <c:v>165.45340724294101</c:v>
                </c:pt>
                <c:pt idx="24">
                  <c:v>171.643609855553</c:v>
                </c:pt>
                <c:pt idx="25">
                  <c:v>178.93412930662399</c:v>
                </c:pt>
                <c:pt idx="26">
                  <c:v>184.321254178603</c:v>
                </c:pt>
                <c:pt idx="27">
                  <c:v>187.91852998764401</c:v>
                </c:pt>
                <c:pt idx="28">
                  <c:v>191.92568307147101</c:v>
                </c:pt>
                <c:pt idx="29">
                  <c:v>196.688434062976</c:v>
                </c:pt>
                <c:pt idx="30">
                  <c:v>197.77554618840699</c:v>
                </c:pt>
                <c:pt idx="31">
                  <c:v>194.33272382784301</c:v>
                </c:pt>
                <c:pt idx="32">
                  <c:v>190.378303354423</c:v>
                </c:pt>
                <c:pt idx="33">
                  <c:v>186.128486413872</c:v>
                </c:pt>
                <c:pt idx="34">
                  <c:v>175.78430431855</c:v>
                </c:pt>
                <c:pt idx="35">
                  <c:v>163.666313111916</c:v>
                </c:pt>
                <c:pt idx="36">
                  <c:v>151.33999539241901</c:v>
                </c:pt>
                <c:pt idx="37">
                  <c:v>139.36465059954699</c:v>
                </c:pt>
                <c:pt idx="38">
                  <c:v>133.451049359085</c:v>
                </c:pt>
                <c:pt idx="39">
                  <c:v>131.93470331001799</c:v>
                </c:pt>
                <c:pt idx="40">
                  <c:v>132.65296832310801</c:v>
                </c:pt>
                <c:pt idx="41">
                  <c:v>133.91678115429599</c:v>
                </c:pt>
                <c:pt idx="42">
                  <c:v>128.060650713889</c:v>
                </c:pt>
                <c:pt idx="43">
                  <c:v>120.83233094376401</c:v>
                </c:pt>
                <c:pt idx="44">
                  <c:v>120.92460303906201</c:v>
                </c:pt>
                <c:pt idx="45">
                  <c:v>123.07550849210701</c:v>
                </c:pt>
                <c:pt idx="46">
                  <c:v>121.935394677933</c:v>
                </c:pt>
                <c:pt idx="47">
                  <c:v>120.838861290043</c:v>
                </c:pt>
                <c:pt idx="48">
                  <c:v>123.737677075463</c:v>
                </c:pt>
                <c:pt idx="49">
                  <c:v>127.46229460926401</c:v>
                </c:pt>
                <c:pt idx="50">
                  <c:v>129.399345732547</c:v>
                </c:pt>
                <c:pt idx="51">
                  <c:v>130.00489071698999</c:v>
                </c:pt>
                <c:pt idx="52">
                  <c:v>133.00450001416499</c:v>
                </c:pt>
                <c:pt idx="53">
                  <c:v>139.55425478052399</c:v>
                </c:pt>
                <c:pt idx="54">
                  <c:v>145.67121324531101</c:v>
                </c:pt>
                <c:pt idx="55">
                  <c:v>149.02761808827401</c:v>
                </c:pt>
                <c:pt idx="56">
                  <c:v>154.6680260185</c:v>
                </c:pt>
                <c:pt idx="57">
                  <c:v>163.70079049475501</c:v>
                </c:pt>
                <c:pt idx="58">
                  <c:v>167.156270478572</c:v>
                </c:pt>
                <c:pt idx="59">
                  <c:v>166.22612607349299</c:v>
                </c:pt>
                <c:pt idx="60">
                  <c:v>170.13472105662601</c:v>
                </c:pt>
                <c:pt idx="61">
                  <c:v>178.82010593716299</c:v>
                </c:pt>
                <c:pt idx="62">
                  <c:v>185.33093136161801</c:v>
                </c:pt>
                <c:pt idx="63">
                  <c:v>187.22721286657199</c:v>
                </c:pt>
                <c:pt idx="64">
                  <c:v>191.39519117825</c:v>
                </c:pt>
                <c:pt idx="65">
                  <c:v>199.88507932665499</c:v>
                </c:pt>
                <c:pt idx="66">
                  <c:v>205.61297214202099</c:v>
                </c:pt>
                <c:pt idx="67">
                  <c:v>208.461640367266</c:v>
                </c:pt>
                <c:pt idx="68">
                  <c:v>218.746178582152</c:v>
                </c:pt>
                <c:pt idx="69">
                  <c:v>233.686318236246</c:v>
                </c:pt>
                <c:pt idx="70">
                  <c:v>238.87827334217801</c:v>
                </c:pt>
                <c:pt idx="71">
                  <c:v>237.578190702195</c:v>
                </c:pt>
                <c:pt idx="72">
                  <c:v>241.16559721836401</c:v>
                </c:pt>
                <c:pt idx="73">
                  <c:v>249.47043486534</c:v>
                </c:pt>
                <c:pt idx="74">
                  <c:v>255.78075068543001</c:v>
                </c:pt>
                <c:pt idx="75">
                  <c:v>259.32165844137</c:v>
                </c:pt>
                <c:pt idx="76">
                  <c:v>264.71275324509497</c:v>
                </c:pt>
                <c:pt idx="77">
                  <c:v>270.138585563334</c:v>
                </c:pt>
                <c:pt idx="78">
                  <c:v>272.97234849286099</c:v>
                </c:pt>
                <c:pt idx="79">
                  <c:v>273.43685415930997</c:v>
                </c:pt>
                <c:pt idx="80">
                  <c:v>274.98169202841501</c:v>
                </c:pt>
                <c:pt idx="81">
                  <c:v>282.14197743783501</c:v>
                </c:pt>
                <c:pt idx="82">
                  <c:v>292.66591836035798</c:v>
                </c:pt>
                <c:pt idx="83">
                  <c:v>300.830091990965</c:v>
                </c:pt>
                <c:pt idx="84">
                  <c:v>312.63321403120801</c:v>
                </c:pt>
                <c:pt idx="85">
                  <c:v>333.441553744972</c:v>
                </c:pt>
                <c:pt idx="86">
                  <c:v>351.66571492429699</c:v>
                </c:pt>
                <c:pt idx="87">
                  <c:v>362.88785406956401</c:v>
                </c:pt>
                <c:pt idx="88">
                  <c:v>383.02660820539597</c:v>
                </c:pt>
                <c:pt idx="89">
                  <c:v>409.84891441171101</c:v>
                </c:pt>
                <c:pt idx="90">
                  <c:v>415.73745043249198</c:v>
                </c:pt>
                <c:pt idx="91">
                  <c:v>410.30814631783699</c:v>
                </c:pt>
                <c:pt idx="92">
                  <c:v>414.73095711949202</c:v>
                </c:pt>
                <c:pt idx="93">
                  <c:v>423.17886865307003</c:v>
                </c:pt>
                <c:pt idx="94">
                  <c:v>427.48056338275001</c:v>
                </c:pt>
                <c:pt idx="95">
                  <c:v>424.61295613855998</c:v>
                </c:pt>
                <c:pt idx="96">
                  <c:v>416.54004177804802</c:v>
                </c:pt>
                <c:pt idx="97">
                  <c:v>411.71470345237202</c:v>
                </c:pt>
                <c:pt idx="98">
                  <c:v>420.10706767004098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4D-4A00-AA05-A79216998B8F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RegionalPropertyType!$AC$6:$AC$104</c:f>
              <c:numCache>
                <c:formatCode>0</c:formatCode>
                <c:ptCount val="99"/>
                <c:pt idx="0">
                  <c:v>95.8736607957063</c:v>
                </c:pt>
                <c:pt idx="1">
                  <c:v>98.502940224242295</c:v>
                </c:pt>
                <c:pt idx="2">
                  <c:v>99.219479227878793</c:v>
                </c:pt>
                <c:pt idx="3">
                  <c:v>100</c:v>
                </c:pt>
                <c:pt idx="4">
                  <c:v>102.72678900638</c:v>
                </c:pt>
                <c:pt idx="5">
                  <c:v>106.38541628135999</c:v>
                </c:pt>
                <c:pt idx="6">
                  <c:v>107.898772032172</c:v>
                </c:pt>
                <c:pt idx="7">
                  <c:v>107.786712841243</c:v>
                </c:pt>
                <c:pt idx="8">
                  <c:v>109.321124657181</c:v>
                </c:pt>
                <c:pt idx="9">
                  <c:v>112.976018742927</c:v>
                </c:pt>
                <c:pt idx="10">
                  <c:v>117.429833697394</c:v>
                </c:pt>
                <c:pt idx="11">
                  <c:v>120.948240343793</c:v>
                </c:pt>
                <c:pt idx="12">
                  <c:v>125.271202810841</c:v>
                </c:pt>
                <c:pt idx="13">
                  <c:v>130.10405035626701</c:v>
                </c:pt>
                <c:pt idx="14">
                  <c:v>134.42957916413599</c:v>
                </c:pt>
                <c:pt idx="15">
                  <c:v>139.46039855398399</c:v>
                </c:pt>
                <c:pt idx="16">
                  <c:v>147.011067082354</c:v>
                </c:pt>
                <c:pt idx="17">
                  <c:v>156.09381955634601</c:v>
                </c:pt>
                <c:pt idx="18">
                  <c:v>160.149402456518</c:v>
                </c:pt>
                <c:pt idx="19">
                  <c:v>163.22390157949499</c:v>
                </c:pt>
                <c:pt idx="20">
                  <c:v>173.84509340108099</c:v>
                </c:pt>
                <c:pt idx="21">
                  <c:v>185.02987629509099</c:v>
                </c:pt>
                <c:pt idx="22">
                  <c:v>186.43274419125001</c:v>
                </c:pt>
                <c:pt idx="23">
                  <c:v>186.50518937473799</c:v>
                </c:pt>
                <c:pt idx="24">
                  <c:v>193.955377622714</c:v>
                </c:pt>
                <c:pt idx="25">
                  <c:v>200.523955134094</c:v>
                </c:pt>
                <c:pt idx="26">
                  <c:v>198.09032718845501</c:v>
                </c:pt>
                <c:pt idx="27">
                  <c:v>196.601432436995</c:v>
                </c:pt>
                <c:pt idx="28">
                  <c:v>202.97199798961299</c:v>
                </c:pt>
                <c:pt idx="29">
                  <c:v>209.38215843109001</c:v>
                </c:pt>
                <c:pt idx="30">
                  <c:v>207.89644078284101</c:v>
                </c:pt>
                <c:pt idx="31">
                  <c:v>202.58108525040501</c:v>
                </c:pt>
                <c:pt idx="32">
                  <c:v>199.59205643308599</c:v>
                </c:pt>
                <c:pt idx="33">
                  <c:v>195.292121337098</c:v>
                </c:pt>
                <c:pt idx="34">
                  <c:v>179.74264720718401</c:v>
                </c:pt>
                <c:pt idx="35">
                  <c:v>165.27621087718401</c:v>
                </c:pt>
                <c:pt idx="36">
                  <c:v>158.43539519201499</c:v>
                </c:pt>
                <c:pt idx="37">
                  <c:v>151.64280473383101</c:v>
                </c:pt>
                <c:pt idx="38">
                  <c:v>144.35352816234999</c:v>
                </c:pt>
                <c:pt idx="39">
                  <c:v>137.96540974524899</c:v>
                </c:pt>
                <c:pt idx="40">
                  <c:v>132.960223842956</c:v>
                </c:pt>
                <c:pt idx="41">
                  <c:v>128.505323067316</c:v>
                </c:pt>
                <c:pt idx="42">
                  <c:v>128.41888976471401</c:v>
                </c:pt>
                <c:pt idx="43">
                  <c:v>129.19592188642201</c:v>
                </c:pt>
                <c:pt idx="44">
                  <c:v>127.20982129696</c:v>
                </c:pt>
                <c:pt idx="45">
                  <c:v>125.45065220494</c:v>
                </c:pt>
                <c:pt idx="46">
                  <c:v>125.54029013025099</c:v>
                </c:pt>
                <c:pt idx="47">
                  <c:v>126.920481546494</c:v>
                </c:pt>
                <c:pt idx="48">
                  <c:v>130.64960672363699</c:v>
                </c:pt>
                <c:pt idx="49">
                  <c:v>135.04226205466699</c:v>
                </c:pt>
                <c:pt idx="50">
                  <c:v>136.19489027142299</c:v>
                </c:pt>
                <c:pt idx="51">
                  <c:v>137.38658069879099</c:v>
                </c:pt>
                <c:pt idx="52">
                  <c:v>144.069710200256</c:v>
                </c:pt>
                <c:pt idx="53">
                  <c:v>155.14347763246101</c:v>
                </c:pt>
                <c:pt idx="54">
                  <c:v>160.62917922572299</c:v>
                </c:pt>
                <c:pt idx="55">
                  <c:v>160.52020761911601</c:v>
                </c:pt>
                <c:pt idx="56">
                  <c:v>162.74440339967899</c:v>
                </c:pt>
                <c:pt idx="57">
                  <c:v>165.59546523551199</c:v>
                </c:pt>
                <c:pt idx="58">
                  <c:v>168.24780709631199</c:v>
                </c:pt>
                <c:pt idx="59">
                  <c:v>172.30175451033699</c:v>
                </c:pt>
                <c:pt idx="60">
                  <c:v>177.58820064635501</c:v>
                </c:pt>
                <c:pt idx="61">
                  <c:v>182.43881809238201</c:v>
                </c:pt>
                <c:pt idx="62">
                  <c:v>185.49618175721099</c:v>
                </c:pt>
                <c:pt idx="63">
                  <c:v>188.237857992638</c:v>
                </c:pt>
                <c:pt idx="64">
                  <c:v>193.59257421106301</c:v>
                </c:pt>
                <c:pt idx="65">
                  <c:v>200.317095493241</c:v>
                </c:pt>
                <c:pt idx="66">
                  <c:v>204.148916054989</c:v>
                </c:pt>
                <c:pt idx="67">
                  <c:v>206.12329332022099</c:v>
                </c:pt>
                <c:pt idx="68">
                  <c:v>211.32104314272601</c:v>
                </c:pt>
                <c:pt idx="69">
                  <c:v>220.39724750433601</c:v>
                </c:pt>
                <c:pt idx="70">
                  <c:v>226.94835697676899</c:v>
                </c:pt>
                <c:pt idx="71">
                  <c:v>228.50339931038201</c:v>
                </c:pt>
                <c:pt idx="72">
                  <c:v>229.102003849281</c:v>
                </c:pt>
                <c:pt idx="73">
                  <c:v>230.31299550643601</c:v>
                </c:pt>
                <c:pt idx="74">
                  <c:v>228.61085042924699</c:v>
                </c:pt>
                <c:pt idx="75">
                  <c:v>227.598577822381</c:v>
                </c:pt>
                <c:pt idx="76">
                  <c:v>233.11350802703001</c:v>
                </c:pt>
                <c:pt idx="77">
                  <c:v>239.53965955723999</c:v>
                </c:pt>
                <c:pt idx="78">
                  <c:v>242.52814962952101</c:v>
                </c:pt>
                <c:pt idx="79">
                  <c:v>243.57588847667299</c:v>
                </c:pt>
                <c:pt idx="80">
                  <c:v>240.22103765706501</c:v>
                </c:pt>
                <c:pt idx="81">
                  <c:v>233.70175024481901</c:v>
                </c:pt>
                <c:pt idx="82">
                  <c:v>238.962732756078</c:v>
                </c:pt>
                <c:pt idx="83">
                  <c:v>250.73072767321</c:v>
                </c:pt>
                <c:pt idx="84">
                  <c:v>256.98924442726297</c:v>
                </c:pt>
                <c:pt idx="85">
                  <c:v>266.01159024599502</c:v>
                </c:pt>
                <c:pt idx="86">
                  <c:v>279.93905224510399</c:v>
                </c:pt>
                <c:pt idx="87">
                  <c:v>286.33020610776902</c:v>
                </c:pt>
                <c:pt idx="88">
                  <c:v>286.941571780728</c:v>
                </c:pt>
                <c:pt idx="89">
                  <c:v>296.08516039621298</c:v>
                </c:pt>
                <c:pt idx="90">
                  <c:v>304.82682203306899</c:v>
                </c:pt>
                <c:pt idx="91">
                  <c:v>304.27590832480303</c:v>
                </c:pt>
                <c:pt idx="92">
                  <c:v>299.25749682231299</c:v>
                </c:pt>
                <c:pt idx="93">
                  <c:v>297.84792626438701</c:v>
                </c:pt>
                <c:pt idx="94">
                  <c:v>303.14218684126399</c:v>
                </c:pt>
                <c:pt idx="95">
                  <c:v>307.51680498939902</c:v>
                </c:pt>
                <c:pt idx="96">
                  <c:v>308.54107611230802</c:v>
                </c:pt>
                <c:pt idx="97">
                  <c:v>307.99433885358002</c:v>
                </c:pt>
                <c:pt idx="98">
                  <c:v>303.83241697933499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4D-4A00-AA05-A79216998B8F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RegionalPropertyType!$AD$6:$AD$104</c:f>
              <c:numCache>
                <c:formatCode>0</c:formatCode>
                <c:ptCount val="99"/>
                <c:pt idx="0">
                  <c:v>93.854387009661195</c:v>
                </c:pt>
                <c:pt idx="1">
                  <c:v>97.853272652669006</c:v>
                </c:pt>
                <c:pt idx="2">
                  <c:v>98.933620989379406</c:v>
                </c:pt>
                <c:pt idx="3">
                  <c:v>100</c:v>
                </c:pt>
                <c:pt idx="4">
                  <c:v>103.893751313362</c:v>
                </c:pt>
                <c:pt idx="5">
                  <c:v>108.454096510214</c:v>
                </c:pt>
                <c:pt idx="6">
                  <c:v>110.944331186632</c:v>
                </c:pt>
                <c:pt idx="7">
                  <c:v>112.890799206024</c:v>
                </c:pt>
                <c:pt idx="8">
                  <c:v>117.01165279796101</c:v>
                </c:pt>
                <c:pt idx="9">
                  <c:v>122.362234854739</c:v>
                </c:pt>
                <c:pt idx="10">
                  <c:v>126.98357343145599</c:v>
                </c:pt>
                <c:pt idx="11">
                  <c:v>130.459105804308</c:v>
                </c:pt>
                <c:pt idx="12">
                  <c:v>134.94137460427601</c:v>
                </c:pt>
                <c:pt idx="13">
                  <c:v>140.63449216421699</c:v>
                </c:pt>
                <c:pt idx="14">
                  <c:v>144.66703921333399</c:v>
                </c:pt>
                <c:pt idx="15">
                  <c:v>147.93792039473601</c:v>
                </c:pt>
                <c:pt idx="16">
                  <c:v>154.003726183005</c:v>
                </c:pt>
                <c:pt idx="17">
                  <c:v>161.21489173316499</c:v>
                </c:pt>
                <c:pt idx="18">
                  <c:v>165.111261015379</c:v>
                </c:pt>
                <c:pt idx="19">
                  <c:v>167.819521710456</c:v>
                </c:pt>
                <c:pt idx="20">
                  <c:v>173.64924934838101</c:v>
                </c:pt>
                <c:pt idx="21">
                  <c:v>181.47059926281699</c:v>
                </c:pt>
                <c:pt idx="22">
                  <c:v>185.99974993158699</c:v>
                </c:pt>
                <c:pt idx="23">
                  <c:v>186.986118586169</c:v>
                </c:pt>
                <c:pt idx="24">
                  <c:v>188.23399317512801</c:v>
                </c:pt>
                <c:pt idx="25">
                  <c:v>190.20205052372199</c:v>
                </c:pt>
                <c:pt idx="26">
                  <c:v>190.808423355912</c:v>
                </c:pt>
                <c:pt idx="27">
                  <c:v>191.55538039911301</c:v>
                </c:pt>
                <c:pt idx="28">
                  <c:v>195.09748941193499</c:v>
                </c:pt>
                <c:pt idx="29">
                  <c:v>197.85969030696299</c:v>
                </c:pt>
                <c:pt idx="30">
                  <c:v>191.294317004459</c:v>
                </c:pt>
                <c:pt idx="31">
                  <c:v>181.93526701353201</c:v>
                </c:pt>
                <c:pt idx="32">
                  <c:v>178.86096858812601</c:v>
                </c:pt>
                <c:pt idx="33">
                  <c:v>178.97686991947</c:v>
                </c:pt>
                <c:pt idx="34">
                  <c:v>176.015070062408</c:v>
                </c:pt>
                <c:pt idx="35">
                  <c:v>168.74167920400899</c:v>
                </c:pt>
                <c:pt idx="36">
                  <c:v>155.38561207810099</c:v>
                </c:pt>
                <c:pt idx="37">
                  <c:v>140.04447456429099</c:v>
                </c:pt>
                <c:pt idx="38">
                  <c:v>133.598027644648</c:v>
                </c:pt>
                <c:pt idx="39">
                  <c:v>132.35503565898699</c:v>
                </c:pt>
                <c:pt idx="40">
                  <c:v>129.857770017842</c:v>
                </c:pt>
                <c:pt idx="41">
                  <c:v>126.76333345403501</c:v>
                </c:pt>
                <c:pt idx="42">
                  <c:v>127.405372506982</c:v>
                </c:pt>
                <c:pt idx="43">
                  <c:v>131.72778778192901</c:v>
                </c:pt>
                <c:pt idx="44">
                  <c:v>137.06543023674999</c:v>
                </c:pt>
                <c:pt idx="45">
                  <c:v>141.50272107248301</c:v>
                </c:pt>
                <c:pt idx="46">
                  <c:v>144.423065815223</c:v>
                </c:pt>
                <c:pt idx="47">
                  <c:v>148.233972445858</c:v>
                </c:pt>
                <c:pt idx="48">
                  <c:v>154.703702475971</c:v>
                </c:pt>
                <c:pt idx="49">
                  <c:v>163.97637591903899</c:v>
                </c:pt>
                <c:pt idx="50">
                  <c:v>168.588879890996</c:v>
                </c:pt>
                <c:pt idx="51">
                  <c:v>168.026103523779</c:v>
                </c:pt>
                <c:pt idx="52">
                  <c:v>171.228912175907</c:v>
                </c:pt>
                <c:pt idx="53">
                  <c:v>179.06262202431199</c:v>
                </c:pt>
                <c:pt idx="54">
                  <c:v>185.87457655934401</c:v>
                </c:pt>
                <c:pt idx="55">
                  <c:v>189.88073947856</c:v>
                </c:pt>
                <c:pt idx="56">
                  <c:v>196.35514201774501</c:v>
                </c:pt>
                <c:pt idx="57">
                  <c:v>205.50626529766501</c:v>
                </c:pt>
                <c:pt idx="58">
                  <c:v>210.66534300347101</c:v>
                </c:pt>
                <c:pt idx="59">
                  <c:v>212.52000750865901</c:v>
                </c:pt>
                <c:pt idx="60">
                  <c:v>218.65938171643899</c:v>
                </c:pt>
                <c:pt idx="61">
                  <c:v>229.49744311963201</c:v>
                </c:pt>
                <c:pt idx="62">
                  <c:v>234.83560033447</c:v>
                </c:pt>
                <c:pt idx="63">
                  <c:v>235.611899357422</c:v>
                </c:pt>
                <c:pt idx="64">
                  <c:v>245.14600600252101</c:v>
                </c:pt>
                <c:pt idx="65">
                  <c:v>264.73884739482997</c:v>
                </c:pt>
                <c:pt idx="66">
                  <c:v>275.25213299362099</c:v>
                </c:pt>
                <c:pt idx="67">
                  <c:v>274.88274869213598</c:v>
                </c:pt>
                <c:pt idx="68">
                  <c:v>281.15701155130398</c:v>
                </c:pt>
                <c:pt idx="69">
                  <c:v>292.23329559042702</c:v>
                </c:pt>
                <c:pt idx="70">
                  <c:v>299.68536481853698</c:v>
                </c:pt>
                <c:pt idx="71">
                  <c:v>303.00827362532499</c:v>
                </c:pt>
                <c:pt idx="72">
                  <c:v>313.24968809923303</c:v>
                </c:pt>
                <c:pt idx="73">
                  <c:v>330.79417528758103</c:v>
                </c:pt>
                <c:pt idx="74">
                  <c:v>334.47057498929598</c:v>
                </c:pt>
                <c:pt idx="75">
                  <c:v>330.25850754509702</c:v>
                </c:pt>
                <c:pt idx="76">
                  <c:v>337.11145185409703</c:v>
                </c:pt>
                <c:pt idx="77">
                  <c:v>351.068715047377</c:v>
                </c:pt>
                <c:pt idx="78">
                  <c:v>364.48872024638803</c:v>
                </c:pt>
                <c:pt idx="79">
                  <c:v>370.76485062056003</c:v>
                </c:pt>
                <c:pt idx="80">
                  <c:v>373.98248666797798</c:v>
                </c:pt>
                <c:pt idx="81">
                  <c:v>378.75779851929701</c:v>
                </c:pt>
                <c:pt idx="82">
                  <c:v>391.26159257709298</c:v>
                </c:pt>
                <c:pt idx="83">
                  <c:v>405.82654022939403</c:v>
                </c:pt>
                <c:pt idx="84">
                  <c:v>420.48249920157099</c:v>
                </c:pt>
                <c:pt idx="85">
                  <c:v>447.86633410699699</c:v>
                </c:pt>
                <c:pt idx="86">
                  <c:v>474.93105747680698</c:v>
                </c:pt>
                <c:pt idx="87">
                  <c:v>490.53985880184399</c:v>
                </c:pt>
                <c:pt idx="88">
                  <c:v>517.16950273870998</c:v>
                </c:pt>
                <c:pt idx="89">
                  <c:v>543.078190936542</c:v>
                </c:pt>
                <c:pt idx="90">
                  <c:v>512.52707646665601</c:v>
                </c:pt>
                <c:pt idx="91">
                  <c:v>478.84731514087099</c:v>
                </c:pt>
                <c:pt idx="92">
                  <c:v>478.122210823589</c:v>
                </c:pt>
                <c:pt idx="93">
                  <c:v>478.14963682412599</c:v>
                </c:pt>
                <c:pt idx="94">
                  <c:v>466.472015701651</c:v>
                </c:pt>
                <c:pt idx="95">
                  <c:v>448.88746927414098</c:v>
                </c:pt>
                <c:pt idx="96">
                  <c:v>435.09960421441599</c:v>
                </c:pt>
                <c:pt idx="97">
                  <c:v>425.85964075436902</c:v>
                </c:pt>
                <c:pt idx="98">
                  <c:v>419.86988041919898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4D-4A00-AA05-A79216998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PrimeMarkets!$N$22:$N$120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PrimeMarkets!$O$22:$O$120</c:f>
              <c:numCache>
                <c:formatCode>#,##0_);[Red]\(#,##0\)</c:formatCode>
                <c:ptCount val="99"/>
                <c:pt idx="0">
                  <c:v>84.540417301668597</c:v>
                </c:pt>
                <c:pt idx="1">
                  <c:v>92.252421732886603</c:v>
                </c:pt>
                <c:pt idx="2">
                  <c:v>97.259847036047503</c:v>
                </c:pt>
                <c:pt idx="3">
                  <c:v>100</c:v>
                </c:pt>
                <c:pt idx="4">
                  <c:v>93.389852160219206</c:v>
                </c:pt>
                <c:pt idx="5">
                  <c:v>99.103621265021403</c:v>
                </c:pt>
                <c:pt idx="6">
                  <c:v>98.537861635889598</c:v>
                </c:pt>
                <c:pt idx="7">
                  <c:v>95.150213374885695</c:v>
                </c:pt>
                <c:pt idx="8">
                  <c:v>97.262946616277702</c:v>
                </c:pt>
                <c:pt idx="9">
                  <c:v>100.951298434797</c:v>
                </c:pt>
                <c:pt idx="10">
                  <c:v>104.37780770668</c:v>
                </c:pt>
                <c:pt idx="11">
                  <c:v>108.902912053178</c:v>
                </c:pt>
                <c:pt idx="12">
                  <c:v>104.904237802271</c:v>
                </c:pt>
                <c:pt idx="13">
                  <c:v>118.260566761212</c:v>
                </c:pt>
                <c:pt idx="14">
                  <c:v>113.706553640764</c:v>
                </c:pt>
                <c:pt idx="15">
                  <c:v>121.783350345619</c:v>
                </c:pt>
                <c:pt idx="16">
                  <c:v>132.55528987861501</c:v>
                </c:pt>
                <c:pt idx="17">
                  <c:v>124.33566654768801</c:v>
                </c:pt>
                <c:pt idx="18">
                  <c:v>135.23016528382399</c:v>
                </c:pt>
                <c:pt idx="19">
                  <c:v>138.52604699205199</c:v>
                </c:pt>
                <c:pt idx="20">
                  <c:v>148.84472109132599</c:v>
                </c:pt>
                <c:pt idx="21">
                  <c:v>153.904813094633</c:v>
                </c:pt>
                <c:pt idx="22">
                  <c:v>157.22617869081699</c:v>
                </c:pt>
                <c:pt idx="23">
                  <c:v>164.99198737261099</c:v>
                </c:pt>
                <c:pt idx="24">
                  <c:v>168.72469886456301</c:v>
                </c:pt>
                <c:pt idx="25">
                  <c:v>183.00825515299499</c:v>
                </c:pt>
                <c:pt idx="26">
                  <c:v>171.362225211544</c:v>
                </c:pt>
                <c:pt idx="27">
                  <c:v>187.75833737270801</c:v>
                </c:pt>
                <c:pt idx="28">
                  <c:v>182.89598820201499</c:v>
                </c:pt>
                <c:pt idx="29">
                  <c:v>199.02996962821399</c:v>
                </c:pt>
                <c:pt idx="30">
                  <c:v>192.19034463020901</c:v>
                </c:pt>
                <c:pt idx="31">
                  <c:v>187.98938856702401</c:v>
                </c:pt>
                <c:pt idx="32">
                  <c:v>186.21096516860101</c:v>
                </c:pt>
                <c:pt idx="33">
                  <c:v>188.52192105265601</c:v>
                </c:pt>
                <c:pt idx="34">
                  <c:v>195.08569707146799</c:v>
                </c:pt>
                <c:pt idx="35">
                  <c:v>170.93758458047199</c:v>
                </c:pt>
                <c:pt idx="36">
                  <c:v>151.857983903248</c:v>
                </c:pt>
                <c:pt idx="37">
                  <c:v>142.30313056528999</c:v>
                </c:pt>
                <c:pt idx="38">
                  <c:v>137.233132904277</c:v>
                </c:pt>
                <c:pt idx="39">
                  <c:v>127.29893314796</c:v>
                </c:pt>
                <c:pt idx="40">
                  <c:v>142.480539762365</c:v>
                </c:pt>
                <c:pt idx="41">
                  <c:v>133.393485023642</c:v>
                </c:pt>
                <c:pt idx="42">
                  <c:v>131.34602341294701</c:v>
                </c:pt>
                <c:pt idx="43">
                  <c:v>136.24008358754699</c:v>
                </c:pt>
                <c:pt idx="44">
                  <c:v>129.417946442812</c:v>
                </c:pt>
                <c:pt idx="45">
                  <c:v>139.78637309030901</c:v>
                </c:pt>
                <c:pt idx="46">
                  <c:v>134.86931953611301</c:v>
                </c:pt>
                <c:pt idx="47">
                  <c:v>142.43277490725399</c:v>
                </c:pt>
                <c:pt idx="48">
                  <c:v>125.873522784765</c:v>
                </c:pt>
                <c:pt idx="49">
                  <c:v>151.86049807646199</c:v>
                </c:pt>
                <c:pt idx="50">
                  <c:v>145.16479441581501</c:v>
                </c:pt>
                <c:pt idx="51">
                  <c:v>153.56093810175801</c:v>
                </c:pt>
                <c:pt idx="52">
                  <c:v>148.152986008017</c:v>
                </c:pt>
                <c:pt idx="53">
                  <c:v>159.80344879105201</c:v>
                </c:pt>
                <c:pt idx="54">
                  <c:v>153.54829474565901</c:v>
                </c:pt>
                <c:pt idx="55">
                  <c:v>159.77347013023001</c:v>
                </c:pt>
                <c:pt idx="56">
                  <c:v>164.24408858131801</c:v>
                </c:pt>
                <c:pt idx="57">
                  <c:v>171.673938163549</c:v>
                </c:pt>
                <c:pt idx="58">
                  <c:v>179.98720503323301</c:v>
                </c:pt>
                <c:pt idx="59">
                  <c:v>183.85150243733199</c:v>
                </c:pt>
                <c:pt idx="60">
                  <c:v>177.79022218920301</c:v>
                </c:pt>
                <c:pt idx="61">
                  <c:v>186.06246899114001</c:v>
                </c:pt>
                <c:pt idx="62">
                  <c:v>191.44356220171201</c:v>
                </c:pt>
                <c:pt idx="63">
                  <c:v>186.742470431995</c:v>
                </c:pt>
                <c:pt idx="64">
                  <c:v>199.829404658085</c:v>
                </c:pt>
                <c:pt idx="65">
                  <c:v>202.57313609064499</c:v>
                </c:pt>
                <c:pt idx="66">
                  <c:v>206.84013442435699</c:v>
                </c:pt>
                <c:pt idx="67">
                  <c:v>204.90601003908199</c:v>
                </c:pt>
                <c:pt idx="68">
                  <c:v>220.17969739758101</c:v>
                </c:pt>
                <c:pt idx="69">
                  <c:v>209.63147163781099</c:v>
                </c:pt>
                <c:pt idx="70">
                  <c:v>220.72101024160901</c:v>
                </c:pt>
                <c:pt idx="71">
                  <c:v>226.95502286425099</c:v>
                </c:pt>
                <c:pt idx="72">
                  <c:v>218.89073543300901</c:v>
                </c:pt>
                <c:pt idx="73">
                  <c:v>236.86528993378599</c:v>
                </c:pt>
                <c:pt idx="74">
                  <c:v>238.45326856476299</c:v>
                </c:pt>
                <c:pt idx="75">
                  <c:v>232.336988943709</c:v>
                </c:pt>
                <c:pt idx="76">
                  <c:v>232.73989843727099</c:v>
                </c:pt>
                <c:pt idx="77">
                  <c:v>244.449399778669</c:v>
                </c:pt>
                <c:pt idx="78">
                  <c:v>253.69192157252499</c:v>
                </c:pt>
                <c:pt idx="79">
                  <c:v>242.41414696881</c:v>
                </c:pt>
                <c:pt idx="80">
                  <c:v>249.87884029057801</c:v>
                </c:pt>
                <c:pt idx="81">
                  <c:v>235.73891066411301</c:v>
                </c:pt>
                <c:pt idx="82">
                  <c:v>265.71852298958601</c:v>
                </c:pt>
                <c:pt idx="83">
                  <c:v>272.48030280016098</c:v>
                </c:pt>
                <c:pt idx="84">
                  <c:v>257.39941377047001</c:v>
                </c:pt>
                <c:pt idx="85">
                  <c:v>268.455185697567</c:v>
                </c:pt>
                <c:pt idx="86">
                  <c:v>273.03546653789999</c:v>
                </c:pt>
                <c:pt idx="87">
                  <c:v>284.54997687542198</c:v>
                </c:pt>
                <c:pt idx="88">
                  <c:v>273.190596728873</c:v>
                </c:pt>
                <c:pt idx="89">
                  <c:v>278.42137232791998</c:v>
                </c:pt>
                <c:pt idx="90">
                  <c:v>276.84474466944101</c:v>
                </c:pt>
                <c:pt idx="91">
                  <c:v>294.77071608620997</c:v>
                </c:pt>
                <c:pt idx="92">
                  <c:v>245.385729059456</c:v>
                </c:pt>
                <c:pt idx="93">
                  <c:v>254.521637316045</c:v>
                </c:pt>
                <c:pt idx="94">
                  <c:v>257.87773413956802</c:v>
                </c:pt>
                <c:pt idx="95">
                  <c:v>217.20797599496399</c:v>
                </c:pt>
                <c:pt idx="96">
                  <c:v>249.494061447961</c:v>
                </c:pt>
                <c:pt idx="97">
                  <c:v>228.76331239946899</c:v>
                </c:pt>
                <c:pt idx="98">
                  <c:v>234.90749874791899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63-4ABC-956A-12025043FE91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PrimeMarkets!$S$6:$S$120</c:f>
              <c:numCache>
                <c:formatCode>0</c:formatCode>
                <c:ptCount val="115"/>
                <c:pt idx="0">
                  <c:v>58.534222579139197</c:v>
                </c:pt>
                <c:pt idx="1">
                  <c:v>62.256697137061103</c:v>
                </c:pt>
                <c:pt idx="2">
                  <c:v>65.773719767207794</c:v>
                </c:pt>
                <c:pt idx="3">
                  <c:v>65.426896491340003</c:v>
                </c:pt>
                <c:pt idx="4">
                  <c:v>65.870115033249604</c:v>
                </c:pt>
                <c:pt idx="5">
                  <c:v>69.622518787530694</c:v>
                </c:pt>
                <c:pt idx="6">
                  <c:v>74.671989916243504</c:v>
                </c:pt>
                <c:pt idx="7">
                  <c:v>77.369173570482303</c:v>
                </c:pt>
                <c:pt idx="8">
                  <c:v>77.900487681544604</c:v>
                </c:pt>
                <c:pt idx="9">
                  <c:v>78.485150583872297</c:v>
                </c:pt>
                <c:pt idx="10">
                  <c:v>80.253483676326894</c:v>
                </c:pt>
                <c:pt idx="11">
                  <c:v>82.698552815623202</c:v>
                </c:pt>
                <c:pt idx="12">
                  <c:v>85.562884401958399</c:v>
                </c:pt>
                <c:pt idx="13">
                  <c:v>89.409273670621801</c:v>
                </c:pt>
                <c:pt idx="14">
                  <c:v>90.708103923561495</c:v>
                </c:pt>
                <c:pt idx="15">
                  <c:v>90.458723095756994</c:v>
                </c:pt>
                <c:pt idx="16">
                  <c:v>93.244109307807705</c:v>
                </c:pt>
                <c:pt idx="17">
                  <c:v>98.775517964241502</c:v>
                </c:pt>
                <c:pt idx="18">
                  <c:v>101.312640298129</c:v>
                </c:pt>
                <c:pt idx="19">
                  <c:v>100</c:v>
                </c:pt>
                <c:pt idx="20">
                  <c:v>100.237428111322</c:v>
                </c:pt>
                <c:pt idx="21">
                  <c:v>102.522861181498</c:v>
                </c:pt>
                <c:pt idx="22">
                  <c:v>103.27019620925699</c:v>
                </c:pt>
                <c:pt idx="23">
                  <c:v>102.559013085278</c:v>
                </c:pt>
                <c:pt idx="24">
                  <c:v>103.640582800565</c:v>
                </c:pt>
                <c:pt idx="25">
                  <c:v>106.400146020045</c:v>
                </c:pt>
                <c:pt idx="26">
                  <c:v>108.60877852682501</c:v>
                </c:pt>
                <c:pt idx="27">
                  <c:v>109.760873576786</c:v>
                </c:pt>
                <c:pt idx="28">
                  <c:v>112.387610147865</c:v>
                </c:pt>
                <c:pt idx="29">
                  <c:v>116.061149432562</c:v>
                </c:pt>
                <c:pt idx="30">
                  <c:v>118.457190923851</c:v>
                </c:pt>
                <c:pt idx="31">
                  <c:v>120.771078365747</c:v>
                </c:pt>
                <c:pt idx="32">
                  <c:v>125.065273958357</c:v>
                </c:pt>
                <c:pt idx="33">
                  <c:v>129.844077612962</c:v>
                </c:pt>
                <c:pt idx="34">
                  <c:v>134.34770611930401</c:v>
                </c:pt>
                <c:pt idx="35">
                  <c:v>138.89472400263799</c:v>
                </c:pt>
                <c:pt idx="36">
                  <c:v>144.408330623111</c:v>
                </c:pt>
                <c:pt idx="37">
                  <c:v>151.13058407310501</c:v>
                </c:pt>
                <c:pt idx="38">
                  <c:v>155.962556157351</c:v>
                </c:pt>
                <c:pt idx="39">
                  <c:v>158.752153302057</c:v>
                </c:pt>
                <c:pt idx="40">
                  <c:v>162.16371080805399</c:v>
                </c:pt>
                <c:pt idx="41">
                  <c:v>165.83575749917699</c:v>
                </c:pt>
                <c:pt idx="42">
                  <c:v>166.01422290694501</c:v>
                </c:pt>
                <c:pt idx="43">
                  <c:v>164.84010486435801</c:v>
                </c:pt>
                <c:pt idx="44">
                  <c:v>168.466496701864</c:v>
                </c:pt>
                <c:pt idx="45">
                  <c:v>175.199224063065</c:v>
                </c:pt>
                <c:pt idx="46">
                  <c:v>173.16171094184301</c:v>
                </c:pt>
                <c:pt idx="47">
                  <c:v>166.20783129811599</c:v>
                </c:pt>
                <c:pt idx="48">
                  <c:v>164.06816356603599</c:v>
                </c:pt>
                <c:pt idx="49">
                  <c:v>162.97881696755101</c:v>
                </c:pt>
                <c:pt idx="50">
                  <c:v>154.19821953419401</c:v>
                </c:pt>
                <c:pt idx="51">
                  <c:v>142.19934827898999</c:v>
                </c:pt>
                <c:pt idx="52">
                  <c:v>131.36857254718001</c:v>
                </c:pt>
                <c:pt idx="53">
                  <c:v>121.67190293995699</c:v>
                </c:pt>
                <c:pt idx="54">
                  <c:v>120.41292869901601</c:v>
                </c:pt>
                <c:pt idx="55">
                  <c:v>122.17925574029999</c:v>
                </c:pt>
                <c:pt idx="56">
                  <c:v>118.44242997812501</c:v>
                </c:pt>
                <c:pt idx="57">
                  <c:v>113.20631761659</c:v>
                </c:pt>
                <c:pt idx="58">
                  <c:v>110.751666643443</c:v>
                </c:pt>
                <c:pt idx="59">
                  <c:v>108.76038920121501</c:v>
                </c:pt>
                <c:pt idx="60">
                  <c:v>106.91657015314399</c:v>
                </c:pt>
                <c:pt idx="61">
                  <c:v>108.614691242082</c:v>
                </c:pt>
                <c:pt idx="62">
                  <c:v>110.08200484915299</c:v>
                </c:pt>
                <c:pt idx="63">
                  <c:v>108.389274657722</c:v>
                </c:pt>
                <c:pt idx="64">
                  <c:v>107.04463162562099</c:v>
                </c:pt>
                <c:pt idx="65">
                  <c:v>107.530351067944</c:v>
                </c:pt>
                <c:pt idx="66">
                  <c:v>110.323565247537</c:v>
                </c:pt>
                <c:pt idx="67">
                  <c:v>112.97169720793801</c:v>
                </c:pt>
                <c:pt idx="68">
                  <c:v>114.51884616045299</c:v>
                </c:pt>
                <c:pt idx="69">
                  <c:v>116.409400898565</c:v>
                </c:pt>
                <c:pt idx="70">
                  <c:v>118.897226715679</c:v>
                </c:pt>
                <c:pt idx="71">
                  <c:v>121.42364968520501</c:v>
                </c:pt>
                <c:pt idx="72">
                  <c:v>125.185919611673</c:v>
                </c:pt>
                <c:pt idx="73">
                  <c:v>130.68804573551901</c:v>
                </c:pt>
                <c:pt idx="74">
                  <c:v>132.937026664874</c:v>
                </c:pt>
                <c:pt idx="75">
                  <c:v>133.46279170141599</c:v>
                </c:pt>
                <c:pt idx="76">
                  <c:v>137.60668766964699</c:v>
                </c:pt>
                <c:pt idx="77">
                  <c:v>142.80168636632399</c:v>
                </c:pt>
                <c:pt idx="78">
                  <c:v>143.18113645197201</c:v>
                </c:pt>
                <c:pt idx="79">
                  <c:v>141.97256852458</c:v>
                </c:pt>
                <c:pt idx="80">
                  <c:v>144.40917384438899</c:v>
                </c:pt>
                <c:pt idx="81">
                  <c:v>148.51426079408799</c:v>
                </c:pt>
                <c:pt idx="82">
                  <c:v>152.74035715971601</c:v>
                </c:pt>
                <c:pt idx="83">
                  <c:v>156.31667507119201</c:v>
                </c:pt>
                <c:pt idx="84">
                  <c:v>161.75104325525999</c:v>
                </c:pt>
                <c:pt idx="85">
                  <c:v>168.10025520582499</c:v>
                </c:pt>
                <c:pt idx="86">
                  <c:v>168.20876074976599</c:v>
                </c:pt>
                <c:pt idx="87">
                  <c:v>167.123616427895</c:v>
                </c:pt>
                <c:pt idx="88">
                  <c:v>171.90218468724399</c:v>
                </c:pt>
                <c:pt idx="89">
                  <c:v>178.22275444647599</c:v>
                </c:pt>
                <c:pt idx="90">
                  <c:v>179.88546457851601</c:v>
                </c:pt>
                <c:pt idx="91">
                  <c:v>179.58857862314099</c:v>
                </c:pt>
                <c:pt idx="92">
                  <c:v>181.59503223765401</c:v>
                </c:pt>
                <c:pt idx="93">
                  <c:v>184.18030559849601</c:v>
                </c:pt>
                <c:pt idx="94">
                  <c:v>185.810579352395</c:v>
                </c:pt>
                <c:pt idx="95">
                  <c:v>186.70447825201001</c:v>
                </c:pt>
                <c:pt idx="96">
                  <c:v>186.96616855461801</c:v>
                </c:pt>
                <c:pt idx="97">
                  <c:v>185.84697334189099</c:v>
                </c:pt>
                <c:pt idx="98">
                  <c:v>190.446742068075</c:v>
                </c:pt>
                <c:pt idx="99">
                  <c:v>196.79537905295501</c:v>
                </c:pt>
                <c:pt idx="100">
                  <c:v>198.46408059120901</c:v>
                </c:pt>
                <c:pt idx="101">
                  <c:v>204.39247760485401</c:v>
                </c:pt>
                <c:pt idx="102">
                  <c:v>214.214709945767</c:v>
                </c:pt>
                <c:pt idx="103">
                  <c:v>219.219422852473</c:v>
                </c:pt>
                <c:pt idx="104">
                  <c:v>224.401226951979</c:v>
                </c:pt>
                <c:pt idx="105">
                  <c:v>235.273451316056</c:v>
                </c:pt>
                <c:pt idx="106">
                  <c:v>233.23080361068901</c:v>
                </c:pt>
                <c:pt idx="107">
                  <c:v>223.11691563956001</c:v>
                </c:pt>
                <c:pt idx="108">
                  <c:v>222.037185160104</c:v>
                </c:pt>
                <c:pt idx="109">
                  <c:v>227.109552917917</c:v>
                </c:pt>
                <c:pt idx="110">
                  <c:v>225.05335216104399</c:v>
                </c:pt>
                <c:pt idx="111">
                  <c:v>217.68797554040799</c:v>
                </c:pt>
                <c:pt idx="112">
                  <c:v>216.94169622184901</c:v>
                </c:pt>
                <c:pt idx="113">
                  <c:v>216.909634533939</c:v>
                </c:pt>
                <c:pt idx="114">
                  <c:v>215.503486471325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3-4ABC-956A-12025043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PrimeMarkets!$N$22:$N$120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PrimeMarkets!$P$22:$P$120</c:f>
              <c:numCache>
                <c:formatCode>#,##0_);[Red]\(#,##0\)</c:formatCode>
                <c:ptCount val="99"/>
                <c:pt idx="0">
                  <c:v>91.300677603736005</c:v>
                </c:pt>
                <c:pt idx="1">
                  <c:v>103.54050950676699</c:v>
                </c:pt>
                <c:pt idx="2">
                  <c:v>96.716055582951</c:v>
                </c:pt>
                <c:pt idx="3">
                  <c:v>100</c:v>
                </c:pt>
                <c:pt idx="4">
                  <c:v>102.564597182829</c:v>
                </c:pt>
                <c:pt idx="5">
                  <c:v>108.636992259086</c:v>
                </c:pt>
                <c:pt idx="6">
                  <c:v>103.479300810677</c:v>
                </c:pt>
                <c:pt idx="7">
                  <c:v>103.01166174456</c:v>
                </c:pt>
                <c:pt idx="8">
                  <c:v>107.47305904627601</c:v>
                </c:pt>
                <c:pt idx="9">
                  <c:v>107.601112442039</c:v>
                </c:pt>
                <c:pt idx="10">
                  <c:v>111.33454101520501</c:v>
                </c:pt>
                <c:pt idx="11">
                  <c:v>116.607967207559</c:v>
                </c:pt>
                <c:pt idx="12">
                  <c:v>116.75537582768099</c:v>
                </c:pt>
                <c:pt idx="13">
                  <c:v>119.531922873032</c:v>
                </c:pt>
                <c:pt idx="14">
                  <c:v>115.956263593329</c:v>
                </c:pt>
                <c:pt idx="15">
                  <c:v>126.619221894457</c:v>
                </c:pt>
                <c:pt idx="16">
                  <c:v>129.04324942124001</c:v>
                </c:pt>
                <c:pt idx="17">
                  <c:v>134.60582908020399</c:v>
                </c:pt>
                <c:pt idx="18">
                  <c:v>139.475935800147</c:v>
                </c:pt>
                <c:pt idx="19">
                  <c:v>139.929886691934</c:v>
                </c:pt>
                <c:pt idx="20">
                  <c:v>147.78645545188601</c:v>
                </c:pt>
                <c:pt idx="21">
                  <c:v>152.868471354402</c:v>
                </c:pt>
                <c:pt idx="22">
                  <c:v>153.275839692277</c:v>
                </c:pt>
                <c:pt idx="23">
                  <c:v>164.781100134274</c:v>
                </c:pt>
                <c:pt idx="24">
                  <c:v>172.734676474785</c:v>
                </c:pt>
                <c:pt idx="25">
                  <c:v>172.768680712075</c:v>
                </c:pt>
                <c:pt idx="26">
                  <c:v>182.070972582276</c:v>
                </c:pt>
                <c:pt idx="27">
                  <c:v>184.34063216310599</c:v>
                </c:pt>
                <c:pt idx="28">
                  <c:v>191.837596604537</c:v>
                </c:pt>
                <c:pt idx="29">
                  <c:v>188.466377773945</c:v>
                </c:pt>
                <c:pt idx="30">
                  <c:v>186.418389891217</c:v>
                </c:pt>
                <c:pt idx="31">
                  <c:v>200.752652846411</c:v>
                </c:pt>
                <c:pt idx="32">
                  <c:v>192.33240335986801</c:v>
                </c:pt>
                <c:pt idx="33">
                  <c:v>189.16195228126699</c:v>
                </c:pt>
                <c:pt idx="34">
                  <c:v>193.903516339026</c:v>
                </c:pt>
                <c:pt idx="35">
                  <c:v>172.05466963054599</c:v>
                </c:pt>
                <c:pt idx="36">
                  <c:v>158.25762284078101</c:v>
                </c:pt>
                <c:pt idx="37">
                  <c:v>153.73106590876199</c:v>
                </c:pt>
                <c:pt idx="38">
                  <c:v>141.163208292001</c:v>
                </c:pt>
                <c:pt idx="39">
                  <c:v>136.73918695183099</c:v>
                </c:pt>
                <c:pt idx="40">
                  <c:v>130.21081274140499</c:v>
                </c:pt>
                <c:pt idx="41">
                  <c:v>138.44249749006599</c:v>
                </c:pt>
                <c:pt idx="42">
                  <c:v>119.881384611927</c:v>
                </c:pt>
                <c:pt idx="43">
                  <c:v>136.76650894380401</c:v>
                </c:pt>
                <c:pt idx="44">
                  <c:v>121.643211188035</c:v>
                </c:pt>
                <c:pt idx="45">
                  <c:v>133.354583277698</c:v>
                </c:pt>
                <c:pt idx="46">
                  <c:v>136.20833397375</c:v>
                </c:pt>
                <c:pt idx="47">
                  <c:v>125.254838071037</c:v>
                </c:pt>
                <c:pt idx="48">
                  <c:v>134.98438694336301</c:v>
                </c:pt>
                <c:pt idx="49">
                  <c:v>124.675730406195</c:v>
                </c:pt>
                <c:pt idx="50">
                  <c:v>125.96016510501001</c:v>
                </c:pt>
                <c:pt idx="51">
                  <c:v>140.056809748136</c:v>
                </c:pt>
                <c:pt idx="52">
                  <c:v>122.241033446876</c:v>
                </c:pt>
                <c:pt idx="53">
                  <c:v>134.806662510357</c:v>
                </c:pt>
                <c:pt idx="54">
                  <c:v>139.75468886067</c:v>
                </c:pt>
                <c:pt idx="55">
                  <c:v>143.418811806615</c:v>
                </c:pt>
                <c:pt idx="56">
                  <c:v>153.00435048892899</c:v>
                </c:pt>
                <c:pt idx="57">
                  <c:v>148.054163646006</c:v>
                </c:pt>
                <c:pt idx="58">
                  <c:v>165.49398193683399</c:v>
                </c:pt>
                <c:pt idx="59">
                  <c:v>161.06219307385101</c:v>
                </c:pt>
                <c:pt idx="60">
                  <c:v>163.64224578566399</c:v>
                </c:pt>
                <c:pt idx="61">
                  <c:v>173.444077428388</c:v>
                </c:pt>
                <c:pt idx="62">
                  <c:v>177.733691151649</c:v>
                </c:pt>
                <c:pt idx="63">
                  <c:v>175.649750359818</c:v>
                </c:pt>
                <c:pt idx="64">
                  <c:v>181.974764760813</c:v>
                </c:pt>
                <c:pt idx="65">
                  <c:v>187.79719823299499</c:v>
                </c:pt>
                <c:pt idx="66">
                  <c:v>191.39057033047101</c:v>
                </c:pt>
                <c:pt idx="67">
                  <c:v>202.88670972160699</c:v>
                </c:pt>
                <c:pt idx="68">
                  <c:v>209.01706530767399</c:v>
                </c:pt>
                <c:pt idx="69">
                  <c:v>224.86201592510699</c:v>
                </c:pt>
                <c:pt idx="70">
                  <c:v>222.81281829782799</c:v>
                </c:pt>
                <c:pt idx="71">
                  <c:v>228.093642060555</c:v>
                </c:pt>
                <c:pt idx="72">
                  <c:v>241.062749092486</c:v>
                </c:pt>
                <c:pt idx="73">
                  <c:v>231.97575120523501</c:v>
                </c:pt>
                <c:pt idx="74">
                  <c:v>244.20097015963501</c:v>
                </c:pt>
                <c:pt idx="75">
                  <c:v>243.73178105434701</c:v>
                </c:pt>
                <c:pt idx="76">
                  <c:v>267.20549468411502</c:v>
                </c:pt>
                <c:pt idx="77">
                  <c:v>246.099795000444</c:v>
                </c:pt>
                <c:pt idx="78">
                  <c:v>251.97555036489999</c:v>
                </c:pt>
                <c:pt idx="79">
                  <c:v>272.01355780980498</c:v>
                </c:pt>
                <c:pt idx="80">
                  <c:v>250.21194568037799</c:v>
                </c:pt>
                <c:pt idx="81">
                  <c:v>277.64515815073599</c:v>
                </c:pt>
                <c:pt idx="82">
                  <c:v>276.43526293960502</c:v>
                </c:pt>
                <c:pt idx="83">
                  <c:v>292.89914480638299</c:v>
                </c:pt>
                <c:pt idx="84">
                  <c:v>303.82338299837397</c:v>
                </c:pt>
                <c:pt idx="85">
                  <c:v>310.28965216989099</c:v>
                </c:pt>
                <c:pt idx="86">
                  <c:v>336.27666950859901</c:v>
                </c:pt>
                <c:pt idx="87">
                  <c:v>355.25146787320398</c:v>
                </c:pt>
                <c:pt idx="88">
                  <c:v>362.35174771091198</c:v>
                </c:pt>
                <c:pt idx="89">
                  <c:v>381.12705021723002</c:v>
                </c:pt>
                <c:pt idx="90">
                  <c:v>407.68905859823201</c:v>
                </c:pt>
                <c:pt idx="91">
                  <c:v>396.51472586093598</c:v>
                </c:pt>
                <c:pt idx="92">
                  <c:v>413.81441425587099</c:v>
                </c:pt>
                <c:pt idx="93">
                  <c:v>408.08359205846301</c:v>
                </c:pt>
                <c:pt idx="94">
                  <c:v>416.77553966676101</c:v>
                </c:pt>
                <c:pt idx="95">
                  <c:v>411.48403032087401</c:v>
                </c:pt>
                <c:pt idx="96">
                  <c:v>425.07473456108602</c:v>
                </c:pt>
                <c:pt idx="97">
                  <c:v>423.81761865473402</c:v>
                </c:pt>
                <c:pt idx="98">
                  <c:v>415.11038231661598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5C-42A3-9E59-FD5A81F62824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PrimeMarkets!$T$6:$T$120</c:f>
              <c:numCache>
                <c:formatCode>0</c:formatCode>
                <c:ptCount val="115"/>
                <c:pt idx="0">
                  <c:v>67.945240557542903</c:v>
                </c:pt>
                <c:pt idx="1">
                  <c:v>70.130865414655901</c:v>
                </c:pt>
                <c:pt idx="2">
                  <c:v>71.731777924414601</c:v>
                </c:pt>
                <c:pt idx="3">
                  <c:v>70.524570159000007</c:v>
                </c:pt>
                <c:pt idx="4">
                  <c:v>70.307746882856193</c:v>
                </c:pt>
                <c:pt idx="5">
                  <c:v>73.1215442799909</c:v>
                </c:pt>
                <c:pt idx="6">
                  <c:v>77.314593683208301</c:v>
                </c:pt>
                <c:pt idx="7">
                  <c:v>79.350153072707201</c:v>
                </c:pt>
                <c:pt idx="8">
                  <c:v>79.310940605590105</c:v>
                </c:pt>
                <c:pt idx="9">
                  <c:v>79.437147627820494</c:v>
                </c:pt>
                <c:pt idx="10">
                  <c:v>81.279793760422194</c:v>
                </c:pt>
                <c:pt idx="11">
                  <c:v>84.151136708785998</c:v>
                </c:pt>
                <c:pt idx="12">
                  <c:v>86.738789619396599</c:v>
                </c:pt>
                <c:pt idx="13">
                  <c:v>87.615349800061495</c:v>
                </c:pt>
                <c:pt idx="14">
                  <c:v>88.098296306729296</c:v>
                </c:pt>
                <c:pt idx="15">
                  <c:v>90.806903038197802</c:v>
                </c:pt>
                <c:pt idx="16">
                  <c:v>94.556184920999797</c:v>
                </c:pt>
                <c:pt idx="17">
                  <c:v>97.953425752555802</c:v>
                </c:pt>
                <c:pt idx="18">
                  <c:v>99.504278617002598</c:v>
                </c:pt>
                <c:pt idx="19">
                  <c:v>100</c:v>
                </c:pt>
                <c:pt idx="20">
                  <c:v>101.503682146727</c:v>
                </c:pt>
                <c:pt idx="21">
                  <c:v>102.746495954126</c:v>
                </c:pt>
                <c:pt idx="22">
                  <c:v>102.490797340776</c:v>
                </c:pt>
                <c:pt idx="23">
                  <c:v>102.55616905965201</c:v>
                </c:pt>
                <c:pt idx="24">
                  <c:v>103.936926519989</c:v>
                </c:pt>
                <c:pt idx="25">
                  <c:v>107.006926507744</c:v>
                </c:pt>
                <c:pt idx="26">
                  <c:v>110.613934339466</c:v>
                </c:pt>
                <c:pt idx="27">
                  <c:v>111.939220618761</c:v>
                </c:pt>
                <c:pt idx="28">
                  <c:v>112.141318496509</c:v>
                </c:pt>
                <c:pt idx="29">
                  <c:v>113.50799931441701</c:v>
                </c:pt>
                <c:pt idx="30">
                  <c:v>116.658410864606</c:v>
                </c:pt>
                <c:pt idx="31">
                  <c:v>120.689733773258</c:v>
                </c:pt>
                <c:pt idx="32">
                  <c:v>126.830152189014</c:v>
                </c:pt>
                <c:pt idx="33">
                  <c:v>133.723865048433</c:v>
                </c:pt>
                <c:pt idx="34">
                  <c:v>134.999661341305</c:v>
                </c:pt>
                <c:pt idx="35">
                  <c:v>135.96365716616401</c:v>
                </c:pt>
                <c:pt idx="36">
                  <c:v>143.780538493835</c:v>
                </c:pt>
                <c:pt idx="37">
                  <c:v>152.82877012656499</c:v>
                </c:pt>
                <c:pt idx="38">
                  <c:v>156.201765623894</c:v>
                </c:pt>
                <c:pt idx="39">
                  <c:v>158.299650570642</c:v>
                </c:pt>
                <c:pt idx="40">
                  <c:v>163.20229025620699</c:v>
                </c:pt>
                <c:pt idx="41">
                  <c:v>167.93618598350801</c:v>
                </c:pt>
                <c:pt idx="42">
                  <c:v>171.05212145918199</c:v>
                </c:pt>
                <c:pt idx="43">
                  <c:v>173.15395510451199</c:v>
                </c:pt>
                <c:pt idx="44">
                  <c:v>175.49329719519901</c:v>
                </c:pt>
                <c:pt idx="45">
                  <c:v>178.473701612318</c:v>
                </c:pt>
                <c:pt idx="46">
                  <c:v>178.811582025832</c:v>
                </c:pt>
                <c:pt idx="47">
                  <c:v>175.69602175479099</c:v>
                </c:pt>
                <c:pt idx="48">
                  <c:v>172.666993803818</c:v>
                </c:pt>
                <c:pt idx="49">
                  <c:v>171.60528097600999</c:v>
                </c:pt>
                <c:pt idx="50">
                  <c:v>165.57089311559699</c:v>
                </c:pt>
                <c:pt idx="51">
                  <c:v>154.542042599816</c:v>
                </c:pt>
                <c:pt idx="52">
                  <c:v>143.13060398761399</c:v>
                </c:pt>
                <c:pt idx="53">
                  <c:v>135.632696988254</c:v>
                </c:pt>
                <c:pt idx="54">
                  <c:v>132.87176159753599</c:v>
                </c:pt>
                <c:pt idx="55">
                  <c:v>129.696555484686</c:v>
                </c:pt>
                <c:pt idx="56">
                  <c:v>127.648323139027</c:v>
                </c:pt>
                <c:pt idx="57">
                  <c:v>128.861935378613</c:v>
                </c:pt>
                <c:pt idx="58">
                  <c:v>125.28943111436899</c:v>
                </c:pt>
                <c:pt idx="59">
                  <c:v>118.448714191062</c:v>
                </c:pt>
                <c:pt idx="60">
                  <c:v>118.294164431445</c:v>
                </c:pt>
                <c:pt idx="61">
                  <c:v>123.16775703043101</c:v>
                </c:pt>
                <c:pt idx="62">
                  <c:v>122.92306679591201</c:v>
                </c:pt>
                <c:pt idx="63">
                  <c:v>118.859602143212</c:v>
                </c:pt>
                <c:pt idx="64">
                  <c:v>118.432039988643</c:v>
                </c:pt>
                <c:pt idx="65">
                  <c:v>120.266304942329</c:v>
                </c:pt>
                <c:pt idx="66">
                  <c:v>123.343545864226</c:v>
                </c:pt>
                <c:pt idx="67">
                  <c:v>124.559565631471</c:v>
                </c:pt>
                <c:pt idx="68">
                  <c:v>125.13029705432299</c:v>
                </c:pt>
                <c:pt idx="69">
                  <c:v>128.96059157393299</c:v>
                </c:pt>
                <c:pt idx="70">
                  <c:v>133.35815074816301</c:v>
                </c:pt>
                <c:pt idx="71">
                  <c:v>135.542247308714</c:v>
                </c:pt>
                <c:pt idx="72">
                  <c:v>139.69317155548299</c:v>
                </c:pt>
                <c:pt idx="73">
                  <c:v>146.56150315508</c:v>
                </c:pt>
                <c:pt idx="74">
                  <c:v>150.28111828377101</c:v>
                </c:pt>
                <c:pt idx="75">
                  <c:v>151.220412156641</c:v>
                </c:pt>
                <c:pt idx="76">
                  <c:v>154.937452570647</c:v>
                </c:pt>
                <c:pt idx="77">
                  <c:v>161.65644957878001</c:v>
                </c:pt>
                <c:pt idx="78">
                  <c:v>164.05635265155499</c:v>
                </c:pt>
                <c:pt idx="79">
                  <c:v>163.28923993765</c:v>
                </c:pt>
                <c:pt idx="80">
                  <c:v>168.65573060991201</c:v>
                </c:pt>
                <c:pt idx="81">
                  <c:v>178.43040869165</c:v>
                </c:pt>
                <c:pt idx="82">
                  <c:v>181.24025059311899</c:v>
                </c:pt>
                <c:pt idx="83">
                  <c:v>180.371541521003</c:v>
                </c:pt>
                <c:pt idx="84">
                  <c:v>190.38316956822999</c:v>
                </c:pt>
                <c:pt idx="85">
                  <c:v>207.80313704627801</c:v>
                </c:pt>
                <c:pt idx="86">
                  <c:v>212.480512140435</c:v>
                </c:pt>
                <c:pt idx="87">
                  <c:v>208.205528162082</c:v>
                </c:pt>
                <c:pt idx="88">
                  <c:v>210.99475178529599</c:v>
                </c:pt>
                <c:pt idx="89">
                  <c:v>217.58395163831801</c:v>
                </c:pt>
                <c:pt idx="90">
                  <c:v>223.41175213787699</c:v>
                </c:pt>
                <c:pt idx="91">
                  <c:v>227.46776143523701</c:v>
                </c:pt>
                <c:pt idx="92">
                  <c:v>231.301776166602</c:v>
                </c:pt>
                <c:pt idx="93">
                  <c:v>234.815759879892</c:v>
                </c:pt>
                <c:pt idx="94">
                  <c:v>238.40981439290499</c:v>
                </c:pt>
                <c:pt idx="95">
                  <c:v>242.68362267024699</c:v>
                </c:pt>
                <c:pt idx="96">
                  <c:v>247.68275372551301</c:v>
                </c:pt>
                <c:pt idx="97">
                  <c:v>252.583389696366</c:v>
                </c:pt>
                <c:pt idx="98">
                  <c:v>260.22461164279099</c:v>
                </c:pt>
                <c:pt idx="99">
                  <c:v>269.56367204868002</c:v>
                </c:pt>
                <c:pt idx="100">
                  <c:v>279.68073477837902</c:v>
                </c:pt>
                <c:pt idx="101">
                  <c:v>295.07225088183901</c:v>
                </c:pt>
                <c:pt idx="102">
                  <c:v>309.85193257835999</c:v>
                </c:pt>
                <c:pt idx="103">
                  <c:v>319.78771700817401</c:v>
                </c:pt>
                <c:pt idx="104">
                  <c:v>339.17106311274398</c:v>
                </c:pt>
                <c:pt idx="105">
                  <c:v>368.29759620139902</c:v>
                </c:pt>
                <c:pt idx="106">
                  <c:v>372.62037388574498</c:v>
                </c:pt>
                <c:pt idx="107">
                  <c:v>364.15224715133797</c:v>
                </c:pt>
                <c:pt idx="108">
                  <c:v>373.06087685168097</c:v>
                </c:pt>
                <c:pt idx="109">
                  <c:v>388.60729838173899</c:v>
                </c:pt>
                <c:pt idx="110">
                  <c:v>395.80969946342799</c:v>
                </c:pt>
                <c:pt idx="111">
                  <c:v>395.24853344618703</c:v>
                </c:pt>
                <c:pt idx="112">
                  <c:v>394.13917221149597</c:v>
                </c:pt>
                <c:pt idx="113">
                  <c:v>396.17986079036302</c:v>
                </c:pt>
                <c:pt idx="114">
                  <c:v>402.97875942648301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5C-42A3-9E59-FD5A81F6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PrimeMarkets!$N$22:$N$120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PrimeMarkets!$Q$22:$Q$120</c:f>
              <c:numCache>
                <c:formatCode>#,##0_);[Red]\(#,##0\)</c:formatCode>
                <c:ptCount val="99"/>
                <c:pt idx="0">
                  <c:v>90.059035990468701</c:v>
                </c:pt>
                <c:pt idx="1">
                  <c:v>98.842283535628596</c:v>
                </c:pt>
                <c:pt idx="2">
                  <c:v>99.757456498177106</c:v>
                </c:pt>
                <c:pt idx="3">
                  <c:v>100</c:v>
                </c:pt>
                <c:pt idx="4">
                  <c:v>103.681703933694</c:v>
                </c:pt>
                <c:pt idx="5">
                  <c:v>102.274542093337</c:v>
                </c:pt>
                <c:pt idx="6">
                  <c:v>105.53622636394999</c:v>
                </c:pt>
                <c:pt idx="7">
                  <c:v>104.676725265844</c:v>
                </c:pt>
                <c:pt idx="8">
                  <c:v>113.90290106094599</c:v>
                </c:pt>
                <c:pt idx="9">
                  <c:v>114.536225113966</c:v>
                </c:pt>
                <c:pt idx="10">
                  <c:v>120.119801973493</c:v>
                </c:pt>
                <c:pt idx="11">
                  <c:v>125.860657020502</c:v>
                </c:pt>
                <c:pt idx="12">
                  <c:v>125.554904919815</c:v>
                </c:pt>
                <c:pt idx="13">
                  <c:v>136.27939637478499</c:v>
                </c:pt>
                <c:pt idx="14">
                  <c:v>146.17168002065301</c:v>
                </c:pt>
                <c:pt idx="15">
                  <c:v>146.48067375774201</c:v>
                </c:pt>
                <c:pt idx="16">
                  <c:v>154.86528424221399</c:v>
                </c:pt>
                <c:pt idx="17">
                  <c:v>164.125402990851</c:v>
                </c:pt>
                <c:pt idx="18">
                  <c:v>168.615374435375</c:v>
                </c:pt>
                <c:pt idx="19">
                  <c:v>173.40838837553301</c:v>
                </c:pt>
                <c:pt idx="20">
                  <c:v>188.808708248936</c:v>
                </c:pt>
                <c:pt idx="21">
                  <c:v>201.05138039916099</c:v>
                </c:pt>
                <c:pt idx="22">
                  <c:v>204.50562050430401</c:v>
                </c:pt>
                <c:pt idx="23">
                  <c:v>202.37445133397</c:v>
                </c:pt>
                <c:pt idx="24">
                  <c:v>212.05154535593201</c:v>
                </c:pt>
                <c:pt idx="25">
                  <c:v>225.137913114811</c:v>
                </c:pt>
                <c:pt idx="26">
                  <c:v>217.78517574171099</c:v>
                </c:pt>
                <c:pt idx="27">
                  <c:v>218.567236767004</c:v>
                </c:pt>
                <c:pt idx="28">
                  <c:v>228.681269807788</c:v>
                </c:pt>
                <c:pt idx="29">
                  <c:v>236.85792752828601</c:v>
                </c:pt>
                <c:pt idx="30">
                  <c:v>246.53810209772001</c:v>
                </c:pt>
                <c:pt idx="31">
                  <c:v>228.83649813512099</c:v>
                </c:pt>
                <c:pt idx="32">
                  <c:v>228.614810589695</c:v>
                </c:pt>
                <c:pt idx="33">
                  <c:v>233.62999023888199</c:v>
                </c:pt>
                <c:pt idx="34">
                  <c:v>211.28266148209801</c:v>
                </c:pt>
                <c:pt idx="35">
                  <c:v>224.08340157265499</c:v>
                </c:pt>
                <c:pt idx="36">
                  <c:v>198.153124973931</c:v>
                </c:pt>
                <c:pt idx="37">
                  <c:v>201.19106756108599</c:v>
                </c:pt>
                <c:pt idx="38">
                  <c:v>184.008717912245</c:v>
                </c:pt>
                <c:pt idx="39">
                  <c:v>176.15250365100599</c:v>
                </c:pt>
                <c:pt idx="40">
                  <c:v>189.11277039858999</c:v>
                </c:pt>
                <c:pt idx="41">
                  <c:v>158.18277525506701</c:v>
                </c:pt>
                <c:pt idx="42">
                  <c:v>169.228182995178</c:v>
                </c:pt>
                <c:pt idx="43">
                  <c:v>174.46295341643</c:v>
                </c:pt>
                <c:pt idx="44">
                  <c:v>180.053106922697</c:v>
                </c:pt>
                <c:pt idx="45">
                  <c:v>168.886446826678</c:v>
                </c:pt>
                <c:pt idx="46">
                  <c:v>176.86508485396701</c:v>
                </c:pt>
                <c:pt idx="47">
                  <c:v>179.96245804925201</c:v>
                </c:pt>
                <c:pt idx="48">
                  <c:v>180.981163348443</c:v>
                </c:pt>
                <c:pt idx="49">
                  <c:v>192.486631491363</c:v>
                </c:pt>
                <c:pt idx="50">
                  <c:v>185.29907118813901</c:v>
                </c:pt>
                <c:pt idx="51">
                  <c:v>193.611255922792</c:v>
                </c:pt>
                <c:pt idx="52">
                  <c:v>193.10475528914901</c:v>
                </c:pt>
                <c:pt idx="53">
                  <c:v>204.95157001504299</c:v>
                </c:pt>
                <c:pt idx="54">
                  <c:v>215.87179612213399</c:v>
                </c:pt>
                <c:pt idx="55">
                  <c:v>223.57680888927101</c:v>
                </c:pt>
                <c:pt idx="56">
                  <c:v>227.24981867989499</c:v>
                </c:pt>
                <c:pt idx="57">
                  <c:v>230.65105052821599</c:v>
                </c:pt>
                <c:pt idx="58">
                  <c:v>236.474064578141</c:v>
                </c:pt>
                <c:pt idx="59">
                  <c:v>250.49087672988799</c:v>
                </c:pt>
                <c:pt idx="60">
                  <c:v>251.36632148436601</c:v>
                </c:pt>
                <c:pt idx="61">
                  <c:v>249.266880974098</c:v>
                </c:pt>
                <c:pt idx="62">
                  <c:v>264.71573749623099</c:v>
                </c:pt>
                <c:pt idx="63">
                  <c:v>266.61782346077302</c:v>
                </c:pt>
                <c:pt idx="64">
                  <c:v>272.72923858806303</c:v>
                </c:pt>
                <c:pt idx="65">
                  <c:v>278.65785526642901</c:v>
                </c:pt>
                <c:pt idx="66">
                  <c:v>291.84087313979802</c:v>
                </c:pt>
                <c:pt idx="67">
                  <c:v>301.12500480664897</c:v>
                </c:pt>
                <c:pt idx="68">
                  <c:v>304.95718618112699</c:v>
                </c:pt>
                <c:pt idx="69">
                  <c:v>307.46695280012398</c:v>
                </c:pt>
                <c:pt idx="70">
                  <c:v>314.62235361977599</c:v>
                </c:pt>
                <c:pt idx="71">
                  <c:v>329.148409896543</c:v>
                </c:pt>
                <c:pt idx="72">
                  <c:v>345.82359506628001</c:v>
                </c:pt>
                <c:pt idx="73">
                  <c:v>329.00298283854198</c:v>
                </c:pt>
                <c:pt idx="74">
                  <c:v>328.33246280680402</c:v>
                </c:pt>
                <c:pt idx="75">
                  <c:v>331.98627255638797</c:v>
                </c:pt>
                <c:pt idx="76">
                  <c:v>344.985745760285</c:v>
                </c:pt>
                <c:pt idx="77">
                  <c:v>352.51149957865198</c:v>
                </c:pt>
                <c:pt idx="78">
                  <c:v>338.67593583489497</c:v>
                </c:pt>
                <c:pt idx="79">
                  <c:v>332.84888680283302</c:v>
                </c:pt>
                <c:pt idx="80">
                  <c:v>334.94912958130902</c:v>
                </c:pt>
                <c:pt idx="81">
                  <c:v>335.69719670787902</c:v>
                </c:pt>
                <c:pt idx="82">
                  <c:v>348.79649705967802</c:v>
                </c:pt>
                <c:pt idx="83">
                  <c:v>350.77614155017199</c:v>
                </c:pt>
                <c:pt idx="84">
                  <c:v>366.32668922597401</c:v>
                </c:pt>
                <c:pt idx="85">
                  <c:v>362.80348894350999</c:v>
                </c:pt>
                <c:pt idx="86">
                  <c:v>371.889450046452</c:v>
                </c:pt>
                <c:pt idx="87">
                  <c:v>415.49440515051299</c:v>
                </c:pt>
                <c:pt idx="88">
                  <c:v>378.58125916296098</c:v>
                </c:pt>
                <c:pt idx="89">
                  <c:v>394.02007446839701</c:v>
                </c:pt>
                <c:pt idx="90">
                  <c:v>423.20031693364501</c:v>
                </c:pt>
                <c:pt idx="91">
                  <c:v>417.754531723323</c:v>
                </c:pt>
                <c:pt idx="92">
                  <c:v>419.61297953695902</c:v>
                </c:pt>
                <c:pt idx="93">
                  <c:v>400.975907468934</c:v>
                </c:pt>
                <c:pt idx="94">
                  <c:v>411.73042295542598</c:v>
                </c:pt>
                <c:pt idx="95">
                  <c:v>407.158537227686</c:v>
                </c:pt>
                <c:pt idx="96">
                  <c:v>422.17826609234697</c:v>
                </c:pt>
                <c:pt idx="97">
                  <c:v>410.20383463012701</c:v>
                </c:pt>
                <c:pt idx="98">
                  <c:v>401.513155718696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4C-4CB2-9607-9A5B0F0B9A68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PrimeMarkets!$U$6:$U$120</c:f>
              <c:numCache>
                <c:formatCode>0</c:formatCode>
                <c:ptCount val="115"/>
                <c:pt idx="0">
                  <c:v>68.790435581223306</c:v>
                </c:pt>
                <c:pt idx="1">
                  <c:v>67.940803665617096</c:v>
                </c:pt>
                <c:pt idx="2">
                  <c:v>69.833379811780603</c:v>
                </c:pt>
                <c:pt idx="3">
                  <c:v>73.969097259915998</c:v>
                </c:pt>
                <c:pt idx="4">
                  <c:v>76.157894356738396</c:v>
                </c:pt>
                <c:pt idx="5">
                  <c:v>77.253302141115796</c:v>
                </c:pt>
                <c:pt idx="6">
                  <c:v>79.579934236497294</c:v>
                </c:pt>
                <c:pt idx="7">
                  <c:v>81.957197382782596</c:v>
                </c:pt>
                <c:pt idx="8">
                  <c:v>83.185486581538399</c:v>
                </c:pt>
                <c:pt idx="9">
                  <c:v>84.464086187136601</c:v>
                </c:pt>
                <c:pt idx="10">
                  <c:v>84.905129268510294</c:v>
                </c:pt>
                <c:pt idx="11">
                  <c:v>85.418772383911602</c:v>
                </c:pt>
                <c:pt idx="12">
                  <c:v>87.746804079303502</c:v>
                </c:pt>
                <c:pt idx="13">
                  <c:v>91.227144621821694</c:v>
                </c:pt>
                <c:pt idx="14">
                  <c:v>93.886798879959798</c:v>
                </c:pt>
                <c:pt idx="15">
                  <c:v>94.870133696984595</c:v>
                </c:pt>
                <c:pt idx="16">
                  <c:v>95.961277510605399</c:v>
                </c:pt>
                <c:pt idx="17">
                  <c:v>97.853377856109503</c:v>
                </c:pt>
                <c:pt idx="18">
                  <c:v>99.044283941204199</c:v>
                </c:pt>
                <c:pt idx="19">
                  <c:v>100</c:v>
                </c:pt>
                <c:pt idx="20">
                  <c:v>102.17871972503499</c:v>
                </c:pt>
                <c:pt idx="21">
                  <c:v>105.21642575528899</c:v>
                </c:pt>
                <c:pt idx="22">
                  <c:v>107.450751121075</c:v>
                </c:pt>
                <c:pt idx="23">
                  <c:v>108.487152572082</c:v>
                </c:pt>
                <c:pt idx="24">
                  <c:v>109.70515313902099</c:v>
                </c:pt>
                <c:pt idx="25">
                  <c:v>112.218440886115</c:v>
                </c:pt>
                <c:pt idx="26">
                  <c:v>116.580615373198</c:v>
                </c:pt>
                <c:pt idx="27">
                  <c:v>120.871241589427</c:v>
                </c:pt>
                <c:pt idx="28">
                  <c:v>124.902386772574</c:v>
                </c:pt>
                <c:pt idx="29">
                  <c:v>128.727654607245</c:v>
                </c:pt>
                <c:pt idx="30">
                  <c:v>132.48022901624299</c:v>
                </c:pt>
                <c:pt idx="31">
                  <c:v>137.89435552961001</c:v>
                </c:pt>
                <c:pt idx="32">
                  <c:v>145.154262990707</c:v>
                </c:pt>
                <c:pt idx="33">
                  <c:v>152.01134927555199</c:v>
                </c:pt>
                <c:pt idx="34">
                  <c:v>155.40688900955101</c:v>
                </c:pt>
                <c:pt idx="35">
                  <c:v>159.182623041684</c:v>
                </c:pt>
                <c:pt idx="36">
                  <c:v>169.500960998588</c:v>
                </c:pt>
                <c:pt idx="37">
                  <c:v>181.87287865957299</c:v>
                </c:pt>
                <c:pt idx="38">
                  <c:v>183.076060679341</c:v>
                </c:pt>
                <c:pt idx="39">
                  <c:v>181.177721809308</c:v>
                </c:pt>
                <c:pt idx="40">
                  <c:v>187.68978230501901</c:v>
                </c:pt>
                <c:pt idx="41">
                  <c:v>193.49335811316899</c:v>
                </c:pt>
                <c:pt idx="42">
                  <c:v>189.520552662401</c:v>
                </c:pt>
                <c:pt idx="43">
                  <c:v>186.943585814036</c:v>
                </c:pt>
                <c:pt idx="44">
                  <c:v>193.78821174618801</c:v>
                </c:pt>
                <c:pt idx="45">
                  <c:v>199.34425774645399</c:v>
                </c:pt>
                <c:pt idx="46">
                  <c:v>194.42119950020501</c:v>
                </c:pt>
                <c:pt idx="47">
                  <c:v>187.11610571067999</c:v>
                </c:pt>
                <c:pt idx="48">
                  <c:v>184.35123204167601</c:v>
                </c:pt>
                <c:pt idx="49">
                  <c:v>181.408929353817</c:v>
                </c:pt>
                <c:pt idx="50">
                  <c:v>169.39117154021801</c:v>
                </c:pt>
                <c:pt idx="51">
                  <c:v>156.94352878754799</c:v>
                </c:pt>
                <c:pt idx="52">
                  <c:v>151.825518876453</c:v>
                </c:pt>
                <c:pt idx="53">
                  <c:v>148.90079798930401</c:v>
                </c:pt>
                <c:pt idx="54">
                  <c:v>145.33258008349401</c:v>
                </c:pt>
                <c:pt idx="55">
                  <c:v>141.118261494</c:v>
                </c:pt>
                <c:pt idx="56">
                  <c:v>137.091681766432</c:v>
                </c:pt>
                <c:pt idx="57">
                  <c:v>132.38245870618999</c:v>
                </c:pt>
                <c:pt idx="58">
                  <c:v>132.21010502326899</c:v>
                </c:pt>
                <c:pt idx="59">
                  <c:v>133.87405146824901</c:v>
                </c:pt>
                <c:pt idx="60">
                  <c:v>131.885545412026</c:v>
                </c:pt>
                <c:pt idx="61">
                  <c:v>129.61107733470499</c:v>
                </c:pt>
                <c:pt idx="62">
                  <c:v>130.10800261339099</c:v>
                </c:pt>
                <c:pt idx="63">
                  <c:v>131.12797551476501</c:v>
                </c:pt>
                <c:pt idx="64">
                  <c:v>131.63866807108101</c:v>
                </c:pt>
                <c:pt idx="65">
                  <c:v>133.93852117887701</c:v>
                </c:pt>
                <c:pt idx="66">
                  <c:v>136.585473012579</c:v>
                </c:pt>
                <c:pt idx="67">
                  <c:v>137.675123612726</c:v>
                </c:pt>
                <c:pt idx="68">
                  <c:v>141.073904846945</c:v>
                </c:pt>
                <c:pt idx="69">
                  <c:v>149.16637259152299</c:v>
                </c:pt>
                <c:pt idx="70">
                  <c:v>152.345406032732</c:v>
                </c:pt>
                <c:pt idx="71">
                  <c:v>150.49837338815701</c:v>
                </c:pt>
                <c:pt idx="72">
                  <c:v>153.534433219448</c:v>
                </c:pt>
                <c:pt idx="73">
                  <c:v>160.51858553002</c:v>
                </c:pt>
                <c:pt idx="74">
                  <c:v>164.682587623209</c:v>
                </c:pt>
                <c:pt idx="75">
                  <c:v>165.70010663463401</c:v>
                </c:pt>
                <c:pt idx="76">
                  <c:v>168.74401757327101</c:v>
                </c:pt>
                <c:pt idx="77">
                  <c:v>172.374678766214</c:v>
                </c:pt>
                <c:pt idx="78">
                  <c:v>173.65501042143501</c:v>
                </c:pt>
                <c:pt idx="79">
                  <c:v>174.942436400026</c:v>
                </c:pt>
                <c:pt idx="80">
                  <c:v>179.11812556164901</c:v>
                </c:pt>
                <c:pt idx="81">
                  <c:v>184.516081777891</c:v>
                </c:pt>
                <c:pt idx="82">
                  <c:v>189.031049375745</c:v>
                </c:pt>
                <c:pt idx="83">
                  <c:v>193.17906143159499</c:v>
                </c:pt>
                <c:pt idx="84">
                  <c:v>200.05058733993499</c:v>
                </c:pt>
                <c:pt idx="85">
                  <c:v>208.55306793002299</c:v>
                </c:pt>
                <c:pt idx="86">
                  <c:v>210.87084263254999</c:v>
                </c:pt>
                <c:pt idx="87">
                  <c:v>209.07792387945901</c:v>
                </c:pt>
                <c:pt idx="88">
                  <c:v>209.11072022655699</c:v>
                </c:pt>
                <c:pt idx="89">
                  <c:v>209.67719272383999</c:v>
                </c:pt>
                <c:pt idx="90">
                  <c:v>211.06197393653201</c:v>
                </c:pt>
                <c:pt idx="91">
                  <c:v>212.47520572730801</c:v>
                </c:pt>
                <c:pt idx="92">
                  <c:v>212.90430762585501</c:v>
                </c:pt>
                <c:pt idx="93">
                  <c:v>213.73186482139101</c:v>
                </c:pt>
                <c:pt idx="94">
                  <c:v>215.17284866365901</c:v>
                </c:pt>
                <c:pt idx="95">
                  <c:v>216.56186593921299</c:v>
                </c:pt>
                <c:pt idx="96">
                  <c:v>216.16216306847701</c:v>
                </c:pt>
                <c:pt idx="97">
                  <c:v>212.83072139203401</c:v>
                </c:pt>
                <c:pt idx="98">
                  <c:v>215.652113307946</c:v>
                </c:pt>
                <c:pt idx="99">
                  <c:v>224.36069285419899</c:v>
                </c:pt>
                <c:pt idx="100">
                  <c:v>232.72489261202699</c:v>
                </c:pt>
                <c:pt idx="101">
                  <c:v>243.75343414169399</c:v>
                </c:pt>
                <c:pt idx="102">
                  <c:v>253.458719384023</c:v>
                </c:pt>
                <c:pt idx="103">
                  <c:v>257.9046700179</c:v>
                </c:pt>
                <c:pt idx="104">
                  <c:v>263.16598583242597</c:v>
                </c:pt>
                <c:pt idx="105">
                  <c:v>270.94376152130002</c:v>
                </c:pt>
                <c:pt idx="106">
                  <c:v>272.71190953359002</c:v>
                </c:pt>
                <c:pt idx="107">
                  <c:v>271.42189268910101</c:v>
                </c:pt>
                <c:pt idx="108">
                  <c:v>273.69217192926601</c:v>
                </c:pt>
                <c:pt idx="109">
                  <c:v>279.528194859368</c:v>
                </c:pt>
                <c:pt idx="110">
                  <c:v>282.87389623759498</c:v>
                </c:pt>
                <c:pt idx="111">
                  <c:v>282.22459914769098</c:v>
                </c:pt>
                <c:pt idx="112">
                  <c:v>283.17953832345898</c:v>
                </c:pt>
                <c:pt idx="113">
                  <c:v>282.58378883383699</c:v>
                </c:pt>
                <c:pt idx="114">
                  <c:v>278.17955584360197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4C-4CB2-9607-9A5B0F0B9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PrimeMarkets!$N$22:$N$120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PrimeMarkets!$R$22:$R$120</c:f>
              <c:numCache>
                <c:formatCode>#,##0_);[Red]\(#,##0\)</c:formatCode>
                <c:ptCount val="99"/>
                <c:pt idx="0">
                  <c:v>93.187148087657505</c:v>
                </c:pt>
                <c:pt idx="1">
                  <c:v>99.447872510015102</c:v>
                </c:pt>
                <c:pt idx="2">
                  <c:v>100.34396215743899</c:v>
                </c:pt>
                <c:pt idx="3">
                  <c:v>100</c:v>
                </c:pt>
                <c:pt idx="4">
                  <c:v>103.573999454329</c:v>
                </c:pt>
                <c:pt idx="5">
                  <c:v>111.532623292536</c:v>
                </c:pt>
                <c:pt idx="6">
                  <c:v>113.675552188995</c:v>
                </c:pt>
                <c:pt idx="7">
                  <c:v>114.307912272831</c:v>
                </c:pt>
                <c:pt idx="8">
                  <c:v>121.570922703542</c:v>
                </c:pt>
                <c:pt idx="9">
                  <c:v>128.00458380354101</c:v>
                </c:pt>
                <c:pt idx="10">
                  <c:v>131.97218287871601</c:v>
                </c:pt>
                <c:pt idx="11">
                  <c:v>140.75256478640799</c:v>
                </c:pt>
                <c:pt idx="12">
                  <c:v>142.343504131055</c:v>
                </c:pt>
                <c:pt idx="13">
                  <c:v>152.708757625429</c:v>
                </c:pt>
                <c:pt idx="14">
                  <c:v>160.85346206549201</c:v>
                </c:pt>
                <c:pt idx="15">
                  <c:v>161.60600183578001</c:v>
                </c:pt>
                <c:pt idx="16">
                  <c:v>170.22033395945499</c:v>
                </c:pt>
                <c:pt idx="17">
                  <c:v>175.50791450256301</c:v>
                </c:pt>
                <c:pt idx="18">
                  <c:v>184.20506740249999</c:v>
                </c:pt>
                <c:pt idx="19">
                  <c:v>187.517953847597</c:v>
                </c:pt>
                <c:pt idx="20">
                  <c:v>197.086141526966</c:v>
                </c:pt>
                <c:pt idx="21">
                  <c:v>200.96944374527601</c:v>
                </c:pt>
                <c:pt idx="22">
                  <c:v>211.030277953894</c:v>
                </c:pt>
                <c:pt idx="23">
                  <c:v>208.00489644289101</c:v>
                </c:pt>
                <c:pt idx="24">
                  <c:v>223.19040294074799</c:v>
                </c:pt>
                <c:pt idx="25">
                  <c:v>213.717824596463</c:v>
                </c:pt>
                <c:pt idx="26">
                  <c:v>214.11435707883899</c:v>
                </c:pt>
                <c:pt idx="27">
                  <c:v>213.72079367394301</c:v>
                </c:pt>
                <c:pt idx="28">
                  <c:v>217.081697940797</c:v>
                </c:pt>
                <c:pt idx="29">
                  <c:v>228.94019991296699</c:v>
                </c:pt>
                <c:pt idx="30">
                  <c:v>233.32967759871801</c:v>
                </c:pt>
                <c:pt idx="31">
                  <c:v>217.77508740717099</c:v>
                </c:pt>
                <c:pt idx="32">
                  <c:v>212.74432684954499</c:v>
                </c:pt>
                <c:pt idx="33">
                  <c:v>209.90431011334701</c:v>
                </c:pt>
                <c:pt idx="34">
                  <c:v>212.26065301074999</c:v>
                </c:pt>
                <c:pt idx="35">
                  <c:v>215.032090342305</c:v>
                </c:pt>
                <c:pt idx="36">
                  <c:v>198.44259385206101</c:v>
                </c:pt>
                <c:pt idx="37">
                  <c:v>194.427406768335</c:v>
                </c:pt>
                <c:pt idx="38">
                  <c:v>179.37062889118701</c:v>
                </c:pt>
                <c:pt idx="39">
                  <c:v>161.92879817728101</c:v>
                </c:pt>
                <c:pt idx="40">
                  <c:v>175.09260986378399</c:v>
                </c:pt>
                <c:pt idx="41">
                  <c:v>166.258803438326</c:v>
                </c:pt>
                <c:pt idx="42">
                  <c:v>177.50523255578099</c:v>
                </c:pt>
                <c:pt idx="43">
                  <c:v>180.53408006345501</c:v>
                </c:pt>
                <c:pt idx="44">
                  <c:v>173.711327854323</c:v>
                </c:pt>
                <c:pt idx="45">
                  <c:v>183.68801316800801</c:v>
                </c:pt>
                <c:pt idx="46">
                  <c:v>188.01960522576701</c:v>
                </c:pt>
                <c:pt idx="47">
                  <c:v>193.20665418294399</c:v>
                </c:pt>
                <c:pt idx="48">
                  <c:v>194.885417373292</c:v>
                </c:pt>
                <c:pt idx="49">
                  <c:v>201.95678478012599</c:v>
                </c:pt>
                <c:pt idx="50">
                  <c:v>197.973973022199</c:v>
                </c:pt>
                <c:pt idx="51">
                  <c:v>208.91877821394101</c:v>
                </c:pt>
                <c:pt idx="52">
                  <c:v>213.39556904269699</c:v>
                </c:pt>
                <c:pt idx="53">
                  <c:v>226.202284214093</c:v>
                </c:pt>
                <c:pt idx="54">
                  <c:v>232.32821567065699</c:v>
                </c:pt>
                <c:pt idx="55">
                  <c:v>243.44164484108001</c:v>
                </c:pt>
                <c:pt idx="56">
                  <c:v>252.28930552890299</c:v>
                </c:pt>
                <c:pt idx="57">
                  <c:v>261.15197121610601</c:v>
                </c:pt>
                <c:pt idx="58">
                  <c:v>259.38759911599999</c:v>
                </c:pt>
                <c:pt idx="59">
                  <c:v>283.23636232106998</c:v>
                </c:pt>
                <c:pt idx="60">
                  <c:v>286.26179137123199</c:v>
                </c:pt>
                <c:pt idx="61">
                  <c:v>288.58201969737598</c:v>
                </c:pt>
                <c:pt idx="62">
                  <c:v>308.69698678176798</c:v>
                </c:pt>
                <c:pt idx="63">
                  <c:v>302.58603481941799</c:v>
                </c:pt>
                <c:pt idx="64">
                  <c:v>307.72123669575802</c:v>
                </c:pt>
                <c:pt idx="65">
                  <c:v>339.85088731753899</c:v>
                </c:pt>
                <c:pt idx="66">
                  <c:v>322.56387528542501</c:v>
                </c:pt>
                <c:pt idx="67">
                  <c:v>349.15110388603</c:v>
                </c:pt>
                <c:pt idx="68">
                  <c:v>339.50327327281099</c:v>
                </c:pt>
                <c:pt idx="69">
                  <c:v>371.20486982136202</c:v>
                </c:pt>
                <c:pt idx="70">
                  <c:v>359.56907844330101</c:v>
                </c:pt>
                <c:pt idx="71">
                  <c:v>369.29796538214401</c:v>
                </c:pt>
                <c:pt idx="72">
                  <c:v>379.02081841901202</c:v>
                </c:pt>
                <c:pt idx="73">
                  <c:v>383.66140087741502</c:v>
                </c:pt>
                <c:pt idx="74">
                  <c:v>382.371134186571</c:v>
                </c:pt>
                <c:pt idx="75">
                  <c:v>386.37269265822903</c:v>
                </c:pt>
                <c:pt idx="76">
                  <c:v>391.79435930382101</c:v>
                </c:pt>
                <c:pt idx="77">
                  <c:v>390.92812568282699</c:v>
                </c:pt>
                <c:pt idx="78">
                  <c:v>409.82888153956799</c:v>
                </c:pt>
                <c:pt idx="79">
                  <c:v>410.04881520468501</c:v>
                </c:pt>
                <c:pt idx="80">
                  <c:v>402.57631449473399</c:v>
                </c:pt>
                <c:pt idx="81">
                  <c:v>374.920750970798</c:v>
                </c:pt>
                <c:pt idx="82">
                  <c:v>402.19373885925302</c:v>
                </c:pt>
                <c:pt idx="83">
                  <c:v>406.54314267536802</c:v>
                </c:pt>
                <c:pt idx="84">
                  <c:v>406.79636046539002</c:v>
                </c:pt>
                <c:pt idx="85">
                  <c:v>431.95731988921</c:v>
                </c:pt>
                <c:pt idx="86">
                  <c:v>472.94286403802198</c:v>
                </c:pt>
                <c:pt idx="87">
                  <c:v>459.62203520723898</c:v>
                </c:pt>
                <c:pt idx="88">
                  <c:v>450.75434000345399</c:v>
                </c:pt>
                <c:pt idx="89">
                  <c:v>511.20989126717399</c:v>
                </c:pt>
                <c:pt idx="90">
                  <c:v>455.519732432816</c:v>
                </c:pt>
                <c:pt idx="91">
                  <c:v>468.49403165666098</c:v>
                </c:pt>
                <c:pt idx="92">
                  <c:v>425.92901737819699</c:v>
                </c:pt>
                <c:pt idx="93">
                  <c:v>431.02367049350801</c:v>
                </c:pt>
                <c:pt idx="94">
                  <c:v>439.67871290527501</c:v>
                </c:pt>
                <c:pt idx="95">
                  <c:v>453.31564639112202</c:v>
                </c:pt>
                <c:pt idx="96">
                  <c:v>402.45308602020702</c:v>
                </c:pt>
                <c:pt idx="97">
                  <c:v>436.63422894198999</c:v>
                </c:pt>
                <c:pt idx="98">
                  <c:v>424.38483147032002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D2-444D-8136-F125C2498995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PrimeMarkets!$V$6:$V$120</c:f>
              <c:numCache>
                <c:formatCode>0</c:formatCode>
                <c:ptCount val="115"/>
                <c:pt idx="0">
                  <c:v>62.436103030272101</c:v>
                </c:pt>
                <c:pt idx="1">
                  <c:v>63.173015734941004</c:v>
                </c:pt>
                <c:pt idx="2">
                  <c:v>64.220557438716696</c:v>
                </c:pt>
                <c:pt idx="3">
                  <c:v>65.200440377413003</c:v>
                </c:pt>
                <c:pt idx="4">
                  <c:v>67.750673932941794</c:v>
                </c:pt>
                <c:pt idx="5">
                  <c:v>71.056875827591696</c:v>
                </c:pt>
                <c:pt idx="6">
                  <c:v>72.606357138438895</c:v>
                </c:pt>
                <c:pt idx="7">
                  <c:v>73.347755984020296</c:v>
                </c:pt>
                <c:pt idx="8">
                  <c:v>74.997285186777603</c:v>
                </c:pt>
                <c:pt idx="9">
                  <c:v>77.591116564692598</c:v>
                </c:pt>
                <c:pt idx="10">
                  <c:v>80.286145532648703</c:v>
                </c:pt>
                <c:pt idx="11">
                  <c:v>82.489014540857099</c:v>
                </c:pt>
                <c:pt idx="12">
                  <c:v>84.855318015496593</c:v>
                </c:pt>
                <c:pt idx="13">
                  <c:v>86.989281617201996</c:v>
                </c:pt>
                <c:pt idx="14">
                  <c:v>88.894315192911193</c:v>
                </c:pt>
                <c:pt idx="15">
                  <c:v>91.491760640086298</c:v>
                </c:pt>
                <c:pt idx="16">
                  <c:v>95.985899467516504</c:v>
                </c:pt>
                <c:pt idx="17">
                  <c:v>100.672162369075</c:v>
                </c:pt>
                <c:pt idx="18">
                  <c:v>100.61174201806701</c:v>
                </c:pt>
                <c:pt idx="19">
                  <c:v>100</c:v>
                </c:pt>
                <c:pt idx="20">
                  <c:v>104.347103075617</c:v>
                </c:pt>
                <c:pt idx="21">
                  <c:v>110.375320932078</c:v>
                </c:pt>
                <c:pt idx="22">
                  <c:v>112.92429291346799</c:v>
                </c:pt>
                <c:pt idx="23">
                  <c:v>113.753070835793</c:v>
                </c:pt>
                <c:pt idx="24">
                  <c:v>117.314257966586</c:v>
                </c:pt>
                <c:pt idx="25">
                  <c:v>122.75891191898</c:v>
                </c:pt>
                <c:pt idx="26">
                  <c:v>127.867261358286</c:v>
                </c:pt>
                <c:pt idx="27">
                  <c:v>131.57320586542701</c:v>
                </c:pt>
                <c:pt idx="28">
                  <c:v>135.88117113005501</c:v>
                </c:pt>
                <c:pt idx="29">
                  <c:v>140.92019453583401</c:v>
                </c:pt>
                <c:pt idx="30">
                  <c:v>143.893573323672</c:v>
                </c:pt>
                <c:pt idx="31">
                  <c:v>146.89180373251</c:v>
                </c:pt>
                <c:pt idx="32">
                  <c:v>153.98770400034101</c:v>
                </c:pt>
                <c:pt idx="33">
                  <c:v>162.86962830266799</c:v>
                </c:pt>
                <c:pt idx="34">
                  <c:v>166.966674522332</c:v>
                </c:pt>
                <c:pt idx="35">
                  <c:v>168.57266916079001</c:v>
                </c:pt>
                <c:pt idx="36">
                  <c:v>174.51185573133299</c:v>
                </c:pt>
                <c:pt idx="37">
                  <c:v>184.20819690051499</c:v>
                </c:pt>
                <c:pt idx="38">
                  <c:v>190.43208157613</c:v>
                </c:pt>
                <c:pt idx="39">
                  <c:v>191.16602669280701</c:v>
                </c:pt>
                <c:pt idx="40">
                  <c:v>190.67768516157199</c:v>
                </c:pt>
                <c:pt idx="41">
                  <c:v>189.282833243808</c:v>
                </c:pt>
                <c:pt idx="42">
                  <c:v>186.95920506969</c:v>
                </c:pt>
                <c:pt idx="43">
                  <c:v>187.26715381143899</c:v>
                </c:pt>
                <c:pt idx="44">
                  <c:v>192.336049034127</c:v>
                </c:pt>
                <c:pt idx="45">
                  <c:v>197.01755110788801</c:v>
                </c:pt>
                <c:pt idx="46">
                  <c:v>190.06029948058401</c:v>
                </c:pt>
                <c:pt idx="47">
                  <c:v>179.62103061280499</c:v>
                </c:pt>
                <c:pt idx="48">
                  <c:v>176.22321740071101</c:v>
                </c:pt>
                <c:pt idx="49">
                  <c:v>175.240202535132</c:v>
                </c:pt>
                <c:pt idx="50">
                  <c:v>167.05191764287</c:v>
                </c:pt>
                <c:pt idx="51">
                  <c:v>156.711710468755</c:v>
                </c:pt>
                <c:pt idx="52">
                  <c:v>148.92689039931599</c:v>
                </c:pt>
                <c:pt idx="53">
                  <c:v>138.29100841565301</c:v>
                </c:pt>
                <c:pt idx="54">
                  <c:v>128.83331243319901</c:v>
                </c:pt>
                <c:pt idx="55">
                  <c:v>125.531378009965</c:v>
                </c:pt>
                <c:pt idx="56">
                  <c:v>126.640950783666</c:v>
                </c:pt>
                <c:pt idx="57">
                  <c:v>126.469331062308</c:v>
                </c:pt>
                <c:pt idx="58">
                  <c:v>126.276135034022</c:v>
                </c:pt>
                <c:pt idx="59">
                  <c:v>128.174841186192</c:v>
                </c:pt>
                <c:pt idx="60">
                  <c:v>131.97100174205301</c:v>
                </c:pt>
                <c:pt idx="61">
                  <c:v>136.92058558983601</c:v>
                </c:pt>
                <c:pt idx="62">
                  <c:v>141.23280433985599</c:v>
                </c:pt>
                <c:pt idx="63">
                  <c:v>143.74394551869901</c:v>
                </c:pt>
                <c:pt idx="64">
                  <c:v>145.83943956302801</c:v>
                </c:pt>
                <c:pt idx="65">
                  <c:v>149.712530741617</c:v>
                </c:pt>
                <c:pt idx="66">
                  <c:v>155.44906155580699</c:v>
                </c:pt>
                <c:pt idx="67">
                  <c:v>159.78232758657299</c:v>
                </c:pt>
                <c:pt idx="68">
                  <c:v>163.51756047788101</c:v>
                </c:pt>
                <c:pt idx="69">
                  <c:v>170.26547671639901</c:v>
                </c:pt>
                <c:pt idx="70">
                  <c:v>176.80444325947099</c:v>
                </c:pt>
                <c:pt idx="71">
                  <c:v>180.498099048911</c:v>
                </c:pt>
                <c:pt idx="72">
                  <c:v>186.707057440168</c:v>
                </c:pt>
                <c:pt idx="73">
                  <c:v>197.37104075874001</c:v>
                </c:pt>
                <c:pt idx="74">
                  <c:v>202.655314573737</c:v>
                </c:pt>
                <c:pt idx="75">
                  <c:v>202.60658551259101</c:v>
                </c:pt>
                <c:pt idx="76">
                  <c:v>208.19828552065999</c:v>
                </c:pt>
                <c:pt idx="77">
                  <c:v>220.11649841123801</c:v>
                </c:pt>
                <c:pt idx="78">
                  <c:v>225.638322919068</c:v>
                </c:pt>
                <c:pt idx="79">
                  <c:v>225.10753016590201</c:v>
                </c:pt>
                <c:pt idx="80">
                  <c:v>232.28011186194601</c:v>
                </c:pt>
                <c:pt idx="81">
                  <c:v>246.474782730584</c:v>
                </c:pt>
                <c:pt idx="82">
                  <c:v>253.26590454966899</c:v>
                </c:pt>
                <c:pt idx="83">
                  <c:v>253.44536308969899</c:v>
                </c:pt>
                <c:pt idx="84">
                  <c:v>261.98748644284001</c:v>
                </c:pt>
                <c:pt idx="85">
                  <c:v>275.69392913255899</c:v>
                </c:pt>
                <c:pt idx="86">
                  <c:v>278.83041441463598</c:v>
                </c:pt>
                <c:pt idx="87">
                  <c:v>276.82873957779299</c:v>
                </c:pt>
                <c:pt idx="88">
                  <c:v>286.10423099294701</c:v>
                </c:pt>
                <c:pt idx="89">
                  <c:v>301.53820724025201</c:v>
                </c:pt>
                <c:pt idx="90">
                  <c:v>305.75591520559902</c:v>
                </c:pt>
                <c:pt idx="91">
                  <c:v>303.56402084636699</c:v>
                </c:pt>
                <c:pt idx="92">
                  <c:v>309.02635297595901</c:v>
                </c:pt>
                <c:pt idx="93">
                  <c:v>320.32739340442401</c:v>
                </c:pt>
                <c:pt idx="94">
                  <c:v>331.30538509474201</c:v>
                </c:pt>
                <c:pt idx="95">
                  <c:v>336.15829683688003</c:v>
                </c:pt>
                <c:pt idx="96">
                  <c:v>336.20775523255298</c:v>
                </c:pt>
                <c:pt idx="97">
                  <c:v>335.734507536899</c:v>
                </c:pt>
                <c:pt idx="98">
                  <c:v>348.67766017081402</c:v>
                </c:pt>
                <c:pt idx="99">
                  <c:v>367.037938034501</c:v>
                </c:pt>
                <c:pt idx="100">
                  <c:v>382.43444800162598</c:v>
                </c:pt>
                <c:pt idx="101">
                  <c:v>407.78885165537298</c:v>
                </c:pt>
                <c:pt idx="102">
                  <c:v>430.26836704362699</c:v>
                </c:pt>
                <c:pt idx="103">
                  <c:v>440.19659348197803</c:v>
                </c:pt>
                <c:pt idx="104">
                  <c:v>461.420791568097</c:v>
                </c:pt>
                <c:pt idx="105">
                  <c:v>494.640771529902</c:v>
                </c:pt>
                <c:pt idx="106">
                  <c:v>481.22438117096402</c:v>
                </c:pt>
                <c:pt idx="107">
                  <c:v>449.69230605975702</c:v>
                </c:pt>
                <c:pt idx="108">
                  <c:v>443.33107052919797</c:v>
                </c:pt>
                <c:pt idx="109">
                  <c:v>444.66313535493703</c:v>
                </c:pt>
                <c:pt idx="110">
                  <c:v>443.87578927911198</c:v>
                </c:pt>
                <c:pt idx="111">
                  <c:v>438.44632561376602</c:v>
                </c:pt>
                <c:pt idx="112">
                  <c:v>435.96447261917501</c:v>
                </c:pt>
                <c:pt idx="113">
                  <c:v>435.48376665993698</c:v>
                </c:pt>
                <c:pt idx="114">
                  <c:v>425.47225508387299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D2-444D-8136-F125C2498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56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VW'!$Q$42:$Q$350</c:f>
              <c:numCache>
                <c:formatCode>[$-409]mmm\-yy;@</c:formatCode>
                <c:ptCount val="309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  <c:pt idx="302">
                  <c:v>45366</c:v>
                </c:pt>
                <c:pt idx="303">
                  <c:v>45397</c:v>
                </c:pt>
                <c:pt idx="304">
                  <c:v>45427</c:v>
                </c:pt>
                <c:pt idx="305">
                  <c:v>45458</c:v>
                </c:pt>
                <c:pt idx="306">
                  <c:v>45488</c:v>
                </c:pt>
                <c:pt idx="307">
                  <c:v>45519</c:v>
                </c:pt>
                <c:pt idx="308">
                  <c:v>45550</c:v>
                </c:pt>
              </c:numCache>
            </c:numRef>
          </c:xVal>
          <c:yVal>
            <c:numRef>
              <c:f>'U.S. EW &amp; VW'!$U$42:$U$350</c:f>
              <c:numCache>
                <c:formatCode>0.0%</c:formatCode>
                <c:ptCount val="309"/>
                <c:pt idx="0">
                  <c:v>4.0395319368731641E-2</c:v>
                </c:pt>
                <c:pt idx="1">
                  <c:v>3.4677066735613105E-2</c:v>
                </c:pt>
                <c:pt idx="2">
                  <c:v>2.8455621016791222E-2</c:v>
                </c:pt>
                <c:pt idx="3">
                  <c:v>3.1221998000657392E-2</c:v>
                </c:pt>
                <c:pt idx="4">
                  <c:v>1.2617672641477728E-2</c:v>
                </c:pt>
                <c:pt idx="5">
                  <c:v>3.1832839467802465E-3</c:v>
                </c:pt>
                <c:pt idx="6">
                  <c:v>1.4439613079745728E-2</c:v>
                </c:pt>
                <c:pt idx="7">
                  <c:v>3.640963692669108E-2</c:v>
                </c:pt>
                <c:pt idx="8">
                  <c:v>5.338532191787837E-2</c:v>
                </c:pt>
                <c:pt idx="9">
                  <c:v>5.397302770750656E-2</c:v>
                </c:pt>
                <c:pt idx="10">
                  <c:v>4.9074786668665604E-2</c:v>
                </c:pt>
                <c:pt idx="11">
                  <c:v>4.6217951700579851E-2</c:v>
                </c:pt>
                <c:pt idx="12">
                  <c:v>5.1360340153741246E-2</c:v>
                </c:pt>
                <c:pt idx="13">
                  <c:v>4.5621957836160076E-2</c:v>
                </c:pt>
                <c:pt idx="14">
                  <c:v>5.0790606135730165E-2</c:v>
                </c:pt>
                <c:pt idx="15">
                  <c:v>5.4931852604768849E-2</c:v>
                </c:pt>
                <c:pt idx="16">
                  <c:v>9.0381754643755308E-2</c:v>
                </c:pt>
                <c:pt idx="17">
                  <c:v>0.10558503108577555</c:v>
                </c:pt>
                <c:pt idx="18">
                  <c:v>0.10777203366446675</c:v>
                </c:pt>
                <c:pt idx="19">
                  <c:v>8.4335090504845445E-2</c:v>
                </c:pt>
                <c:pt idx="20">
                  <c:v>7.8500163307713144E-2</c:v>
                </c:pt>
                <c:pt idx="21">
                  <c:v>7.9761154802916012E-2</c:v>
                </c:pt>
                <c:pt idx="22">
                  <c:v>9.1690228524429207E-2</c:v>
                </c:pt>
                <c:pt idx="23">
                  <c:v>9.7675310263198867E-2</c:v>
                </c:pt>
                <c:pt idx="24">
                  <c:v>9.6679824302649875E-2</c:v>
                </c:pt>
                <c:pt idx="25">
                  <c:v>0.11629568532850643</c:v>
                </c:pt>
                <c:pt idx="26">
                  <c:v>0.12898201146668442</c:v>
                </c:pt>
                <c:pt idx="27">
                  <c:v>0.13852571181152573</c:v>
                </c:pt>
                <c:pt idx="28">
                  <c:v>0.10846418817222547</c:v>
                </c:pt>
                <c:pt idx="29">
                  <c:v>7.9793648017656649E-2</c:v>
                </c:pt>
                <c:pt idx="30">
                  <c:v>6.4064102858081284E-2</c:v>
                </c:pt>
                <c:pt idx="31">
                  <c:v>5.2307315239473962E-2</c:v>
                </c:pt>
                <c:pt idx="32">
                  <c:v>3.6862392433338442E-2</c:v>
                </c:pt>
                <c:pt idx="33">
                  <c:v>7.6594046165661123E-3</c:v>
                </c:pt>
                <c:pt idx="34">
                  <c:v>-1.1437090802789207E-2</c:v>
                </c:pt>
                <c:pt idx="35">
                  <c:v>-2.3990769720711014E-2</c:v>
                </c:pt>
                <c:pt idx="36">
                  <c:v>-1.5895420956991591E-2</c:v>
                </c:pt>
                <c:pt idx="37">
                  <c:v>-1.4500373438141034E-3</c:v>
                </c:pt>
                <c:pt idx="38">
                  <c:v>1.370059236207366E-2</c:v>
                </c:pt>
                <c:pt idx="39">
                  <c:v>1.7161476291612576E-2</c:v>
                </c:pt>
                <c:pt idx="40">
                  <c:v>1.2157069358668782E-2</c:v>
                </c:pt>
                <c:pt idx="41">
                  <c:v>7.5413863865432251E-3</c:v>
                </c:pt>
                <c:pt idx="42">
                  <c:v>1.3821967431246751E-3</c:v>
                </c:pt>
                <c:pt idx="43">
                  <c:v>3.4729619446134397E-3</c:v>
                </c:pt>
                <c:pt idx="44">
                  <c:v>7.1212006271850203E-3</c:v>
                </c:pt>
                <c:pt idx="45">
                  <c:v>2.8223426082204295E-2</c:v>
                </c:pt>
                <c:pt idx="46">
                  <c:v>5.4240547311555698E-2</c:v>
                </c:pt>
                <c:pt idx="47">
                  <c:v>8.6437246246728661E-2</c:v>
                </c:pt>
                <c:pt idx="48">
                  <c:v>9.8706861512708022E-2</c:v>
                </c:pt>
                <c:pt idx="49">
                  <c:v>9.4487882073411411E-2</c:v>
                </c:pt>
                <c:pt idx="50">
                  <c:v>8.2733231862291534E-2</c:v>
                </c:pt>
                <c:pt idx="51">
                  <c:v>7.5557231499561173E-2</c:v>
                </c:pt>
                <c:pt idx="52">
                  <c:v>8.206524670684523E-2</c:v>
                </c:pt>
                <c:pt idx="53">
                  <c:v>8.499217435237072E-2</c:v>
                </c:pt>
                <c:pt idx="54">
                  <c:v>8.8747580966505701E-2</c:v>
                </c:pt>
                <c:pt idx="55">
                  <c:v>7.1963502241666255E-2</c:v>
                </c:pt>
                <c:pt idx="56">
                  <c:v>5.8867720804539614E-2</c:v>
                </c:pt>
                <c:pt idx="57">
                  <c:v>4.6579909242946194E-2</c:v>
                </c:pt>
                <c:pt idx="58">
                  <c:v>3.7654001828267614E-2</c:v>
                </c:pt>
                <c:pt idx="59">
                  <c:v>2.9392692048315627E-2</c:v>
                </c:pt>
                <c:pt idx="60">
                  <c:v>1.4647582745082266E-2</c:v>
                </c:pt>
                <c:pt idx="61">
                  <c:v>3.0803942472540591E-2</c:v>
                </c:pt>
                <c:pt idx="62">
                  <c:v>4.3199652201840744E-2</c:v>
                </c:pt>
                <c:pt idx="63">
                  <c:v>7.1798439042428219E-2</c:v>
                </c:pt>
                <c:pt idx="64">
                  <c:v>7.3000429022554325E-2</c:v>
                </c:pt>
                <c:pt idx="65">
                  <c:v>9.230804216361177E-2</c:v>
                </c:pt>
                <c:pt idx="66">
                  <c:v>0.11083711560617715</c:v>
                </c:pt>
                <c:pt idx="67">
                  <c:v>0.15223952539012697</c:v>
                </c:pt>
                <c:pt idx="68">
                  <c:v>0.18141723831878509</c:v>
                </c:pt>
                <c:pt idx="69">
                  <c:v>0.1947398978041186</c:v>
                </c:pt>
                <c:pt idx="70">
                  <c:v>0.18308019247598573</c:v>
                </c:pt>
                <c:pt idx="71">
                  <c:v>0.16411479164479847</c:v>
                </c:pt>
                <c:pt idx="72">
                  <c:v>0.15637038849360807</c:v>
                </c:pt>
                <c:pt idx="73">
                  <c:v>0.15332303157545546</c:v>
                </c:pt>
                <c:pt idx="74">
                  <c:v>0.15966569605992764</c:v>
                </c:pt>
                <c:pt idx="75">
                  <c:v>0.15300799211157678</c:v>
                </c:pt>
                <c:pt idx="76">
                  <c:v>0.14629942369396276</c:v>
                </c:pt>
                <c:pt idx="77">
                  <c:v>0.12992289003038904</c:v>
                </c:pt>
                <c:pt idx="78">
                  <c:v>0.12069533717356684</c:v>
                </c:pt>
                <c:pt idx="79">
                  <c:v>0.11480561043609661</c:v>
                </c:pt>
                <c:pt idx="80">
                  <c:v>0.12004970816225691</c:v>
                </c:pt>
                <c:pt idx="81">
                  <c:v>0.13468730438817778</c:v>
                </c:pt>
                <c:pt idx="82">
                  <c:v>0.15419181642562507</c:v>
                </c:pt>
                <c:pt idx="83">
                  <c:v>0.16255091502409513</c:v>
                </c:pt>
                <c:pt idx="84">
                  <c:v>0.15970304914855404</c:v>
                </c:pt>
                <c:pt idx="85">
                  <c:v>0.14046745995295273</c:v>
                </c:pt>
                <c:pt idx="86">
                  <c:v>0.13375877271869707</c:v>
                </c:pt>
                <c:pt idx="87">
                  <c:v>0.1320017640726534</c:v>
                </c:pt>
                <c:pt idx="88">
                  <c:v>0.13999143937722747</c:v>
                </c:pt>
                <c:pt idx="89">
                  <c:v>0.1385924668633447</c:v>
                </c:pt>
                <c:pt idx="90">
                  <c:v>0.13293797796321316</c:v>
                </c:pt>
                <c:pt idx="91">
                  <c:v>0.12118799875126984</c:v>
                </c:pt>
                <c:pt idx="92">
                  <c:v>0.10027149112539457</c:v>
                </c:pt>
                <c:pt idx="93">
                  <c:v>8.8535322393384464E-2</c:v>
                </c:pt>
                <c:pt idx="94">
                  <c:v>8.6034073210529138E-2</c:v>
                </c:pt>
                <c:pt idx="95">
                  <c:v>0.1052807794663051</c:v>
                </c:pt>
                <c:pt idx="96">
                  <c:v>0.10956982101944646</c:v>
                </c:pt>
                <c:pt idx="97">
                  <c:v>0.10827497398935537</c:v>
                </c:pt>
                <c:pt idx="98">
                  <c:v>9.1324450550534397E-2</c:v>
                </c:pt>
                <c:pt idx="99">
                  <c:v>8.9467492717479224E-2</c:v>
                </c:pt>
                <c:pt idx="100">
                  <c:v>9.4463440793391307E-2</c:v>
                </c:pt>
                <c:pt idx="101">
                  <c:v>0.10315118693055481</c:v>
                </c:pt>
                <c:pt idx="102">
                  <c:v>0.10339469363115983</c:v>
                </c:pt>
                <c:pt idx="103">
                  <c:v>9.6113706731007387E-2</c:v>
                </c:pt>
                <c:pt idx="104">
                  <c:v>9.5400624152378377E-2</c:v>
                </c:pt>
                <c:pt idx="105">
                  <c:v>7.799769231462772E-2</c:v>
                </c:pt>
                <c:pt idx="106">
                  <c:v>6.5482783497762265E-2</c:v>
                </c:pt>
                <c:pt idx="107">
                  <c:v>3.5363179929628341E-2</c:v>
                </c:pt>
                <c:pt idx="108">
                  <c:v>2.6805120816448369E-2</c:v>
                </c:pt>
                <c:pt idx="109">
                  <c:v>-7.5835871187525106E-3</c:v>
                </c:pt>
                <c:pt idx="110">
                  <c:v>-2.9180439630931421E-2</c:v>
                </c:pt>
                <c:pt idx="111">
                  <c:v>-6.4762825184671691E-2</c:v>
                </c:pt>
                <c:pt idx="112">
                  <c:v>-6.4445707748691516E-2</c:v>
                </c:pt>
                <c:pt idx="113">
                  <c:v>-6.4084391760565573E-2</c:v>
                </c:pt>
                <c:pt idx="114">
                  <c:v>-5.7569313376076403E-2</c:v>
                </c:pt>
                <c:pt idx="115">
                  <c:v>-7.2920302019347516E-2</c:v>
                </c:pt>
                <c:pt idx="116">
                  <c:v>-8.604217316563556E-2</c:v>
                </c:pt>
                <c:pt idx="117">
                  <c:v>-9.4150633038583509E-2</c:v>
                </c:pt>
                <c:pt idx="118">
                  <c:v>-0.10933751545625092</c:v>
                </c:pt>
                <c:pt idx="119">
                  <c:v>-0.12604884604428712</c:v>
                </c:pt>
                <c:pt idx="120">
                  <c:v>-0.1385095371698164</c:v>
                </c:pt>
                <c:pt idx="121">
                  <c:v>-0.12005418906500687</c:v>
                </c:pt>
                <c:pt idx="122">
                  <c:v>-0.11731623300489913</c:v>
                </c:pt>
                <c:pt idx="123">
                  <c:v>-0.12728286411822221</c:v>
                </c:pt>
                <c:pt idx="124">
                  <c:v>-0.1961748570009183</c:v>
                </c:pt>
                <c:pt idx="125">
                  <c:v>-0.24894659080410964</c:v>
                </c:pt>
                <c:pt idx="126">
                  <c:v>-0.29373420521902105</c:v>
                </c:pt>
                <c:pt idx="127">
                  <c:v>-0.27863289805115143</c:v>
                </c:pt>
                <c:pt idx="128">
                  <c:v>-0.2666378203032449</c:v>
                </c:pt>
                <c:pt idx="129">
                  <c:v>-0.25666339355910017</c:v>
                </c:pt>
                <c:pt idx="130">
                  <c:v>-0.26500454939576856</c:v>
                </c:pt>
                <c:pt idx="131">
                  <c:v>-0.26326523849411643</c:v>
                </c:pt>
                <c:pt idx="132">
                  <c:v>-0.25474250710618662</c:v>
                </c:pt>
                <c:pt idx="133">
                  <c:v>-0.24120511089291818</c:v>
                </c:pt>
                <c:pt idx="134">
                  <c:v>-0.20842101535739166</c:v>
                </c:pt>
                <c:pt idx="135">
                  <c:v>-0.15460159000095419</c:v>
                </c:pt>
                <c:pt idx="136">
                  <c:v>-7.3272074594674441E-2</c:v>
                </c:pt>
                <c:pt idx="137">
                  <c:v>-1.1875977246346037E-2</c:v>
                </c:pt>
                <c:pt idx="138">
                  <c:v>3.3219472131489569E-2</c:v>
                </c:pt>
                <c:pt idx="139">
                  <c:v>3.9291727793132836E-2</c:v>
                </c:pt>
                <c:pt idx="140">
                  <c:v>5.5849949236531859E-2</c:v>
                </c:pt>
                <c:pt idx="141">
                  <c:v>7.8057940501740308E-2</c:v>
                </c:pt>
                <c:pt idx="142">
                  <c:v>0.10887329489283415</c:v>
                </c:pt>
                <c:pt idx="143">
                  <c:v>0.14025118616231924</c:v>
                </c:pt>
                <c:pt idx="144">
                  <c:v>0.16120362869211569</c:v>
                </c:pt>
                <c:pt idx="145">
                  <c:v>0.16286512674841047</c:v>
                </c:pt>
                <c:pt idx="146">
                  <c:v>0.1340259525784997</c:v>
                </c:pt>
                <c:pt idx="147">
                  <c:v>9.2037893657067382E-2</c:v>
                </c:pt>
                <c:pt idx="148">
                  <c:v>6.5779061921555693E-2</c:v>
                </c:pt>
                <c:pt idx="149">
                  <c:v>5.9321530024669E-2</c:v>
                </c:pt>
                <c:pt idx="150">
                  <c:v>5.9119387797955225E-2</c:v>
                </c:pt>
                <c:pt idx="151">
                  <c:v>5.1739696154878612E-2</c:v>
                </c:pt>
                <c:pt idx="152">
                  <c:v>4.9071562291464588E-2</c:v>
                </c:pt>
                <c:pt idx="153">
                  <c:v>5.3213050191340372E-2</c:v>
                </c:pt>
                <c:pt idx="154">
                  <c:v>7.2575570192525696E-2</c:v>
                </c:pt>
                <c:pt idx="155">
                  <c:v>7.6015374649341272E-2</c:v>
                </c:pt>
                <c:pt idx="156">
                  <c:v>6.795577188303592E-2</c:v>
                </c:pt>
                <c:pt idx="157">
                  <c:v>4.8292614456693084E-2</c:v>
                </c:pt>
                <c:pt idx="158">
                  <c:v>3.9953032326305093E-2</c:v>
                </c:pt>
                <c:pt idx="159">
                  <c:v>4.4637521575320305E-2</c:v>
                </c:pt>
                <c:pt idx="160">
                  <c:v>4.7066425926729494E-2</c:v>
                </c:pt>
                <c:pt idx="161">
                  <c:v>5.1312122983435016E-2</c:v>
                </c:pt>
                <c:pt idx="162">
                  <c:v>6.3851384869072714E-2</c:v>
                </c:pt>
                <c:pt idx="163">
                  <c:v>7.6104592297271401E-2</c:v>
                </c:pt>
                <c:pt idx="164">
                  <c:v>7.283441587693984E-2</c:v>
                </c:pt>
                <c:pt idx="165">
                  <c:v>5.7338161918748742E-2</c:v>
                </c:pt>
                <c:pt idx="166">
                  <c:v>4.0846069832201959E-2</c:v>
                </c:pt>
                <c:pt idx="167">
                  <c:v>3.8887719345361171E-2</c:v>
                </c:pt>
                <c:pt idx="168">
                  <c:v>3.6023287261607084E-2</c:v>
                </c:pt>
                <c:pt idx="169">
                  <c:v>4.9811088887418364E-2</c:v>
                </c:pt>
                <c:pt idx="170">
                  <c:v>6.9261504823564968E-2</c:v>
                </c:pt>
                <c:pt idx="171">
                  <c:v>8.6968969416683084E-2</c:v>
                </c:pt>
                <c:pt idx="172">
                  <c:v>0.10455022231235511</c:v>
                </c:pt>
                <c:pt idx="173">
                  <c:v>0.11306948172438003</c:v>
                </c:pt>
                <c:pt idx="174">
                  <c:v>0.12490277129804239</c:v>
                </c:pt>
                <c:pt idx="175">
                  <c:v>0.11793916021384665</c:v>
                </c:pt>
                <c:pt idx="176">
                  <c:v>0.12148828722075433</c:v>
                </c:pt>
                <c:pt idx="177">
                  <c:v>0.11964559483800064</c:v>
                </c:pt>
                <c:pt idx="178">
                  <c:v>0.12614039847027914</c:v>
                </c:pt>
                <c:pt idx="179">
                  <c:v>0.11348534859528514</c:v>
                </c:pt>
                <c:pt idx="180">
                  <c:v>0.11598549425675508</c:v>
                </c:pt>
                <c:pt idx="181">
                  <c:v>0.10731738413120451</c:v>
                </c:pt>
                <c:pt idx="182">
                  <c:v>0.10723147790071508</c:v>
                </c:pt>
                <c:pt idx="183">
                  <c:v>9.8329966443060135E-2</c:v>
                </c:pt>
                <c:pt idx="184">
                  <c:v>8.2476209080319718E-2</c:v>
                </c:pt>
                <c:pt idx="185">
                  <c:v>6.7661606987795109E-2</c:v>
                </c:pt>
                <c:pt idx="186">
                  <c:v>4.6679784829437798E-2</c:v>
                </c:pt>
                <c:pt idx="187">
                  <c:v>5.9196484799246996E-2</c:v>
                </c:pt>
                <c:pt idx="188">
                  <c:v>6.0506469026106346E-2</c:v>
                </c:pt>
                <c:pt idx="189">
                  <c:v>7.3789282280771307E-2</c:v>
                </c:pt>
                <c:pt idx="190">
                  <c:v>7.2739722179059774E-2</c:v>
                </c:pt>
                <c:pt idx="191">
                  <c:v>9.9043822246907443E-2</c:v>
                </c:pt>
                <c:pt idx="192">
                  <c:v>0.11586084008915809</c:v>
                </c:pt>
                <c:pt idx="193">
                  <c:v>0.13417606397896464</c:v>
                </c:pt>
                <c:pt idx="194">
                  <c:v>0.12319403276977714</c:v>
                </c:pt>
                <c:pt idx="195">
                  <c:v>0.12588096225797041</c:v>
                </c:pt>
                <c:pt idx="196">
                  <c:v>0.13227565654263507</c:v>
                </c:pt>
                <c:pt idx="197">
                  <c:v>0.14462627735181099</c:v>
                </c:pt>
                <c:pt idx="198">
                  <c:v>0.14293611377530602</c:v>
                </c:pt>
                <c:pt idx="199">
                  <c:v>0.1175418707748539</c:v>
                </c:pt>
                <c:pt idx="200">
                  <c:v>0.1019101546701271</c:v>
                </c:pt>
                <c:pt idx="201">
                  <c:v>7.9007324752294661E-2</c:v>
                </c:pt>
                <c:pt idx="202">
                  <c:v>7.536761365582012E-2</c:v>
                </c:pt>
                <c:pt idx="203">
                  <c:v>5.8241554296446063E-2</c:v>
                </c:pt>
                <c:pt idx="204">
                  <c:v>5.4005393518122613E-2</c:v>
                </c:pt>
                <c:pt idx="205">
                  <c:v>3.8543674047547105E-2</c:v>
                </c:pt>
                <c:pt idx="206">
                  <c:v>4.3349928212339739E-2</c:v>
                </c:pt>
                <c:pt idx="207">
                  <c:v>3.4028017087134543E-2</c:v>
                </c:pt>
                <c:pt idx="208">
                  <c:v>3.8851132634827756E-2</c:v>
                </c:pt>
                <c:pt idx="209">
                  <c:v>3.5942779464274377E-2</c:v>
                </c:pt>
                <c:pt idx="210">
                  <c:v>5.1847318863925684E-2</c:v>
                </c:pt>
                <c:pt idx="211">
                  <c:v>6.1402037660809983E-2</c:v>
                </c:pt>
                <c:pt idx="212">
                  <c:v>6.455188570073922E-2</c:v>
                </c:pt>
                <c:pt idx="213">
                  <c:v>7.2175077144033262E-2</c:v>
                </c:pt>
                <c:pt idx="214">
                  <c:v>6.9102259193332349E-2</c:v>
                </c:pt>
                <c:pt idx="215">
                  <c:v>6.3635094293816419E-2</c:v>
                </c:pt>
                <c:pt idx="216">
                  <c:v>3.744983084646103E-2</c:v>
                </c:pt>
                <c:pt idx="217">
                  <c:v>2.8911054113056389E-2</c:v>
                </c:pt>
                <c:pt idx="218">
                  <c:v>3.2680732758133324E-2</c:v>
                </c:pt>
                <c:pt idx="219">
                  <c:v>5.8076136685868418E-2</c:v>
                </c:pt>
                <c:pt idx="220">
                  <c:v>6.9338456423834183E-2</c:v>
                </c:pt>
                <c:pt idx="221">
                  <c:v>7.277907074330825E-2</c:v>
                </c:pt>
                <c:pt idx="222">
                  <c:v>5.3563210161196473E-2</c:v>
                </c:pt>
                <c:pt idx="223">
                  <c:v>4.618431948066859E-2</c:v>
                </c:pt>
                <c:pt idx="224">
                  <c:v>4.34485572200487E-2</c:v>
                </c:pt>
                <c:pt idx="225">
                  <c:v>5.1741854908066154E-2</c:v>
                </c:pt>
                <c:pt idx="226">
                  <c:v>5.5861017299942972E-2</c:v>
                </c:pt>
                <c:pt idx="227">
                  <c:v>5.8373681203037542E-2</c:v>
                </c:pt>
                <c:pt idx="228">
                  <c:v>6.529334074418891E-2</c:v>
                </c:pt>
                <c:pt idx="229">
                  <c:v>8.0949193365378092E-2</c:v>
                </c:pt>
                <c:pt idx="230">
                  <c:v>9.2344203041214268E-2</c:v>
                </c:pt>
                <c:pt idx="231">
                  <c:v>8.8323077262804528E-2</c:v>
                </c:pt>
                <c:pt idx="232">
                  <c:v>6.2597506089778765E-2</c:v>
                </c:pt>
                <c:pt idx="233">
                  <c:v>3.8742998163029618E-2</c:v>
                </c:pt>
                <c:pt idx="234">
                  <c:v>3.8467454121411171E-2</c:v>
                </c:pt>
                <c:pt idx="235">
                  <c:v>4.9176479909970539E-2</c:v>
                </c:pt>
                <c:pt idx="236">
                  <c:v>5.7715996805703274E-2</c:v>
                </c:pt>
                <c:pt idx="237">
                  <c:v>4.3281750339779101E-2</c:v>
                </c:pt>
                <c:pt idx="238">
                  <c:v>3.1853903795502791E-2</c:v>
                </c:pt>
                <c:pt idx="239">
                  <c:v>3.0047429425909655E-2</c:v>
                </c:pt>
                <c:pt idx="240">
                  <c:v>4.2851667772665136E-2</c:v>
                </c:pt>
                <c:pt idx="241">
                  <c:v>4.9743514985769677E-2</c:v>
                </c:pt>
                <c:pt idx="242">
                  <c:v>4.3760500801413249E-2</c:v>
                </c:pt>
                <c:pt idx="243">
                  <c:v>4.0955583494599157E-2</c:v>
                </c:pt>
                <c:pt idx="244">
                  <c:v>5.5532460807619088E-2</c:v>
                </c:pt>
                <c:pt idx="245">
                  <c:v>8.1901629757197947E-2</c:v>
                </c:pt>
                <c:pt idx="246">
                  <c:v>8.9151933934095151E-2</c:v>
                </c:pt>
                <c:pt idx="247">
                  <c:v>7.7899701094980234E-2</c:v>
                </c:pt>
                <c:pt idx="248">
                  <c:v>6.1314896652534756E-2</c:v>
                </c:pt>
                <c:pt idx="249">
                  <c:v>5.8397301597406859E-2</c:v>
                </c:pt>
                <c:pt idx="250">
                  <c:v>6.4493346733681678E-2</c:v>
                </c:pt>
                <c:pt idx="251">
                  <c:v>7.2265472432215594E-2</c:v>
                </c:pt>
                <c:pt idx="252">
                  <c:v>7.2628987040601389E-2</c:v>
                </c:pt>
                <c:pt idx="253">
                  <c:v>6.452370161178167E-2</c:v>
                </c:pt>
                <c:pt idx="254">
                  <c:v>5.6268867765050246E-2</c:v>
                </c:pt>
                <c:pt idx="255">
                  <c:v>4.366669590438832E-2</c:v>
                </c:pt>
                <c:pt idx="256">
                  <c:v>2.7477948634003324E-2</c:v>
                </c:pt>
                <c:pt idx="257">
                  <c:v>7.8232494657286544E-3</c:v>
                </c:pt>
                <c:pt idx="258">
                  <c:v>2.6552855930719321E-3</c:v>
                </c:pt>
                <c:pt idx="259">
                  <c:v>1.1621928360367351E-2</c:v>
                </c:pt>
                <c:pt idx="260">
                  <c:v>3.1867520679546235E-2</c:v>
                </c:pt>
                <c:pt idx="261">
                  <c:v>5.5065277615665265E-2</c:v>
                </c:pt>
                <c:pt idx="262">
                  <c:v>7.3956747210171425E-2</c:v>
                </c:pt>
                <c:pt idx="263">
                  <c:v>7.6144443393830752E-2</c:v>
                </c:pt>
                <c:pt idx="264">
                  <c:v>6.8958044693600895E-2</c:v>
                </c:pt>
                <c:pt idx="265">
                  <c:v>5.7845887713596111E-2</c:v>
                </c:pt>
                <c:pt idx="266">
                  <c:v>6.5987673300186289E-2</c:v>
                </c:pt>
                <c:pt idx="267">
                  <c:v>7.2682417338699068E-2</c:v>
                </c:pt>
                <c:pt idx="268">
                  <c:v>9.1928171558535832E-2</c:v>
                </c:pt>
                <c:pt idx="269">
                  <c:v>0.1117562253188551</c:v>
                </c:pt>
                <c:pt idx="270">
                  <c:v>0.1445934337279704</c:v>
                </c:pt>
                <c:pt idx="271">
                  <c:v>0.16920752467243183</c:v>
                </c:pt>
                <c:pt idx="272">
                  <c:v>0.18185482983224022</c:v>
                </c:pt>
                <c:pt idx="273">
                  <c:v>0.18115485370044815</c:v>
                </c:pt>
                <c:pt idx="274">
                  <c:v>0.1871568304588942</c:v>
                </c:pt>
                <c:pt idx="275">
                  <c:v>0.20022043541622869</c:v>
                </c:pt>
                <c:pt idx="276">
                  <c:v>0.21418773772635369</c:v>
                </c:pt>
                <c:pt idx="277">
                  <c:v>0.20633442128863044</c:v>
                </c:pt>
                <c:pt idx="278">
                  <c:v>0.18650101648703066</c:v>
                </c:pt>
                <c:pt idx="279">
                  <c:v>0.18044066364630007</c:v>
                </c:pt>
                <c:pt idx="280">
                  <c:v>0.18857965848103553</c:v>
                </c:pt>
                <c:pt idx="281">
                  <c:v>0.19136765820544865</c:v>
                </c:pt>
                <c:pt idx="282">
                  <c:v>0.17056618097203935</c:v>
                </c:pt>
                <c:pt idx="283">
                  <c:v>0.12982986370628202</c:v>
                </c:pt>
                <c:pt idx="284">
                  <c:v>8.7352836743892937E-2</c:v>
                </c:pt>
                <c:pt idx="285">
                  <c:v>4.0151675407697596E-2</c:v>
                </c:pt>
                <c:pt idx="286">
                  <c:v>-2.3906157660386063E-3</c:v>
                </c:pt>
                <c:pt idx="287">
                  <c:v>-3.3747419219744001E-2</c:v>
                </c:pt>
                <c:pt idx="288">
                  <c:v>-5.0530039153067197E-2</c:v>
                </c:pt>
                <c:pt idx="289">
                  <c:v>-4.8071876964434046E-2</c:v>
                </c:pt>
                <c:pt idx="290">
                  <c:v>-6.1521901182840288E-2</c:v>
                </c:pt>
                <c:pt idx="291">
                  <c:v>-7.3846936789243034E-2</c:v>
                </c:pt>
                <c:pt idx="292">
                  <c:v>-9.6571969610725672E-2</c:v>
                </c:pt>
                <c:pt idx="293">
                  <c:v>-9.3033143211882496E-2</c:v>
                </c:pt>
                <c:pt idx="294">
                  <c:v>-9.8949445739462294E-2</c:v>
                </c:pt>
                <c:pt idx="295">
                  <c:v>-9.1015213757059565E-2</c:v>
                </c:pt>
                <c:pt idx="296">
                  <c:v>-9.8436041285622222E-2</c:v>
                </c:pt>
                <c:pt idx="297">
                  <c:v>-8.7812764969561807E-2</c:v>
                </c:pt>
                <c:pt idx="298">
                  <c:v>-9.3936019366315904E-2</c:v>
                </c:pt>
                <c:pt idx="299">
                  <c:v>-9.1893715905040474E-2</c:v>
                </c:pt>
                <c:pt idx="300">
                  <c:v>-0.10903060541474463</c:v>
                </c:pt>
                <c:pt idx="301">
                  <c:v>-0.11216511287613307</c:v>
                </c:pt>
                <c:pt idx="302">
                  <c:v>-0.1101241700294151</c:v>
                </c:pt>
                <c:pt idx="303">
                  <c:v>-9.5680677005135384E-2</c:v>
                </c:pt>
                <c:pt idx="304">
                  <c:v>-9.4454166632638281E-2</c:v>
                </c:pt>
                <c:pt idx="305">
                  <c:v>-0.11531135264787229</c:v>
                </c:pt>
                <c:pt idx="306">
                  <c:v>-0.12727955316418982</c:v>
                </c:pt>
                <c:pt idx="307">
                  <c:v>-0.12419451835547768</c:v>
                </c:pt>
                <c:pt idx="308">
                  <c:v>-9.3452468946915279E-2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VW'!$L$42:$L$350</c:f>
              <c:numCache>
                <c:formatCode>[$-409]mmm\-yy;@</c:formatCode>
                <c:ptCount val="309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  <c:pt idx="302">
                  <c:v>45382</c:v>
                </c:pt>
                <c:pt idx="303">
                  <c:v>45412</c:v>
                </c:pt>
                <c:pt idx="304">
                  <c:v>45443</c:v>
                </c:pt>
                <c:pt idx="305">
                  <c:v>45473</c:v>
                </c:pt>
                <c:pt idx="306">
                  <c:v>45504</c:v>
                </c:pt>
                <c:pt idx="307">
                  <c:v>45535</c:v>
                </c:pt>
                <c:pt idx="308">
                  <c:v>45565</c:v>
                </c:pt>
              </c:numCache>
            </c:numRef>
          </c:xVal>
          <c:yVal>
            <c:numRef>
              <c:f>'U.S. EW &amp; VW'!$P$42:$P$350</c:f>
              <c:numCache>
                <c:formatCode>0.0%</c:formatCode>
                <c:ptCount val="309"/>
                <c:pt idx="0">
                  <c:v>7.362012448325328E-2</c:v>
                </c:pt>
                <c:pt idx="1">
                  <c:v>7.3069025001621712E-2</c:v>
                </c:pt>
                <c:pt idx="2">
                  <c:v>7.8180646507445717E-2</c:v>
                </c:pt>
                <c:pt idx="3">
                  <c:v>8.0230751476515705E-2</c:v>
                </c:pt>
                <c:pt idx="4">
                  <c:v>8.536798899498832E-2</c:v>
                </c:pt>
                <c:pt idx="5">
                  <c:v>8.5526802238061084E-2</c:v>
                </c:pt>
                <c:pt idx="6">
                  <c:v>9.6518858067060398E-2</c:v>
                </c:pt>
                <c:pt idx="7">
                  <c:v>0.10852340980964725</c:v>
                </c:pt>
                <c:pt idx="8">
                  <c:v>0.11845741724800507</c:v>
                </c:pt>
                <c:pt idx="9">
                  <c:v>0.11142306400281377</c:v>
                </c:pt>
                <c:pt idx="10">
                  <c:v>9.9700040400578338E-2</c:v>
                </c:pt>
                <c:pt idx="11">
                  <c:v>8.8719054573857647E-2</c:v>
                </c:pt>
                <c:pt idx="12">
                  <c:v>9.7851469537841407E-2</c:v>
                </c:pt>
                <c:pt idx="13">
                  <c:v>0.107714832160132</c:v>
                </c:pt>
                <c:pt idx="14">
                  <c:v>0.11245842002317619</c:v>
                </c:pt>
                <c:pt idx="15">
                  <c:v>0.10524127124596205</c:v>
                </c:pt>
                <c:pt idx="16">
                  <c:v>0.10454758367721717</c:v>
                </c:pt>
                <c:pt idx="17">
                  <c:v>0.11064017744305299</c:v>
                </c:pt>
                <c:pt idx="18">
                  <c:v>0.10834480710713312</c:v>
                </c:pt>
                <c:pt idx="19">
                  <c:v>0.10228035600784091</c:v>
                </c:pt>
                <c:pt idx="20">
                  <c:v>9.1363822960088381E-2</c:v>
                </c:pt>
                <c:pt idx="21">
                  <c:v>9.6044969098173061E-2</c:v>
                </c:pt>
                <c:pt idx="22">
                  <c:v>9.3827390057016125E-2</c:v>
                </c:pt>
                <c:pt idx="23">
                  <c:v>9.4634796276182431E-2</c:v>
                </c:pt>
                <c:pt idx="24">
                  <c:v>8.3779996726611738E-2</c:v>
                </c:pt>
                <c:pt idx="25">
                  <c:v>8.1993121147509562E-2</c:v>
                </c:pt>
                <c:pt idx="26">
                  <c:v>7.6460952252446424E-2</c:v>
                </c:pt>
                <c:pt idx="27">
                  <c:v>6.9790903864529463E-2</c:v>
                </c:pt>
                <c:pt idx="28">
                  <c:v>5.4170205173020625E-2</c:v>
                </c:pt>
                <c:pt idx="29">
                  <c:v>4.6988283734237468E-2</c:v>
                </c:pt>
                <c:pt idx="30">
                  <c:v>5.9823779306923619E-2</c:v>
                </c:pt>
                <c:pt idx="31">
                  <c:v>8.3624120581484274E-2</c:v>
                </c:pt>
                <c:pt idx="32">
                  <c:v>9.9394610211463341E-2</c:v>
                </c:pt>
                <c:pt idx="33">
                  <c:v>8.2990710793720446E-2</c:v>
                </c:pt>
                <c:pt idx="34">
                  <c:v>6.0708651721432805E-2</c:v>
                </c:pt>
                <c:pt idx="35">
                  <c:v>4.0289539010420095E-2</c:v>
                </c:pt>
                <c:pt idx="36">
                  <c:v>4.3026335995285381E-2</c:v>
                </c:pt>
                <c:pt idx="37">
                  <c:v>5.3347899405128629E-2</c:v>
                </c:pt>
                <c:pt idx="38">
                  <c:v>7.1739286956183923E-2</c:v>
                </c:pt>
                <c:pt idx="39">
                  <c:v>8.0213706172826749E-2</c:v>
                </c:pt>
                <c:pt idx="40">
                  <c:v>8.341125563950369E-2</c:v>
                </c:pt>
                <c:pt idx="41">
                  <c:v>7.3143437761451713E-2</c:v>
                </c:pt>
                <c:pt idx="42">
                  <c:v>6.4522975278716199E-2</c:v>
                </c:pt>
                <c:pt idx="43">
                  <c:v>5.4958259466709736E-2</c:v>
                </c:pt>
                <c:pt idx="44">
                  <c:v>5.8864508227377321E-2</c:v>
                </c:pt>
                <c:pt idx="45">
                  <c:v>7.9890838854622448E-2</c:v>
                </c:pt>
                <c:pt idx="46">
                  <c:v>0.10896173573376622</c:v>
                </c:pt>
                <c:pt idx="47">
                  <c:v>0.13280362308055094</c:v>
                </c:pt>
                <c:pt idx="48">
                  <c:v>0.1271111041379398</c:v>
                </c:pt>
                <c:pt idx="49">
                  <c:v>0.11169393912105119</c:v>
                </c:pt>
                <c:pt idx="50">
                  <c:v>9.964688696263746E-2</c:v>
                </c:pt>
                <c:pt idx="51">
                  <c:v>0.10697205510277885</c:v>
                </c:pt>
                <c:pt idx="52">
                  <c:v>0.11516740380925494</c:v>
                </c:pt>
                <c:pt idx="53">
                  <c:v>0.11867582493487805</c:v>
                </c:pt>
                <c:pt idx="54">
                  <c:v>0.11695796531676406</c:v>
                </c:pt>
                <c:pt idx="55">
                  <c:v>0.11654870623241376</c:v>
                </c:pt>
                <c:pt idx="56">
                  <c:v>0.11653478381693527</c:v>
                </c:pt>
                <c:pt idx="57">
                  <c:v>0.1089591663971583</c:v>
                </c:pt>
                <c:pt idx="58">
                  <c:v>9.5919394542228087E-2</c:v>
                </c:pt>
                <c:pt idx="59">
                  <c:v>9.0740820675901057E-2</c:v>
                </c:pt>
                <c:pt idx="60">
                  <c:v>0.10161051935201826</c:v>
                </c:pt>
                <c:pt idx="61">
                  <c:v>0.12464463124716363</c:v>
                </c:pt>
                <c:pt idx="62">
                  <c:v>0.13771252446084303</c:v>
                </c:pt>
                <c:pt idx="63">
                  <c:v>0.14264697986768837</c:v>
                </c:pt>
                <c:pt idx="64">
                  <c:v>0.13996474937129855</c:v>
                </c:pt>
                <c:pt idx="65">
                  <c:v>0.14859392951539729</c:v>
                </c:pt>
                <c:pt idx="66">
                  <c:v>0.15520925623851722</c:v>
                </c:pt>
                <c:pt idx="67">
                  <c:v>0.16200922609140678</c:v>
                </c:pt>
                <c:pt idx="68">
                  <c:v>0.1540603792062174</c:v>
                </c:pt>
                <c:pt idx="69">
                  <c:v>0.14148936318020411</c:v>
                </c:pt>
                <c:pt idx="70">
                  <c:v>0.13560743271939191</c:v>
                </c:pt>
                <c:pt idx="71">
                  <c:v>0.14048185775805888</c:v>
                </c:pt>
                <c:pt idx="72">
                  <c:v>0.15549102979986928</c:v>
                </c:pt>
                <c:pt idx="73">
                  <c:v>0.16221850914812008</c:v>
                </c:pt>
                <c:pt idx="74">
                  <c:v>0.16497699033800339</c:v>
                </c:pt>
                <c:pt idx="75">
                  <c:v>0.15819872447533156</c:v>
                </c:pt>
                <c:pt idx="76">
                  <c:v>0.15802229460152373</c:v>
                </c:pt>
                <c:pt idx="77">
                  <c:v>0.15168174371059195</c:v>
                </c:pt>
                <c:pt idx="78">
                  <c:v>0.14900433619934317</c:v>
                </c:pt>
                <c:pt idx="79">
                  <c:v>0.14624334105043868</c:v>
                </c:pt>
                <c:pt idx="80">
                  <c:v>0.15109219925606077</c:v>
                </c:pt>
                <c:pt idx="81">
                  <c:v>0.16212658994430074</c:v>
                </c:pt>
                <c:pt idx="82">
                  <c:v>0.16393145400420606</c:v>
                </c:pt>
                <c:pt idx="83">
                  <c:v>0.16472173089455011</c:v>
                </c:pt>
                <c:pt idx="84">
                  <c:v>0.15059596508412221</c:v>
                </c:pt>
                <c:pt idx="85">
                  <c:v>0.14036136548194844</c:v>
                </c:pt>
                <c:pt idx="86">
                  <c:v>0.12043992952392335</c:v>
                </c:pt>
                <c:pt idx="87">
                  <c:v>0.11331382297856485</c:v>
                </c:pt>
                <c:pt idx="88">
                  <c:v>0.10455378964039208</c:v>
                </c:pt>
                <c:pt idx="89">
                  <c:v>0.10444702409323225</c:v>
                </c:pt>
                <c:pt idx="90">
                  <c:v>9.0319150497597533E-2</c:v>
                </c:pt>
                <c:pt idx="91">
                  <c:v>7.1750005419193297E-2</c:v>
                </c:pt>
                <c:pt idx="92">
                  <c:v>4.8952772239867715E-2</c:v>
                </c:pt>
                <c:pt idx="93">
                  <c:v>3.4263888679670229E-2</c:v>
                </c:pt>
                <c:pt idx="94">
                  <c:v>3.6441622473356361E-2</c:v>
                </c:pt>
                <c:pt idx="95">
                  <c:v>3.654155693485106E-2</c:v>
                </c:pt>
                <c:pt idx="96">
                  <c:v>4.237661718478769E-2</c:v>
                </c:pt>
                <c:pt idx="97">
                  <c:v>3.8364707224785244E-2</c:v>
                </c:pt>
                <c:pt idx="98">
                  <c:v>4.3812601201825396E-2</c:v>
                </c:pt>
                <c:pt idx="99">
                  <c:v>4.5454163792471025E-2</c:v>
                </c:pt>
                <c:pt idx="100">
                  <c:v>4.3643703179662152E-2</c:v>
                </c:pt>
                <c:pt idx="101">
                  <c:v>4.0193554612268256E-2</c:v>
                </c:pt>
                <c:pt idx="102">
                  <c:v>4.1832142011585915E-2</c:v>
                </c:pt>
                <c:pt idx="103">
                  <c:v>5.2136300370232647E-2</c:v>
                </c:pt>
                <c:pt idx="104">
                  <c:v>5.3862645731250769E-2</c:v>
                </c:pt>
                <c:pt idx="105">
                  <c:v>4.2447822319230166E-2</c:v>
                </c:pt>
                <c:pt idx="106">
                  <c:v>2.2621546342221688E-2</c:v>
                </c:pt>
                <c:pt idx="107">
                  <c:v>9.9010597916948662E-3</c:v>
                </c:pt>
                <c:pt idx="108">
                  <c:v>4.2293091994587417E-3</c:v>
                </c:pt>
                <c:pt idx="109">
                  <c:v>-7.4395413255395892E-3</c:v>
                </c:pt>
                <c:pt idx="110">
                  <c:v>-2.6758837851784789E-2</c:v>
                </c:pt>
                <c:pt idx="111">
                  <c:v>-5.3030744239972893E-2</c:v>
                </c:pt>
                <c:pt idx="112">
                  <c:v>-6.336917739583614E-2</c:v>
                </c:pt>
                <c:pt idx="113">
                  <c:v>-7.2012404221040716E-2</c:v>
                </c:pt>
                <c:pt idx="114">
                  <c:v>-7.2699253136228048E-2</c:v>
                </c:pt>
                <c:pt idx="115">
                  <c:v>-8.3180496975752583E-2</c:v>
                </c:pt>
                <c:pt idx="116">
                  <c:v>-9.3752892913371522E-2</c:v>
                </c:pt>
                <c:pt idx="117">
                  <c:v>-0.10052276017623163</c:v>
                </c:pt>
                <c:pt idx="118">
                  <c:v>-0.11808664187556495</c:v>
                </c:pt>
                <c:pt idx="119">
                  <c:v>-0.13099878516945218</c:v>
                </c:pt>
                <c:pt idx="120">
                  <c:v>-0.15988270103970192</c:v>
                </c:pt>
                <c:pt idx="121">
                  <c:v>-0.17419083831885662</c:v>
                </c:pt>
                <c:pt idx="122">
                  <c:v>-0.19206647554904865</c:v>
                </c:pt>
                <c:pt idx="123">
                  <c:v>-0.19460174667723962</c:v>
                </c:pt>
                <c:pt idx="124">
                  <c:v>-0.19779494108972795</c:v>
                </c:pt>
                <c:pt idx="125">
                  <c:v>-0.19251295653522982</c:v>
                </c:pt>
                <c:pt idx="126">
                  <c:v>-0.18923403249753412</c:v>
                </c:pt>
                <c:pt idx="127">
                  <c:v>-0.19113846845565086</c:v>
                </c:pt>
                <c:pt idx="128">
                  <c:v>-0.19726214994534919</c:v>
                </c:pt>
                <c:pt idx="129">
                  <c:v>-0.20538059649272811</c:v>
                </c:pt>
                <c:pt idx="130">
                  <c:v>-0.18820451056815324</c:v>
                </c:pt>
                <c:pt idx="131">
                  <c:v>-0.16975082349863824</c:v>
                </c:pt>
                <c:pt idx="132">
                  <c:v>-0.13462718985897759</c:v>
                </c:pt>
                <c:pt idx="133">
                  <c:v>-0.11161090748559965</c:v>
                </c:pt>
                <c:pt idx="134">
                  <c:v>-8.704439947308551E-2</c:v>
                </c:pt>
                <c:pt idx="135">
                  <c:v>-8.4364239837271926E-2</c:v>
                </c:pt>
                <c:pt idx="136">
                  <c:v>-9.6035556087602947E-2</c:v>
                </c:pt>
                <c:pt idx="137">
                  <c:v>-0.1123868548538185</c:v>
                </c:pt>
                <c:pt idx="138">
                  <c:v>-0.11594363628080051</c:v>
                </c:pt>
                <c:pt idx="139">
                  <c:v>-0.10271686533904401</c:v>
                </c:pt>
                <c:pt idx="140">
                  <c:v>-7.9938394816860381E-2</c:v>
                </c:pt>
                <c:pt idx="141">
                  <c:v>-5.4807188333704793E-2</c:v>
                </c:pt>
                <c:pt idx="142">
                  <c:v>-4.5958141097788174E-2</c:v>
                </c:pt>
                <c:pt idx="143">
                  <c:v>-4.5807740314714684E-2</c:v>
                </c:pt>
                <c:pt idx="144">
                  <c:v>-6.7554767590706666E-2</c:v>
                </c:pt>
                <c:pt idx="145">
                  <c:v>-8.7247664115907564E-2</c:v>
                </c:pt>
                <c:pt idx="146">
                  <c:v>-9.2105503121610144E-2</c:v>
                </c:pt>
                <c:pt idx="147">
                  <c:v>-7.0454013189393816E-2</c:v>
                </c:pt>
                <c:pt idx="148">
                  <c:v>-3.9695260061153648E-2</c:v>
                </c:pt>
                <c:pt idx="149">
                  <c:v>-2.6542793176755231E-2</c:v>
                </c:pt>
                <c:pt idx="150">
                  <c:v>-2.8149786137104615E-2</c:v>
                </c:pt>
                <c:pt idx="151">
                  <c:v>-2.8054197013055004E-2</c:v>
                </c:pt>
                <c:pt idx="152">
                  <c:v>-1.1775608634539858E-2</c:v>
                </c:pt>
                <c:pt idx="153">
                  <c:v>6.3377113630311843E-3</c:v>
                </c:pt>
                <c:pt idx="154">
                  <c:v>1.3039405065471188E-2</c:v>
                </c:pt>
                <c:pt idx="155">
                  <c:v>3.820544170675344E-3</c:v>
                </c:pt>
                <c:pt idx="156">
                  <c:v>-2.0730311276176971E-3</c:v>
                </c:pt>
                <c:pt idx="157">
                  <c:v>-4.7268324851393873E-3</c:v>
                </c:pt>
                <c:pt idx="158">
                  <c:v>5.8139163764872048E-3</c:v>
                </c:pt>
                <c:pt idx="159">
                  <c:v>6.756420421901943E-3</c:v>
                </c:pt>
                <c:pt idx="160">
                  <c:v>1.2644143323387702E-2</c:v>
                </c:pt>
                <c:pt idx="161">
                  <c:v>1.9724273248587609E-2</c:v>
                </c:pt>
                <c:pt idx="162">
                  <c:v>3.1304349594633241E-2</c:v>
                </c:pt>
                <c:pt idx="163">
                  <c:v>3.4896227046898209E-2</c:v>
                </c:pt>
                <c:pt idx="164">
                  <c:v>3.1247012273781571E-2</c:v>
                </c:pt>
                <c:pt idx="165">
                  <c:v>3.7031517925876223E-2</c:v>
                </c:pt>
                <c:pt idx="166">
                  <c:v>4.4044462211792368E-2</c:v>
                </c:pt>
                <c:pt idx="167">
                  <c:v>5.516066257055896E-2</c:v>
                </c:pt>
                <c:pt idx="168">
                  <c:v>5.3836396990148749E-2</c:v>
                </c:pt>
                <c:pt idx="169">
                  <c:v>5.5911039515803562E-2</c:v>
                </c:pt>
                <c:pt idx="170">
                  <c:v>5.387808309228137E-2</c:v>
                </c:pt>
                <c:pt idx="171">
                  <c:v>6.8100981845741426E-2</c:v>
                </c:pt>
                <c:pt idx="172">
                  <c:v>7.9438180665609037E-2</c:v>
                </c:pt>
                <c:pt idx="173">
                  <c:v>9.3806792007354867E-2</c:v>
                </c:pt>
                <c:pt idx="174">
                  <c:v>9.1581889116694182E-2</c:v>
                </c:pt>
                <c:pt idx="175">
                  <c:v>8.5729452851531329E-2</c:v>
                </c:pt>
                <c:pt idx="176">
                  <c:v>8.0509377631351908E-2</c:v>
                </c:pt>
                <c:pt idx="177">
                  <c:v>6.899080889996223E-2</c:v>
                </c:pt>
                <c:pt idx="178">
                  <c:v>6.7732857914604594E-2</c:v>
                </c:pt>
                <c:pt idx="179">
                  <c:v>7.2019443965246399E-2</c:v>
                </c:pt>
                <c:pt idx="180">
                  <c:v>0.10285743932106728</c:v>
                </c:pt>
                <c:pt idx="181">
                  <c:v>0.12356885907558168</c:v>
                </c:pt>
                <c:pt idx="182">
                  <c:v>0.12919351391298028</c:v>
                </c:pt>
                <c:pt idx="183">
                  <c:v>0.11020145252672653</c:v>
                </c:pt>
                <c:pt idx="184">
                  <c:v>0.10063669106001494</c:v>
                </c:pt>
                <c:pt idx="185">
                  <c:v>9.7338350928227957E-2</c:v>
                </c:pt>
                <c:pt idx="186">
                  <c:v>0.10904877172716065</c:v>
                </c:pt>
                <c:pt idx="187">
                  <c:v>0.11455055843373874</c:v>
                </c:pt>
                <c:pt idx="188">
                  <c:v>0.11816176543838419</c:v>
                </c:pt>
                <c:pt idx="189">
                  <c:v>0.11688108675790931</c:v>
                </c:pt>
                <c:pt idx="190">
                  <c:v>0.11745556558560244</c:v>
                </c:pt>
                <c:pt idx="191">
                  <c:v>0.1132791388370562</c:v>
                </c:pt>
                <c:pt idx="192">
                  <c:v>0.10792957051926488</c:v>
                </c:pt>
                <c:pt idx="193">
                  <c:v>0.10551707580064695</c:v>
                </c:pt>
                <c:pt idx="194">
                  <c:v>0.10795095821466005</c:v>
                </c:pt>
                <c:pt idx="195">
                  <c:v>0.11074466817970707</c:v>
                </c:pt>
                <c:pt idx="196">
                  <c:v>0.11017481374611737</c:v>
                </c:pt>
                <c:pt idx="197">
                  <c:v>0.10771816403473777</c:v>
                </c:pt>
                <c:pt idx="198">
                  <c:v>0.10500608687131119</c:v>
                </c:pt>
                <c:pt idx="199">
                  <c:v>0.10213377928806011</c:v>
                </c:pt>
                <c:pt idx="200">
                  <c:v>9.3692246298034965E-2</c:v>
                </c:pt>
                <c:pt idx="201">
                  <c:v>8.0916757284584362E-2</c:v>
                </c:pt>
                <c:pt idx="202">
                  <c:v>7.2788613445730732E-2</c:v>
                </c:pt>
                <c:pt idx="203">
                  <c:v>7.5392582979118883E-2</c:v>
                </c:pt>
                <c:pt idx="204">
                  <c:v>8.6550829268187357E-2</c:v>
                </c:pt>
                <c:pt idx="205">
                  <c:v>9.1556758014753381E-2</c:v>
                </c:pt>
                <c:pt idx="206">
                  <c:v>8.6414310316208942E-2</c:v>
                </c:pt>
                <c:pt idx="207">
                  <c:v>7.326807287867898E-2</c:v>
                </c:pt>
                <c:pt idx="208">
                  <c:v>6.6962030387526239E-2</c:v>
                </c:pt>
                <c:pt idx="209">
                  <c:v>6.7800857018158078E-2</c:v>
                </c:pt>
                <c:pt idx="210">
                  <c:v>7.9173564672029073E-2</c:v>
                </c:pt>
                <c:pt idx="211">
                  <c:v>8.6863871946943894E-2</c:v>
                </c:pt>
                <c:pt idx="212">
                  <c:v>9.5746158263989356E-2</c:v>
                </c:pt>
                <c:pt idx="213">
                  <c:v>9.8036271701915645E-2</c:v>
                </c:pt>
                <c:pt idx="214">
                  <c:v>9.5284624323198397E-2</c:v>
                </c:pt>
                <c:pt idx="215">
                  <c:v>9.1483916657919551E-2</c:v>
                </c:pt>
                <c:pt idx="216">
                  <c:v>9.1046259709517408E-2</c:v>
                </c:pt>
                <c:pt idx="217">
                  <c:v>0.10912306948379236</c:v>
                </c:pt>
                <c:pt idx="218">
                  <c:v>0.12580700275507795</c:v>
                </c:pt>
                <c:pt idx="219">
                  <c:v>0.14512169486458193</c:v>
                </c:pt>
                <c:pt idx="220">
                  <c:v>0.14863156875228523</c:v>
                </c:pt>
                <c:pt idx="221">
                  <c:v>0.15676812667546258</c:v>
                </c:pt>
                <c:pt idx="222">
                  <c:v>0.14153868205930054</c:v>
                </c:pt>
                <c:pt idx="223">
                  <c:v>0.12687879535819802</c:v>
                </c:pt>
                <c:pt idx="224">
                  <c:v>0.1064062554164793</c:v>
                </c:pt>
                <c:pt idx="225">
                  <c:v>0.11066504597409277</c:v>
                </c:pt>
                <c:pt idx="226">
                  <c:v>0.12327657027718275</c:v>
                </c:pt>
                <c:pt idx="227">
                  <c:v>0.13404171173407176</c:v>
                </c:pt>
                <c:pt idx="228">
                  <c:v>0.12383554910975114</c:v>
                </c:pt>
                <c:pt idx="229">
                  <c:v>9.3772653231667169E-2</c:v>
                </c:pt>
                <c:pt idx="230">
                  <c:v>6.5189634148594244E-2</c:v>
                </c:pt>
                <c:pt idx="231">
                  <c:v>5.1821959892877523E-2</c:v>
                </c:pt>
                <c:pt idx="232">
                  <c:v>4.9948347545347493E-2</c:v>
                </c:pt>
                <c:pt idx="233">
                  <c:v>5.1167883260693214E-2</c:v>
                </c:pt>
                <c:pt idx="234">
                  <c:v>5.1122117574250669E-2</c:v>
                </c:pt>
                <c:pt idx="235">
                  <c:v>5.6015531160605647E-2</c:v>
                </c:pt>
                <c:pt idx="236">
                  <c:v>5.8947710816166232E-2</c:v>
                </c:pt>
                <c:pt idx="237">
                  <c:v>6.3162376332746906E-2</c:v>
                </c:pt>
                <c:pt idx="238">
                  <c:v>5.8950469494744473E-2</c:v>
                </c:pt>
                <c:pt idx="239">
                  <c:v>5.3045651288228024E-2</c:v>
                </c:pt>
                <c:pt idx="240">
                  <c:v>4.9253892128744869E-2</c:v>
                </c:pt>
                <c:pt idx="241">
                  <c:v>5.2973661239901437E-2</c:v>
                </c:pt>
                <c:pt idx="242">
                  <c:v>6.7110092950308786E-2</c:v>
                </c:pt>
                <c:pt idx="243">
                  <c:v>7.207112163322682E-2</c:v>
                </c:pt>
                <c:pt idx="244">
                  <c:v>6.9616840325993801E-2</c:v>
                </c:pt>
                <c:pt idx="245">
                  <c:v>5.3123487256896196E-2</c:v>
                </c:pt>
                <c:pt idx="246">
                  <c:v>5.0526652621406543E-2</c:v>
                </c:pt>
                <c:pt idx="247">
                  <c:v>5.168074675516432E-2</c:v>
                </c:pt>
                <c:pt idx="248">
                  <c:v>6.1761696505151509E-2</c:v>
                </c:pt>
                <c:pt idx="249">
                  <c:v>5.618066224397622E-2</c:v>
                </c:pt>
                <c:pt idx="250">
                  <c:v>4.6133684478956161E-2</c:v>
                </c:pt>
                <c:pt idx="251">
                  <c:v>4.1745505787574855E-2</c:v>
                </c:pt>
                <c:pt idx="252">
                  <c:v>4.7493854474695896E-2</c:v>
                </c:pt>
                <c:pt idx="253">
                  <c:v>6.4629858232452042E-2</c:v>
                </c:pt>
                <c:pt idx="254">
                  <c:v>7.0355024544825229E-2</c:v>
                </c:pt>
                <c:pt idx="255">
                  <c:v>6.6468167457184979E-2</c:v>
                </c:pt>
                <c:pt idx="256">
                  <c:v>4.5954582829493829E-2</c:v>
                </c:pt>
                <c:pt idx="257">
                  <c:v>3.293376694263106E-2</c:v>
                </c:pt>
                <c:pt idx="258">
                  <c:v>2.2081506965566655E-2</c:v>
                </c:pt>
                <c:pt idx="259">
                  <c:v>2.3868004490114947E-2</c:v>
                </c:pt>
                <c:pt idx="260">
                  <c:v>3.8050685439511733E-2</c:v>
                </c:pt>
                <c:pt idx="261">
                  <c:v>6.8533497570497426E-2</c:v>
                </c:pt>
                <c:pt idx="262">
                  <c:v>9.1906068496203419E-2</c:v>
                </c:pt>
                <c:pt idx="263">
                  <c:v>9.5002851713312353E-2</c:v>
                </c:pt>
                <c:pt idx="264">
                  <c:v>7.6855553386255382E-2</c:v>
                </c:pt>
                <c:pt idx="265">
                  <c:v>5.492241181981905E-2</c:v>
                </c:pt>
                <c:pt idx="266">
                  <c:v>5.6206601319964911E-2</c:v>
                </c:pt>
                <c:pt idx="267">
                  <c:v>7.6639162340902844E-2</c:v>
                </c:pt>
                <c:pt idx="268">
                  <c:v>0.10692046833702684</c:v>
                </c:pt>
                <c:pt idx="269">
                  <c:v>0.13015550101648721</c:v>
                </c:pt>
                <c:pt idx="270">
                  <c:v>0.14827287089899865</c:v>
                </c:pt>
                <c:pt idx="271">
                  <c:v>0.15561540147379316</c:v>
                </c:pt>
                <c:pt idx="272">
                  <c:v>0.14946904113982673</c:v>
                </c:pt>
                <c:pt idx="273">
                  <c:v>0.14458147918800202</c:v>
                </c:pt>
                <c:pt idx="274">
                  <c:v>0.14465787434629229</c:v>
                </c:pt>
                <c:pt idx="275">
                  <c:v>0.15161520775461224</c:v>
                </c:pt>
                <c:pt idx="276">
                  <c:v>0.1527217667057863</c:v>
                </c:pt>
                <c:pt idx="277">
                  <c:v>0.15324227033914251</c:v>
                </c:pt>
                <c:pt idx="278">
                  <c:v>0.15734840232057157</c:v>
                </c:pt>
                <c:pt idx="279">
                  <c:v>0.17332838693298891</c:v>
                </c:pt>
                <c:pt idx="280">
                  <c:v>0.18042989445839308</c:v>
                </c:pt>
                <c:pt idx="281">
                  <c:v>0.17337214251976496</c:v>
                </c:pt>
                <c:pt idx="282">
                  <c:v>0.1509093903647718</c:v>
                </c:pt>
                <c:pt idx="283">
                  <c:v>0.13417008356182358</c:v>
                </c:pt>
                <c:pt idx="284">
                  <c:v>0.12062829269088571</c:v>
                </c:pt>
                <c:pt idx="285">
                  <c:v>0.10612508648978514</c:v>
                </c:pt>
                <c:pt idx="286">
                  <c:v>7.7691494554584795E-2</c:v>
                </c:pt>
                <c:pt idx="287">
                  <c:v>5.5574880785358882E-2</c:v>
                </c:pt>
                <c:pt idx="288">
                  <c:v>5.3360907802886048E-2</c:v>
                </c:pt>
                <c:pt idx="289">
                  <c:v>5.9785214729114244E-2</c:v>
                </c:pt>
                <c:pt idx="290">
                  <c:v>5.5316925016174023E-2</c:v>
                </c:pt>
                <c:pt idx="291">
                  <c:v>2.8040246635645305E-2</c:v>
                </c:pt>
                <c:pt idx="292">
                  <c:v>1.2882207137294932E-2</c:v>
                </c:pt>
                <c:pt idx="293">
                  <c:v>8.8502205473166562E-3</c:v>
                </c:pt>
                <c:pt idx="294">
                  <c:v>3.0774343985227937E-2</c:v>
                </c:pt>
                <c:pt idx="295">
                  <c:v>3.1418086427582148E-2</c:v>
                </c:pt>
                <c:pt idx="296">
                  <c:v>3.8290677788699545E-2</c:v>
                </c:pt>
                <c:pt idx="297">
                  <c:v>1.7714245317363098E-2</c:v>
                </c:pt>
                <c:pt idx="298">
                  <c:v>2.483417961572032E-2</c:v>
                </c:pt>
                <c:pt idx="299">
                  <c:v>2.0522462940963937E-2</c:v>
                </c:pt>
                <c:pt idx="300">
                  <c:v>3.5628279223864467E-2</c:v>
                </c:pt>
                <c:pt idx="301">
                  <c:v>3.046024121743085E-2</c:v>
                </c:pt>
                <c:pt idx="302">
                  <c:v>3.5558054433594721E-2</c:v>
                </c:pt>
                <c:pt idx="303">
                  <c:v>2.8512881937082568E-2</c:v>
                </c:pt>
                <c:pt idx="304">
                  <c:v>2.5665480120767636E-2</c:v>
                </c:pt>
                <c:pt idx="305">
                  <c:v>8.3424437870174284E-3</c:v>
                </c:pt>
                <c:pt idx="306">
                  <c:v>-5.6238809203029705E-3</c:v>
                </c:pt>
                <c:pt idx="307">
                  <c:v>-1.4340678768866022E-2</c:v>
                </c:pt>
                <c:pt idx="308">
                  <c:v>-1.9178605570002505E-2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565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TransactionActivity!$N$2:$N$298</c:f>
              <c:numCache>
                <c:formatCode>m/d/yyyy</c:formatCode>
                <c:ptCount val="29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</c:numCache>
            </c:numRef>
          </c:cat>
          <c:val>
            <c:numRef>
              <c:f>TransactionActivity!$P$2:$P$298</c:f>
              <c:numCache>
                <c:formatCode>#,##0</c:formatCode>
                <c:ptCount val="297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42</c:v>
                </c:pt>
                <c:pt idx="6">
                  <c:v>29</c:v>
                </c:pt>
                <c:pt idx="7">
                  <c:v>41</c:v>
                </c:pt>
                <c:pt idx="8">
                  <c:v>45</c:v>
                </c:pt>
                <c:pt idx="9">
                  <c:v>42</c:v>
                </c:pt>
                <c:pt idx="10">
                  <c:v>51</c:v>
                </c:pt>
                <c:pt idx="11">
                  <c:v>93</c:v>
                </c:pt>
                <c:pt idx="12">
                  <c:v>43</c:v>
                </c:pt>
                <c:pt idx="13">
                  <c:v>32</c:v>
                </c:pt>
                <c:pt idx="14">
                  <c:v>46</c:v>
                </c:pt>
                <c:pt idx="15">
                  <c:v>39</c:v>
                </c:pt>
                <c:pt idx="16">
                  <c:v>61</c:v>
                </c:pt>
                <c:pt idx="17">
                  <c:v>56</c:v>
                </c:pt>
                <c:pt idx="18">
                  <c:v>42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28</c:v>
                </c:pt>
                <c:pt idx="26">
                  <c:v>58</c:v>
                </c:pt>
                <c:pt idx="27">
                  <c:v>37</c:v>
                </c:pt>
                <c:pt idx="28">
                  <c:v>60</c:v>
                </c:pt>
                <c:pt idx="29">
                  <c:v>70</c:v>
                </c:pt>
                <c:pt idx="30">
                  <c:v>50</c:v>
                </c:pt>
                <c:pt idx="31">
                  <c:v>65</c:v>
                </c:pt>
                <c:pt idx="32">
                  <c:v>67</c:v>
                </c:pt>
                <c:pt idx="33">
                  <c:v>67</c:v>
                </c:pt>
                <c:pt idx="34">
                  <c:v>68</c:v>
                </c:pt>
                <c:pt idx="35">
                  <c:v>112</c:v>
                </c:pt>
                <c:pt idx="36">
                  <c:v>67</c:v>
                </c:pt>
                <c:pt idx="37">
                  <c:v>69</c:v>
                </c:pt>
                <c:pt idx="38">
                  <c:v>72</c:v>
                </c:pt>
                <c:pt idx="39">
                  <c:v>79</c:v>
                </c:pt>
                <c:pt idx="40">
                  <c:v>84</c:v>
                </c:pt>
                <c:pt idx="41">
                  <c:v>74</c:v>
                </c:pt>
                <c:pt idx="42">
                  <c:v>101</c:v>
                </c:pt>
                <c:pt idx="43">
                  <c:v>90</c:v>
                </c:pt>
                <c:pt idx="44">
                  <c:v>102</c:v>
                </c:pt>
                <c:pt idx="45">
                  <c:v>107</c:v>
                </c:pt>
                <c:pt idx="46">
                  <c:v>73</c:v>
                </c:pt>
                <c:pt idx="47">
                  <c:v>171</c:v>
                </c:pt>
                <c:pt idx="48">
                  <c:v>101</c:v>
                </c:pt>
                <c:pt idx="49">
                  <c:v>84</c:v>
                </c:pt>
                <c:pt idx="50">
                  <c:v>138</c:v>
                </c:pt>
                <c:pt idx="51">
                  <c:v>103</c:v>
                </c:pt>
                <c:pt idx="52">
                  <c:v>118</c:v>
                </c:pt>
                <c:pt idx="53">
                  <c:v>134</c:v>
                </c:pt>
                <c:pt idx="54">
                  <c:v>143</c:v>
                </c:pt>
                <c:pt idx="55">
                  <c:v>124</c:v>
                </c:pt>
                <c:pt idx="56">
                  <c:v>128</c:v>
                </c:pt>
                <c:pt idx="57">
                  <c:v>158</c:v>
                </c:pt>
                <c:pt idx="58">
                  <c:v>140</c:v>
                </c:pt>
                <c:pt idx="59">
                  <c:v>213</c:v>
                </c:pt>
                <c:pt idx="60">
                  <c:v>124</c:v>
                </c:pt>
                <c:pt idx="61">
                  <c:v>128</c:v>
                </c:pt>
                <c:pt idx="62">
                  <c:v>142</c:v>
                </c:pt>
                <c:pt idx="63">
                  <c:v>157</c:v>
                </c:pt>
                <c:pt idx="64">
                  <c:v>173</c:v>
                </c:pt>
                <c:pt idx="65">
                  <c:v>207</c:v>
                </c:pt>
                <c:pt idx="66">
                  <c:v>188</c:v>
                </c:pt>
                <c:pt idx="67">
                  <c:v>204</c:v>
                </c:pt>
                <c:pt idx="68">
                  <c:v>241</c:v>
                </c:pt>
                <c:pt idx="69">
                  <c:v>168</c:v>
                </c:pt>
                <c:pt idx="70">
                  <c:v>181</c:v>
                </c:pt>
                <c:pt idx="71">
                  <c:v>240</c:v>
                </c:pt>
                <c:pt idx="72">
                  <c:v>177</c:v>
                </c:pt>
                <c:pt idx="73">
                  <c:v>132</c:v>
                </c:pt>
                <c:pt idx="74">
                  <c:v>197</c:v>
                </c:pt>
                <c:pt idx="75">
                  <c:v>149</c:v>
                </c:pt>
                <c:pt idx="76">
                  <c:v>157</c:v>
                </c:pt>
                <c:pt idx="77">
                  <c:v>196</c:v>
                </c:pt>
                <c:pt idx="78">
                  <c:v>167</c:v>
                </c:pt>
                <c:pt idx="79">
                  <c:v>177</c:v>
                </c:pt>
                <c:pt idx="80">
                  <c:v>170</c:v>
                </c:pt>
                <c:pt idx="81">
                  <c:v>149</c:v>
                </c:pt>
                <c:pt idx="82">
                  <c:v>155</c:v>
                </c:pt>
                <c:pt idx="83">
                  <c:v>228</c:v>
                </c:pt>
                <c:pt idx="84">
                  <c:v>165</c:v>
                </c:pt>
                <c:pt idx="85">
                  <c:v>145</c:v>
                </c:pt>
                <c:pt idx="86">
                  <c:v>174</c:v>
                </c:pt>
                <c:pt idx="87">
                  <c:v>165</c:v>
                </c:pt>
                <c:pt idx="88">
                  <c:v>195</c:v>
                </c:pt>
                <c:pt idx="89">
                  <c:v>210</c:v>
                </c:pt>
                <c:pt idx="90">
                  <c:v>181</c:v>
                </c:pt>
                <c:pt idx="91">
                  <c:v>197</c:v>
                </c:pt>
                <c:pt idx="92">
                  <c:v>150</c:v>
                </c:pt>
                <c:pt idx="93">
                  <c:v>128</c:v>
                </c:pt>
                <c:pt idx="94">
                  <c:v>128</c:v>
                </c:pt>
                <c:pt idx="95">
                  <c:v>155</c:v>
                </c:pt>
                <c:pt idx="96">
                  <c:v>109</c:v>
                </c:pt>
                <c:pt idx="97">
                  <c:v>90</c:v>
                </c:pt>
                <c:pt idx="98">
                  <c:v>77</c:v>
                </c:pt>
                <c:pt idx="99">
                  <c:v>97</c:v>
                </c:pt>
                <c:pt idx="100">
                  <c:v>92</c:v>
                </c:pt>
                <c:pt idx="101">
                  <c:v>97</c:v>
                </c:pt>
                <c:pt idx="102">
                  <c:v>100</c:v>
                </c:pt>
                <c:pt idx="103">
                  <c:v>81</c:v>
                </c:pt>
                <c:pt idx="104">
                  <c:v>81</c:v>
                </c:pt>
                <c:pt idx="105">
                  <c:v>68</c:v>
                </c:pt>
                <c:pt idx="106">
                  <c:v>43</c:v>
                </c:pt>
                <c:pt idx="107">
                  <c:v>89</c:v>
                </c:pt>
                <c:pt idx="108">
                  <c:v>45</c:v>
                </c:pt>
                <c:pt idx="109">
                  <c:v>34</c:v>
                </c:pt>
                <c:pt idx="110">
                  <c:v>50</c:v>
                </c:pt>
                <c:pt idx="111">
                  <c:v>49</c:v>
                </c:pt>
                <c:pt idx="112">
                  <c:v>34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70</c:v>
                </c:pt>
                <c:pt idx="117">
                  <c:v>76</c:v>
                </c:pt>
                <c:pt idx="118">
                  <c:v>68</c:v>
                </c:pt>
                <c:pt idx="119">
                  <c:v>141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80</c:v>
                </c:pt>
                <c:pt idx="124">
                  <c:v>94</c:v>
                </c:pt>
                <c:pt idx="125">
                  <c:v>126</c:v>
                </c:pt>
                <c:pt idx="126">
                  <c:v>100</c:v>
                </c:pt>
                <c:pt idx="127">
                  <c:v>99</c:v>
                </c:pt>
                <c:pt idx="128">
                  <c:v>138</c:v>
                </c:pt>
                <c:pt idx="129">
                  <c:v>101</c:v>
                </c:pt>
                <c:pt idx="130">
                  <c:v>134</c:v>
                </c:pt>
                <c:pt idx="131">
                  <c:v>224</c:v>
                </c:pt>
                <c:pt idx="132">
                  <c:v>110</c:v>
                </c:pt>
                <c:pt idx="133">
                  <c:v>106</c:v>
                </c:pt>
                <c:pt idx="134">
                  <c:v>131</c:v>
                </c:pt>
                <c:pt idx="135">
                  <c:v>142</c:v>
                </c:pt>
                <c:pt idx="136">
                  <c:v>162</c:v>
                </c:pt>
                <c:pt idx="137">
                  <c:v>199</c:v>
                </c:pt>
                <c:pt idx="138">
                  <c:v>161</c:v>
                </c:pt>
                <c:pt idx="139">
                  <c:v>152</c:v>
                </c:pt>
                <c:pt idx="140">
                  <c:v>163</c:v>
                </c:pt>
                <c:pt idx="141">
                  <c:v>157</c:v>
                </c:pt>
                <c:pt idx="142">
                  <c:v>127</c:v>
                </c:pt>
                <c:pt idx="143">
                  <c:v>235</c:v>
                </c:pt>
                <c:pt idx="144">
                  <c:v>120</c:v>
                </c:pt>
                <c:pt idx="145">
                  <c:v>139</c:v>
                </c:pt>
                <c:pt idx="146">
                  <c:v>177</c:v>
                </c:pt>
                <c:pt idx="147">
                  <c:v>144</c:v>
                </c:pt>
                <c:pt idx="148">
                  <c:v>173</c:v>
                </c:pt>
                <c:pt idx="149">
                  <c:v>192</c:v>
                </c:pt>
                <c:pt idx="150">
                  <c:v>168</c:v>
                </c:pt>
                <c:pt idx="151">
                  <c:v>187</c:v>
                </c:pt>
                <c:pt idx="152">
                  <c:v>155</c:v>
                </c:pt>
                <c:pt idx="153">
                  <c:v>166</c:v>
                </c:pt>
                <c:pt idx="154">
                  <c:v>218</c:v>
                </c:pt>
                <c:pt idx="155">
                  <c:v>369</c:v>
                </c:pt>
                <c:pt idx="156">
                  <c:v>130</c:v>
                </c:pt>
                <c:pt idx="157">
                  <c:v>117</c:v>
                </c:pt>
                <c:pt idx="158">
                  <c:v>176</c:v>
                </c:pt>
                <c:pt idx="159">
                  <c:v>186</c:v>
                </c:pt>
                <c:pt idx="160">
                  <c:v>196</c:v>
                </c:pt>
                <c:pt idx="161">
                  <c:v>254</c:v>
                </c:pt>
                <c:pt idx="162">
                  <c:v>197</c:v>
                </c:pt>
                <c:pt idx="163">
                  <c:v>243</c:v>
                </c:pt>
                <c:pt idx="164">
                  <c:v>196</c:v>
                </c:pt>
                <c:pt idx="165">
                  <c:v>223</c:v>
                </c:pt>
                <c:pt idx="166">
                  <c:v>197</c:v>
                </c:pt>
                <c:pt idx="167">
                  <c:v>366</c:v>
                </c:pt>
                <c:pt idx="168">
                  <c:v>186</c:v>
                </c:pt>
                <c:pt idx="169">
                  <c:v>162</c:v>
                </c:pt>
                <c:pt idx="170">
                  <c:v>219</c:v>
                </c:pt>
                <c:pt idx="171">
                  <c:v>199</c:v>
                </c:pt>
                <c:pt idx="172">
                  <c:v>234</c:v>
                </c:pt>
                <c:pt idx="173">
                  <c:v>272</c:v>
                </c:pt>
                <c:pt idx="174">
                  <c:v>275</c:v>
                </c:pt>
                <c:pt idx="175">
                  <c:v>236</c:v>
                </c:pt>
                <c:pt idx="176">
                  <c:v>266</c:v>
                </c:pt>
                <c:pt idx="177">
                  <c:v>295</c:v>
                </c:pt>
                <c:pt idx="178">
                  <c:v>242</c:v>
                </c:pt>
                <c:pt idx="179">
                  <c:v>392</c:v>
                </c:pt>
                <c:pt idx="180">
                  <c:v>234</c:v>
                </c:pt>
                <c:pt idx="181">
                  <c:v>199</c:v>
                </c:pt>
                <c:pt idx="182">
                  <c:v>240</c:v>
                </c:pt>
                <c:pt idx="183">
                  <c:v>227</c:v>
                </c:pt>
                <c:pt idx="184">
                  <c:v>248</c:v>
                </c:pt>
                <c:pt idx="185">
                  <c:v>301</c:v>
                </c:pt>
                <c:pt idx="186">
                  <c:v>298</c:v>
                </c:pt>
                <c:pt idx="187">
                  <c:v>261</c:v>
                </c:pt>
                <c:pt idx="188">
                  <c:v>290</c:v>
                </c:pt>
                <c:pt idx="189">
                  <c:v>313</c:v>
                </c:pt>
                <c:pt idx="190">
                  <c:v>246</c:v>
                </c:pt>
                <c:pt idx="191">
                  <c:v>422</c:v>
                </c:pt>
                <c:pt idx="192">
                  <c:v>234</c:v>
                </c:pt>
                <c:pt idx="193">
                  <c:v>231</c:v>
                </c:pt>
                <c:pt idx="194">
                  <c:v>292</c:v>
                </c:pt>
                <c:pt idx="195">
                  <c:v>217</c:v>
                </c:pt>
                <c:pt idx="196">
                  <c:v>270</c:v>
                </c:pt>
                <c:pt idx="197">
                  <c:v>365</c:v>
                </c:pt>
                <c:pt idx="198">
                  <c:v>273</c:v>
                </c:pt>
                <c:pt idx="199">
                  <c:v>292</c:v>
                </c:pt>
                <c:pt idx="200">
                  <c:v>326</c:v>
                </c:pt>
                <c:pt idx="201">
                  <c:v>279</c:v>
                </c:pt>
                <c:pt idx="202">
                  <c:v>312</c:v>
                </c:pt>
                <c:pt idx="203">
                  <c:v>382</c:v>
                </c:pt>
                <c:pt idx="204">
                  <c:v>284</c:v>
                </c:pt>
                <c:pt idx="205">
                  <c:v>209</c:v>
                </c:pt>
                <c:pt idx="206">
                  <c:v>272</c:v>
                </c:pt>
                <c:pt idx="207">
                  <c:v>240</c:v>
                </c:pt>
                <c:pt idx="208">
                  <c:v>280</c:v>
                </c:pt>
                <c:pt idx="209">
                  <c:v>364</c:v>
                </c:pt>
                <c:pt idx="210">
                  <c:v>268</c:v>
                </c:pt>
                <c:pt idx="211">
                  <c:v>298</c:v>
                </c:pt>
                <c:pt idx="212">
                  <c:v>291</c:v>
                </c:pt>
                <c:pt idx="213">
                  <c:v>308</c:v>
                </c:pt>
                <c:pt idx="214">
                  <c:v>277</c:v>
                </c:pt>
                <c:pt idx="215">
                  <c:v>346</c:v>
                </c:pt>
                <c:pt idx="216">
                  <c:v>274</c:v>
                </c:pt>
                <c:pt idx="217">
                  <c:v>236</c:v>
                </c:pt>
                <c:pt idx="218">
                  <c:v>274</c:v>
                </c:pt>
                <c:pt idx="219">
                  <c:v>247</c:v>
                </c:pt>
                <c:pt idx="220">
                  <c:v>275</c:v>
                </c:pt>
                <c:pt idx="221">
                  <c:v>310</c:v>
                </c:pt>
                <c:pt idx="222">
                  <c:v>303</c:v>
                </c:pt>
                <c:pt idx="223">
                  <c:v>345</c:v>
                </c:pt>
                <c:pt idx="224">
                  <c:v>245</c:v>
                </c:pt>
                <c:pt idx="225">
                  <c:v>324</c:v>
                </c:pt>
                <c:pt idx="226">
                  <c:v>323</c:v>
                </c:pt>
                <c:pt idx="227">
                  <c:v>394</c:v>
                </c:pt>
                <c:pt idx="228">
                  <c:v>241</c:v>
                </c:pt>
                <c:pt idx="229">
                  <c:v>228</c:v>
                </c:pt>
                <c:pt idx="230">
                  <c:v>257</c:v>
                </c:pt>
                <c:pt idx="231">
                  <c:v>248</c:v>
                </c:pt>
                <c:pt idx="232">
                  <c:v>318</c:v>
                </c:pt>
                <c:pt idx="233">
                  <c:v>337</c:v>
                </c:pt>
                <c:pt idx="234">
                  <c:v>315</c:v>
                </c:pt>
                <c:pt idx="235">
                  <c:v>342</c:v>
                </c:pt>
                <c:pt idx="236">
                  <c:v>347</c:v>
                </c:pt>
                <c:pt idx="237">
                  <c:v>312</c:v>
                </c:pt>
                <c:pt idx="238">
                  <c:v>289</c:v>
                </c:pt>
                <c:pt idx="239">
                  <c:v>431</c:v>
                </c:pt>
                <c:pt idx="240">
                  <c:v>270</c:v>
                </c:pt>
                <c:pt idx="241">
                  <c:v>244</c:v>
                </c:pt>
                <c:pt idx="242">
                  <c:v>216</c:v>
                </c:pt>
                <c:pt idx="243">
                  <c:v>124</c:v>
                </c:pt>
                <c:pt idx="244">
                  <c:v>107</c:v>
                </c:pt>
                <c:pt idx="245">
                  <c:v>143</c:v>
                </c:pt>
                <c:pt idx="246">
                  <c:v>160</c:v>
                </c:pt>
                <c:pt idx="247">
                  <c:v>151</c:v>
                </c:pt>
                <c:pt idx="248">
                  <c:v>226</c:v>
                </c:pt>
                <c:pt idx="249">
                  <c:v>259</c:v>
                </c:pt>
                <c:pt idx="250">
                  <c:v>225</c:v>
                </c:pt>
                <c:pt idx="251">
                  <c:v>480</c:v>
                </c:pt>
                <c:pt idx="252">
                  <c:v>235</c:v>
                </c:pt>
                <c:pt idx="253">
                  <c:v>193</c:v>
                </c:pt>
                <c:pt idx="254">
                  <c:v>264</c:v>
                </c:pt>
                <c:pt idx="255">
                  <c:v>334</c:v>
                </c:pt>
                <c:pt idx="256">
                  <c:v>311</c:v>
                </c:pt>
                <c:pt idx="257">
                  <c:v>382</c:v>
                </c:pt>
                <c:pt idx="258">
                  <c:v>361</c:v>
                </c:pt>
                <c:pt idx="259">
                  <c:v>403</c:v>
                </c:pt>
                <c:pt idx="260">
                  <c:v>418</c:v>
                </c:pt>
                <c:pt idx="261">
                  <c:v>411</c:v>
                </c:pt>
                <c:pt idx="262">
                  <c:v>409</c:v>
                </c:pt>
                <c:pt idx="263">
                  <c:v>799</c:v>
                </c:pt>
                <c:pt idx="264">
                  <c:v>272</c:v>
                </c:pt>
                <c:pt idx="265">
                  <c:v>285</c:v>
                </c:pt>
                <c:pt idx="266">
                  <c:v>376</c:v>
                </c:pt>
                <c:pt idx="267">
                  <c:v>348</c:v>
                </c:pt>
                <c:pt idx="268">
                  <c:v>351</c:v>
                </c:pt>
                <c:pt idx="269">
                  <c:v>431</c:v>
                </c:pt>
                <c:pt idx="270">
                  <c:v>332</c:v>
                </c:pt>
                <c:pt idx="271">
                  <c:v>316</c:v>
                </c:pt>
                <c:pt idx="272">
                  <c:v>300</c:v>
                </c:pt>
                <c:pt idx="273">
                  <c:v>262</c:v>
                </c:pt>
                <c:pt idx="274">
                  <c:v>252</c:v>
                </c:pt>
                <c:pt idx="275">
                  <c:v>283</c:v>
                </c:pt>
                <c:pt idx="276">
                  <c:v>146</c:v>
                </c:pt>
                <c:pt idx="277">
                  <c:v>140</c:v>
                </c:pt>
                <c:pt idx="278">
                  <c:v>179</c:v>
                </c:pt>
                <c:pt idx="279">
                  <c:v>130</c:v>
                </c:pt>
                <c:pt idx="280">
                  <c:v>161</c:v>
                </c:pt>
                <c:pt idx="281">
                  <c:v>207</c:v>
                </c:pt>
                <c:pt idx="282">
                  <c:v>152</c:v>
                </c:pt>
                <c:pt idx="283">
                  <c:v>196</c:v>
                </c:pt>
                <c:pt idx="284">
                  <c:v>200</c:v>
                </c:pt>
                <c:pt idx="285">
                  <c:v>192</c:v>
                </c:pt>
                <c:pt idx="286">
                  <c:v>153</c:v>
                </c:pt>
                <c:pt idx="287">
                  <c:v>244</c:v>
                </c:pt>
                <c:pt idx="288">
                  <c:v>143</c:v>
                </c:pt>
                <c:pt idx="289">
                  <c:v>142</c:v>
                </c:pt>
                <c:pt idx="290">
                  <c:v>159</c:v>
                </c:pt>
                <c:pt idx="291">
                  <c:v>181</c:v>
                </c:pt>
                <c:pt idx="292">
                  <c:v>185</c:v>
                </c:pt>
                <c:pt idx="293">
                  <c:v>188</c:v>
                </c:pt>
                <c:pt idx="294">
                  <c:v>190</c:v>
                </c:pt>
                <c:pt idx="295">
                  <c:v>228</c:v>
                </c:pt>
                <c:pt idx="296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F00-A677-9D359A4830F7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TransactionActivity!$N$2:$N$298</c:f>
              <c:numCache>
                <c:formatCode>m/d/yyyy</c:formatCode>
                <c:ptCount val="29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</c:numCache>
            </c:numRef>
          </c:cat>
          <c:val>
            <c:numRef>
              <c:f>TransactionActivity!$Q$2:$Q$298</c:f>
              <c:numCache>
                <c:formatCode>#,##0</c:formatCode>
                <c:ptCount val="297"/>
                <c:pt idx="0">
                  <c:v>174</c:v>
                </c:pt>
                <c:pt idx="1">
                  <c:v>128</c:v>
                </c:pt>
                <c:pt idx="2">
                  <c:v>194</c:v>
                </c:pt>
                <c:pt idx="3">
                  <c:v>157</c:v>
                </c:pt>
                <c:pt idx="4">
                  <c:v>175</c:v>
                </c:pt>
                <c:pt idx="5">
                  <c:v>202</c:v>
                </c:pt>
                <c:pt idx="6">
                  <c:v>176</c:v>
                </c:pt>
                <c:pt idx="7">
                  <c:v>197</c:v>
                </c:pt>
                <c:pt idx="8">
                  <c:v>182</c:v>
                </c:pt>
                <c:pt idx="9">
                  <c:v>173</c:v>
                </c:pt>
                <c:pt idx="10">
                  <c:v>154</c:v>
                </c:pt>
                <c:pt idx="11">
                  <c:v>240</c:v>
                </c:pt>
                <c:pt idx="12">
                  <c:v>206</c:v>
                </c:pt>
                <c:pt idx="13">
                  <c:v>188</c:v>
                </c:pt>
                <c:pt idx="14">
                  <c:v>234</c:v>
                </c:pt>
                <c:pt idx="15">
                  <c:v>214</c:v>
                </c:pt>
                <c:pt idx="16">
                  <c:v>263</c:v>
                </c:pt>
                <c:pt idx="17">
                  <c:v>310</c:v>
                </c:pt>
                <c:pt idx="18">
                  <c:v>262</c:v>
                </c:pt>
                <c:pt idx="19">
                  <c:v>342</c:v>
                </c:pt>
                <c:pt idx="20">
                  <c:v>250</c:v>
                </c:pt>
                <c:pt idx="21">
                  <c:v>284</c:v>
                </c:pt>
                <c:pt idx="22">
                  <c:v>268</c:v>
                </c:pt>
                <c:pt idx="23">
                  <c:v>313</c:v>
                </c:pt>
                <c:pt idx="24">
                  <c:v>291</c:v>
                </c:pt>
                <c:pt idx="25">
                  <c:v>253</c:v>
                </c:pt>
                <c:pt idx="26">
                  <c:v>307</c:v>
                </c:pt>
                <c:pt idx="27">
                  <c:v>330</c:v>
                </c:pt>
                <c:pt idx="28">
                  <c:v>410</c:v>
                </c:pt>
                <c:pt idx="29">
                  <c:v>358</c:v>
                </c:pt>
                <c:pt idx="30">
                  <c:v>384</c:v>
                </c:pt>
                <c:pt idx="31">
                  <c:v>427</c:v>
                </c:pt>
                <c:pt idx="32">
                  <c:v>367</c:v>
                </c:pt>
                <c:pt idx="33">
                  <c:v>393</c:v>
                </c:pt>
                <c:pt idx="34">
                  <c:v>330</c:v>
                </c:pt>
                <c:pt idx="35">
                  <c:v>475</c:v>
                </c:pt>
                <c:pt idx="36">
                  <c:v>381</c:v>
                </c:pt>
                <c:pt idx="37">
                  <c:v>358</c:v>
                </c:pt>
                <c:pt idx="38">
                  <c:v>399</c:v>
                </c:pt>
                <c:pt idx="39">
                  <c:v>464</c:v>
                </c:pt>
                <c:pt idx="40">
                  <c:v>454</c:v>
                </c:pt>
                <c:pt idx="41">
                  <c:v>483</c:v>
                </c:pt>
                <c:pt idx="42">
                  <c:v>487</c:v>
                </c:pt>
                <c:pt idx="43">
                  <c:v>510</c:v>
                </c:pt>
                <c:pt idx="44">
                  <c:v>482</c:v>
                </c:pt>
                <c:pt idx="45">
                  <c:v>549</c:v>
                </c:pt>
                <c:pt idx="46">
                  <c:v>445</c:v>
                </c:pt>
                <c:pt idx="47">
                  <c:v>635</c:v>
                </c:pt>
                <c:pt idx="48">
                  <c:v>528</c:v>
                </c:pt>
                <c:pt idx="49">
                  <c:v>438</c:v>
                </c:pt>
                <c:pt idx="50">
                  <c:v>632</c:v>
                </c:pt>
                <c:pt idx="51">
                  <c:v>600</c:v>
                </c:pt>
                <c:pt idx="52">
                  <c:v>571</c:v>
                </c:pt>
                <c:pt idx="53">
                  <c:v>675</c:v>
                </c:pt>
                <c:pt idx="54">
                  <c:v>681</c:v>
                </c:pt>
                <c:pt idx="55">
                  <c:v>630</c:v>
                </c:pt>
                <c:pt idx="56">
                  <c:v>609</c:v>
                </c:pt>
                <c:pt idx="57">
                  <c:v>590</c:v>
                </c:pt>
                <c:pt idx="58">
                  <c:v>624</c:v>
                </c:pt>
                <c:pt idx="59">
                  <c:v>709</c:v>
                </c:pt>
                <c:pt idx="60">
                  <c:v>617</c:v>
                </c:pt>
                <c:pt idx="61">
                  <c:v>527</c:v>
                </c:pt>
                <c:pt idx="62">
                  <c:v>690</c:v>
                </c:pt>
                <c:pt idx="63">
                  <c:v>612</c:v>
                </c:pt>
                <c:pt idx="64">
                  <c:v>603</c:v>
                </c:pt>
                <c:pt idx="65">
                  <c:v>816</c:v>
                </c:pt>
                <c:pt idx="66">
                  <c:v>572</c:v>
                </c:pt>
                <c:pt idx="67">
                  <c:v>615</c:v>
                </c:pt>
                <c:pt idx="68">
                  <c:v>713</c:v>
                </c:pt>
                <c:pt idx="69">
                  <c:v>592</c:v>
                </c:pt>
                <c:pt idx="70">
                  <c:v>594</c:v>
                </c:pt>
                <c:pt idx="71">
                  <c:v>645</c:v>
                </c:pt>
                <c:pt idx="72">
                  <c:v>605</c:v>
                </c:pt>
                <c:pt idx="73">
                  <c:v>527</c:v>
                </c:pt>
                <c:pt idx="74">
                  <c:v>681</c:v>
                </c:pt>
                <c:pt idx="75">
                  <c:v>557</c:v>
                </c:pt>
                <c:pt idx="76">
                  <c:v>674</c:v>
                </c:pt>
                <c:pt idx="77">
                  <c:v>747</c:v>
                </c:pt>
                <c:pt idx="78">
                  <c:v>602</c:v>
                </c:pt>
                <c:pt idx="79">
                  <c:v>601</c:v>
                </c:pt>
                <c:pt idx="80">
                  <c:v>578</c:v>
                </c:pt>
                <c:pt idx="81">
                  <c:v>606</c:v>
                </c:pt>
                <c:pt idx="82">
                  <c:v>588</c:v>
                </c:pt>
                <c:pt idx="83">
                  <c:v>738</c:v>
                </c:pt>
                <c:pt idx="84">
                  <c:v>658</c:v>
                </c:pt>
                <c:pt idx="85">
                  <c:v>586</c:v>
                </c:pt>
                <c:pt idx="86">
                  <c:v>735</c:v>
                </c:pt>
                <c:pt idx="87">
                  <c:v>708</c:v>
                </c:pt>
                <c:pt idx="88">
                  <c:v>806</c:v>
                </c:pt>
                <c:pt idx="89">
                  <c:v>769</c:v>
                </c:pt>
                <c:pt idx="90">
                  <c:v>735</c:v>
                </c:pt>
                <c:pt idx="91">
                  <c:v>795</c:v>
                </c:pt>
                <c:pt idx="92">
                  <c:v>641</c:v>
                </c:pt>
                <c:pt idx="93">
                  <c:v>666</c:v>
                </c:pt>
                <c:pt idx="94">
                  <c:v>620</c:v>
                </c:pt>
                <c:pt idx="95">
                  <c:v>691</c:v>
                </c:pt>
                <c:pt idx="96">
                  <c:v>603</c:v>
                </c:pt>
                <c:pt idx="97">
                  <c:v>536</c:v>
                </c:pt>
                <c:pt idx="98">
                  <c:v>586</c:v>
                </c:pt>
                <c:pt idx="99">
                  <c:v>534</c:v>
                </c:pt>
                <c:pt idx="100">
                  <c:v>601</c:v>
                </c:pt>
                <c:pt idx="101">
                  <c:v>655</c:v>
                </c:pt>
                <c:pt idx="102">
                  <c:v>598</c:v>
                </c:pt>
                <c:pt idx="103">
                  <c:v>549</c:v>
                </c:pt>
                <c:pt idx="104">
                  <c:v>526</c:v>
                </c:pt>
                <c:pt idx="105">
                  <c:v>497</c:v>
                </c:pt>
                <c:pt idx="106">
                  <c:v>380</c:v>
                </c:pt>
                <c:pt idx="107">
                  <c:v>573</c:v>
                </c:pt>
                <c:pt idx="108">
                  <c:v>316</c:v>
                </c:pt>
                <c:pt idx="109">
                  <c:v>330</c:v>
                </c:pt>
                <c:pt idx="110">
                  <c:v>375</c:v>
                </c:pt>
                <c:pt idx="111">
                  <c:v>368</c:v>
                </c:pt>
                <c:pt idx="112">
                  <c:v>405</c:v>
                </c:pt>
                <c:pt idx="113">
                  <c:v>488</c:v>
                </c:pt>
                <c:pt idx="114">
                  <c:v>447</c:v>
                </c:pt>
                <c:pt idx="115">
                  <c:v>405</c:v>
                </c:pt>
                <c:pt idx="116">
                  <c:v>451</c:v>
                </c:pt>
                <c:pt idx="117">
                  <c:v>429</c:v>
                </c:pt>
                <c:pt idx="118">
                  <c:v>398</c:v>
                </c:pt>
                <c:pt idx="119">
                  <c:v>671</c:v>
                </c:pt>
                <c:pt idx="120">
                  <c:v>434</c:v>
                </c:pt>
                <c:pt idx="121">
                  <c:v>432</c:v>
                </c:pt>
                <c:pt idx="122">
                  <c:v>587</c:v>
                </c:pt>
                <c:pt idx="123">
                  <c:v>590</c:v>
                </c:pt>
                <c:pt idx="124">
                  <c:v>485</c:v>
                </c:pt>
                <c:pt idx="125">
                  <c:v>647</c:v>
                </c:pt>
                <c:pt idx="126">
                  <c:v>577</c:v>
                </c:pt>
                <c:pt idx="127">
                  <c:v>589</c:v>
                </c:pt>
                <c:pt idx="128">
                  <c:v>616</c:v>
                </c:pt>
                <c:pt idx="129">
                  <c:v>559</c:v>
                </c:pt>
                <c:pt idx="130">
                  <c:v>595</c:v>
                </c:pt>
                <c:pt idx="131">
                  <c:v>986</c:v>
                </c:pt>
                <c:pt idx="132">
                  <c:v>524</c:v>
                </c:pt>
                <c:pt idx="133">
                  <c:v>510</c:v>
                </c:pt>
                <c:pt idx="134">
                  <c:v>803</c:v>
                </c:pt>
                <c:pt idx="135">
                  <c:v>739</c:v>
                </c:pt>
                <c:pt idx="136">
                  <c:v>789</c:v>
                </c:pt>
                <c:pt idx="137">
                  <c:v>873</c:v>
                </c:pt>
                <c:pt idx="138">
                  <c:v>712</c:v>
                </c:pt>
                <c:pt idx="139">
                  <c:v>770</c:v>
                </c:pt>
                <c:pt idx="140">
                  <c:v>753</c:v>
                </c:pt>
                <c:pt idx="141">
                  <c:v>669</c:v>
                </c:pt>
                <c:pt idx="142">
                  <c:v>707</c:v>
                </c:pt>
                <c:pt idx="143">
                  <c:v>1087</c:v>
                </c:pt>
                <c:pt idx="144">
                  <c:v>603</c:v>
                </c:pt>
                <c:pt idx="145">
                  <c:v>706</c:v>
                </c:pt>
                <c:pt idx="146">
                  <c:v>905</c:v>
                </c:pt>
                <c:pt idx="147">
                  <c:v>795</c:v>
                </c:pt>
                <c:pt idx="148">
                  <c:v>942</c:v>
                </c:pt>
                <c:pt idx="149">
                  <c:v>992</c:v>
                </c:pt>
                <c:pt idx="150">
                  <c:v>833</c:v>
                </c:pt>
                <c:pt idx="151">
                  <c:v>997</c:v>
                </c:pt>
                <c:pt idx="152">
                  <c:v>870</c:v>
                </c:pt>
                <c:pt idx="153">
                  <c:v>964</c:v>
                </c:pt>
                <c:pt idx="154">
                  <c:v>970</c:v>
                </c:pt>
                <c:pt idx="155">
                  <c:v>1649</c:v>
                </c:pt>
                <c:pt idx="156">
                  <c:v>734</c:v>
                </c:pt>
                <c:pt idx="157">
                  <c:v>720</c:v>
                </c:pt>
                <c:pt idx="158">
                  <c:v>1033</c:v>
                </c:pt>
                <c:pt idx="159">
                  <c:v>1029</c:v>
                </c:pt>
                <c:pt idx="160">
                  <c:v>1216</c:v>
                </c:pt>
                <c:pt idx="161">
                  <c:v>1188</c:v>
                </c:pt>
                <c:pt idx="162">
                  <c:v>1151</c:v>
                </c:pt>
                <c:pt idx="163">
                  <c:v>1175</c:v>
                </c:pt>
                <c:pt idx="164">
                  <c:v>1106</c:v>
                </c:pt>
                <c:pt idx="165">
                  <c:v>1188</c:v>
                </c:pt>
                <c:pt idx="166">
                  <c:v>937</c:v>
                </c:pt>
                <c:pt idx="167">
                  <c:v>1492</c:v>
                </c:pt>
                <c:pt idx="168">
                  <c:v>1034</c:v>
                </c:pt>
                <c:pt idx="169">
                  <c:v>963</c:v>
                </c:pt>
                <c:pt idx="170">
                  <c:v>1059</c:v>
                </c:pt>
                <c:pt idx="171">
                  <c:v>1089</c:v>
                </c:pt>
                <c:pt idx="172">
                  <c:v>1199</c:v>
                </c:pt>
                <c:pt idx="173">
                  <c:v>1349</c:v>
                </c:pt>
                <c:pt idx="174">
                  <c:v>1225</c:v>
                </c:pt>
                <c:pt idx="175">
                  <c:v>1199</c:v>
                </c:pt>
                <c:pt idx="176">
                  <c:v>1174</c:v>
                </c:pt>
                <c:pt idx="177">
                  <c:v>1282</c:v>
                </c:pt>
                <c:pt idx="178">
                  <c:v>1058</c:v>
                </c:pt>
                <c:pt idx="179">
                  <c:v>1565</c:v>
                </c:pt>
                <c:pt idx="180">
                  <c:v>1037</c:v>
                </c:pt>
                <c:pt idx="181">
                  <c:v>1050</c:v>
                </c:pt>
                <c:pt idx="182">
                  <c:v>1252</c:v>
                </c:pt>
                <c:pt idx="183">
                  <c:v>1223</c:v>
                </c:pt>
                <c:pt idx="184">
                  <c:v>1181</c:v>
                </c:pt>
                <c:pt idx="185">
                  <c:v>1448</c:v>
                </c:pt>
                <c:pt idx="186">
                  <c:v>1397</c:v>
                </c:pt>
                <c:pt idx="187">
                  <c:v>1208</c:v>
                </c:pt>
                <c:pt idx="188">
                  <c:v>1258</c:v>
                </c:pt>
                <c:pt idx="189">
                  <c:v>1329</c:v>
                </c:pt>
                <c:pt idx="190">
                  <c:v>1233</c:v>
                </c:pt>
                <c:pt idx="191">
                  <c:v>1701</c:v>
                </c:pt>
                <c:pt idx="192">
                  <c:v>1129</c:v>
                </c:pt>
                <c:pt idx="193">
                  <c:v>1107</c:v>
                </c:pt>
                <c:pt idx="194">
                  <c:v>1490</c:v>
                </c:pt>
                <c:pt idx="195">
                  <c:v>1361</c:v>
                </c:pt>
                <c:pt idx="196">
                  <c:v>1398</c:v>
                </c:pt>
                <c:pt idx="197">
                  <c:v>1535</c:v>
                </c:pt>
                <c:pt idx="198">
                  <c:v>1256</c:v>
                </c:pt>
                <c:pt idx="199">
                  <c:v>1338</c:v>
                </c:pt>
                <c:pt idx="200">
                  <c:v>1326</c:v>
                </c:pt>
                <c:pt idx="201">
                  <c:v>1215</c:v>
                </c:pt>
                <c:pt idx="202">
                  <c:v>1191</c:v>
                </c:pt>
                <c:pt idx="203">
                  <c:v>1411</c:v>
                </c:pt>
                <c:pt idx="204">
                  <c:v>1137</c:v>
                </c:pt>
                <c:pt idx="205">
                  <c:v>859</c:v>
                </c:pt>
                <c:pt idx="206">
                  <c:v>1116</c:v>
                </c:pt>
                <c:pt idx="207">
                  <c:v>720</c:v>
                </c:pt>
                <c:pt idx="208">
                  <c:v>851</c:v>
                </c:pt>
                <c:pt idx="209">
                  <c:v>1033</c:v>
                </c:pt>
                <c:pt idx="210">
                  <c:v>846</c:v>
                </c:pt>
                <c:pt idx="211">
                  <c:v>964</c:v>
                </c:pt>
                <c:pt idx="212">
                  <c:v>868</c:v>
                </c:pt>
                <c:pt idx="213">
                  <c:v>978</c:v>
                </c:pt>
                <c:pt idx="214">
                  <c:v>922</c:v>
                </c:pt>
                <c:pt idx="215">
                  <c:v>992</c:v>
                </c:pt>
                <c:pt idx="216">
                  <c:v>920</c:v>
                </c:pt>
                <c:pt idx="217">
                  <c:v>751</c:v>
                </c:pt>
                <c:pt idx="218">
                  <c:v>1090</c:v>
                </c:pt>
                <c:pt idx="219">
                  <c:v>1215</c:v>
                </c:pt>
                <c:pt idx="220">
                  <c:v>1282</c:v>
                </c:pt>
                <c:pt idx="221">
                  <c:v>1239</c:v>
                </c:pt>
                <c:pt idx="222">
                  <c:v>1107</c:v>
                </c:pt>
                <c:pt idx="223">
                  <c:v>1167</c:v>
                </c:pt>
                <c:pt idx="224">
                  <c:v>982</c:v>
                </c:pt>
                <c:pt idx="225">
                  <c:v>1153</c:v>
                </c:pt>
                <c:pt idx="226">
                  <c:v>1024</c:v>
                </c:pt>
                <c:pt idx="227">
                  <c:v>1247</c:v>
                </c:pt>
                <c:pt idx="228">
                  <c:v>1013</c:v>
                </c:pt>
                <c:pt idx="229">
                  <c:v>861</c:v>
                </c:pt>
                <c:pt idx="230">
                  <c:v>1041</c:v>
                </c:pt>
                <c:pt idx="231">
                  <c:v>1074</c:v>
                </c:pt>
                <c:pt idx="232">
                  <c:v>1198</c:v>
                </c:pt>
                <c:pt idx="233">
                  <c:v>1126</c:v>
                </c:pt>
                <c:pt idx="234">
                  <c:v>1148</c:v>
                </c:pt>
                <c:pt idx="235">
                  <c:v>1198</c:v>
                </c:pt>
                <c:pt idx="236">
                  <c:v>1254</c:v>
                </c:pt>
                <c:pt idx="237">
                  <c:v>1354</c:v>
                </c:pt>
                <c:pt idx="238">
                  <c:v>1120</c:v>
                </c:pt>
                <c:pt idx="239">
                  <c:v>1520</c:v>
                </c:pt>
                <c:pt idx="240">
                  <c:v>1261</c:v>
                </c:pt>
                <c:pt idx="241">
                  <c:v>1039</c:v>
                </c:pt>
                <c:pt idx="242">
                  <c:v>970</c:v>
                </c:pt>
                <c:pt idx="243">
                  <c:v>639</c:v>
                </c:pt>
                <c:pt idx="244">
                  <c:v>597</c:v>
                </c:pt>
                <c:pt idx="245">
                  <c:v>749</c:v>
                </c:pt>
                <c:pt idx="246">
                  <c:v>911</c:v>
                </c:pt>
                <c:pt idx="247">
                  <c:v>928</c:v>
                </c:pt>
                <c:pt idx="248">
                  <c:v>1097</c:v>
                </c:pt>
                <c:pt idx="249">
                  <c:v>1143</c:v>
                </c:pt>
                <c:pt idx="250">
                  <c:v>1105</c:v>
                </c:pt>
                <c:pt idx="251">
                  <c:v>1944</c:v>
                </c:pt>
                <c:pt idx="252">
                  <c:v>1100</c:v>
                </c:pt>
                <c:pt idx="253">
                  <c:v>1125</c:v>
                </c:pt>
                <c:pt idx="254">
                  <c:v>1568</c:v>
                </c:pt>
                <c:pt idx="255">
                  <c:v>1566</c:v>
                </c:pt>
                <c:pt idx="256">
                  <c:v>1629</c:v>
                </c:pt>
                <c:pt idx="257">
                  <c:v>1927</c:v>
                </c:pt>
                <c:pt idx="258">
                  <c:v>1756</c:v>
                </c:pt>
                <c:pt idx="259">
                  <c:v>1840</c:v>
                </c:pt>
                <c:pt idx="260">
                  <c:v>1864</c:v>
                </c:pt>
                <c:pt idx="261">
                  <c:v>1885</c:v>
                </c:pt>
                <c:pt idx="262">
                  <c:v>1896</c:v>
                </c:pt>
                <c:pt idx="263">
                  <c:v>3027</c:v>
                </c:pt>
                <c:pt idx="264">
                  <c:v>1469</c:v>
                </c:pt>
                <c:pt idx="265">
                  <c:v>1465</c:v>
                </c:pt>
                <c:pt idx="266">
                  <c:v>1938</c:v>
                </c:pt>
                <c:pt idx="267">
                  <c:v>1876</c:v>
                </c:pt>
                <c:pt idx="268">
                  <c:v>1806</c:v>
                </c:pt>
                <c:pt idx="269">
                  <c:v>2013</c:v>
                </c:pt>
                <c:pt idx="270">
                  <c:v>1573</c:v>
                </c:pt>
                <c:pt idx="271">
                  <c:v>1599</c:v>
                </c:pt>
                <c:pt idx="272">
                  <c:v>1498</c:v>
                </c:pt>
                <c:pt idx="273">
                  <c:v>1344</c:v>
                </c:pt>
                <c:pt idx="274">
                  <c:v>1220</c:v>
                </c:pt>
                <c:pt idx="275">
                  <c:v>1450</c:v>
                </c:pt>
                <c:pt idx="276">
                  <c:v>1050</c:v>
                </c:pt>
                <c:pt idx="277">
                  <c:v>902</c:v>
                </c:pt>
                <c:pt idx="278">
                  <c:v>1193</c:v>
                </c:pt>
                <c:pt idx="279">
                  <c:v>969</c:v>
                </c:pt>
                <c:pt idx="280">
                  <c:v>1206</c:v>
                </c:pt>
                <c:pt idx="281">
                  <c:v>1232</c:v>
                </c:pt>
                <c:pt idx="282">
                  <c:v>991</c:v>
                </c:pt>
                <c:pt idx="283">
                  <c:v>1127</c:v>
                </c:pt>
                <c:pt idx="284">
                  <c:v>1106</c:v>
                </c:pt>
                <c:pt idx="285">
                  <c:v>1189</c:v>
                </c:pt>
                <c:pt idx="286">
                  <c:v>1077</c:v>
                </c:pt>
                <c:pt idx="287">
                  <c:v>1216</c:v>
                </c:pt>
                <c:pt idx="288">
                  <c:v>987</c:v>
                </c:pt>
                <c:pt idx="289">
                  <c:v>819</c:v>
                </c:pt>
                <c:pt idx="290">
                  <c:v>947</c:v>
                </c:pt>
                <c:pt idx="291">
                  <c:v>1114</c:v>
                </c:pt>
                <c:pt idx="292">
                  <c:v>1252</c:v>
                </c:pt>
                <c:pt idx="293">
                  <c:v>1090</c:v>
                </c:pt>
                <c:pt idx="294">
                  <c:v>1239</c:v>
                </c:pt>
                <c:pt idx="295">
                  <c:v>1199</c:v>
                </c:pt>
                <c:pt idx="296">
                  <c:v>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F00-A677-9D359A483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56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TransactionActivity!$N$98:$N$298</c:f>
              <c:numCache>
                <c:formatCode>m/d/yyyy</c:formatCode>
                <c:ptCount val="20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</c:numCache>
            </c:numRef>
          </c:cat>
          <c:val>
            <c:numRef>
              <c:f>TransactionActivity!$W$98:$W$298</c:f>
              <c:numCache>
                <c:formatCode>0.00%</c:formatCode>
                <c:ptCount val="201"/>
                <c:pt idx="0">
                  <c:v>1.4044943820224719E-2</c:v>
                </c:pt>
                <c:pt idx="1">
                  <c:v>2.3961661341853034E-2</c:v>
                </c:pt>
                <c:pt idx="2">
                  <c:v>3.0165912518853696E-2</c:v>
                </c:pt>
                <c:pt idx="3">
                  <c:v>2.2187004754358162E-2</c:v>
                </c:pt>
                <c:pt idx="4">
                  <c:v>1.7316017316017316E-2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4.6031746031746035E-2</c:v>
                </c:pt>
                <c:pt idx="8">
                  <c:v>6.589785831960461E-2</c:v>
                </c:pt>
                <c:pt idx="9">
                  <c:v>7.0796460176991149E-2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0.13573407202216067</c:v>
                </c:pt>
                <c:pt idx="13">
                  <c:v>0.12087912087912088</c:v>
                </c:pt>
                <c:pt idx="14">
                  <c:v>0.2023529411764706</c:v>
                </c:pt>
                <c:pt idx="15">
                  <c:v>0.20143884892086331</c:v>
                </c:pt>
                <c:pt idx="16">
                  <c:v>0.17539863325740318</c:v>
                </c:pt>
                <c:pt idx="17">
                  <c:v>0.17454545454545456</c:v>
                </c:pt>
                <c:pt idx="18">
                  <c:v>0.1875</c:v>
                </c:pt>
                <c:pt idx="19">
                  <c:v>0.22173913043478261</c:v>
                </c:pt>
                <c:pt idx="20">
                  <c:v>0.20537428023032631</c:v>
                </c:pt>
                <c:pt idx="21">
                  <c:v>0.20990099009900989</c:v>
                </c:pt>
                <c:pt idx="22">
                  <c:v>0.23175965665236051</c:v>
                </c:pt>
                <c:pt idx="23">
                  <c:v>0.20443349753694581</c:v>
                </c:pt>
                <c:pt idx="24">
                  <c:v>0.24897959183673468</c:v>
                </c:pt>
                <c:pt idx="25">
                  <c:v>0.2360248447204969</c:v>
                </c:pt>
                <c:pt idx="26">
                  <c:v>0.2809667673716012</c:v>
                </c:pt>
                <c:pt idx="27">
                  <c:v>0.28656716417910449</c:v>
                </c:pt>
                <c:pt idx="28">
                  <c:v>0.25906735751295334</c:v>
                </c:pt>
                <c:pt idx="29">
                  <c:v>0.25614489003880986</c:v>
                </c:pt>
                <c:pt idx="30">
                  <c:v>0.2570162481536189</c:v>
                </c:pt>
                <c:pt idx="31">
                  <c:v>0.27906976744186046</c:v>
                </c:pt>
                <c:pt idx="32">
                  <c:v>0.27188328912466841</c:v>
                </c:pt>
                <c:pt idx="33">
                  <c:v>0.28333333333333333</c:v>
                </c:pt>
                <c:pt idx="34">
                  <c:v>0.25925925925925924</c:v>
                </c:pt>
                <c:pt idx="35">
                  <c:v>0.2371900826446281</c:v>
                </c:pt>
                <c:pt idx="36">
                  <c:v>0.24447949526813881</c:v>
                </c:pt>
                <c:pt idx="37">
                  <c:v>0.25324675324675322</c:v>
                </c:pt>
                <c:pt idx="38">
                  <c:v>0.29336188436830835</c:v>
                </c:pt>
                <c:pt idx="39">
                  <c:v>0.25539160045402953</c:v>
                </c:pt>
                <c:pt idx="40">
                  <c:v>0.24290220820189273</c:v>
                </c:pt>
                <c:pt idx="41">
                  <c:v>0.21082089552238806</c:v>
                </c:pt>
                <c:pt idx="42">
                  <c:v>0.22680412371134021</c:v>
                </c:pt>
                <c:pt idx="43">
                  <c:v>0.2299349240780911</c:v>
                </c:pt>
                <c:pt idx="44">
                  <c:v>0.2183406113537118</c:v>
                </c:pt>
                <c:pt idx="45">
                  <c:v>0.19854721549636803</c:v>
                </c:pt>
                <c:pt idx="46">
                  <c:v>0.23980815347721823</c:v>
                </c:pt>
                <c:pt idx="47">
                  <c:v>0.2216338880484115</c:v>
                </c:pt>
                <c:pt idx="48">
                  <c:v>0.20055325034578148</c:v>
                </c:pt>
                <c:pt idx="49">
                  <c:v>0.22603550295857988</c:v>
                </c:pt>
                <c:pt idx="50">
                  <c:v>0.21534195933456562</c:v>
                </c:pt>
                <c:pt idx="51">
                  <c:v>0.22577209797657083</c:v>
                </c:pt>
                <c:pt idx="52">
                  <c:v>0.2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0.17483108108108109</c:v>
                </c:pt>
                <c:pt idx="56">
                  <c:v>0.20390243902439023</c:v>
                </c:pt>
                <c:pt idx="57">
                  <c:v>0.15221238938053097</c:v>
                </c:pt>
                <c:pt idx="58">
                  <c:v>0.14814814814814814</c:v>
                </c:pt>
                <c:pt idx="59">
                  <c:v>0.1313181367690783</c:v>
                </c:pt>
                <c:pt idx="60">
                  <c:v>0.16319444444444445</c:v>
                </c:pt>
                <c:pt idx="61">
                  <c:v>0.16606929510155316</c:v>
                </c:pt>
                <c:pt idx="62">
                  <c:v>0.17121588089330025</c:v>
                </c:pt>
                <c:pt idx="63">
                  <c:v>0.14156378600823044</c:v>
                </c:pt>
                <c:pt idx="64">
                  <c:v>0.14447592067988668</c:v>
                </c:pt>
                <c:pt idx="65">
                  <c:v>0.14285714285714285</c:v>
                </c:pt>
                <c:pt idx="66">
                  <c:v>0.11127596439169139</c:v>
                </c:pt>
                <c:pt idx="67">
                  <c:v>0.14174894217207334</c:v>
                </c:pt>
                <c:pt idx="68">
                  <c:v>0.11674347158218126</c:v>
                </c:pt>
                <c:pt idx="69">
                  <c:v>0.1105598866052445</c:v>
                </c:pt>
                <c:pt idx="70">
                  <c:v>0.14285714285714285</c:v>
                </c:pt>
                <c:pt idx="71">
                  <c:v>0.10656620021528525</c:v>
                </c:pt>
                <c:pt idx="72">
                  <c:v>9.8360655737704916E-2</c:v>
                </c:pt>
                <c:pt idx="73">
                  <c:v>8.2666666666666666E-2</c:v>
                </c:pt>
                <c:pt idx="74">
                  <c:v>0.10406885758998435</c:v>
                </c:pt>
                <c:pt idx="75">
                  <c:v>0.11956521739130435</c:v>
                </c:pt>
                <c:pt idx="76">
                  <c:v>9.0718771807397069E-2</c:v>
                </c:pt>
                <c:pt idx="77">
                  <c:v>9.0067859346082663E-2</c:v>
                </c:pt>
                <c:pt idx="78">
                  <c:v>8.1333333333333327E-2</c:v>
                </c:pt>
                <c:pt idx="79">
                  <c:v>7.3867595818815329E-2</c:v>
                </c:pt>
                <c:pt idx="80">
                  <c:v>7.6388888888888895E-2</c:v>
                </c:pt>
                <c:pt idx="81">
                  <c:v>6.4045656309448321E-2</c:v>
                </c:pt>
                <c:pt idx="82">
                  <c:v>7.4615384615384611E-2</c:v>
                </c:pt>
                <c:pt idx="83">
                  <c:v>6.4895247828308633E-2</c:v>
                </c:pt>
                <c:pt idx="84">
                  <c:v>5.7435090479937057E-2</c:v>
                </c:pt>
                <c:pt idx="85">
                  <c:v>5.7646116893514815E-2</c:v>
                </c:pt>
                <c:pt idx="86">
                  <c:v>6.4343163538873996E-2</c:v>
                </c:pt>
                <c:pt idx="87">
                  <c:v>6.137931034482759E-2</c:v>
                </c:pt>
                <c:pt idx="88">
                  <c:v>6.3680895731280621E-2</c:v>
                </c:pt>
                <c:pt idx="89">
                  <c:v>5.8890794739851343E-2</c:v>
                </c:pt>
                <c:pt idx="90">
                  <c:v>5.6047197640117993E-2</c:v>
                </c:pt>
                <c:pt idx="91">
                  <c:v>5.3097345132743362E-2</c:v>
                </c:pt>
                <c:pt idx="92">
                  <c:v>4.9741602067183463E-2</c:v>
                </c:pt>
                <c:pt idx="93">
                  <c:v>4.38489646772229E-2</c:v>
                </c:pt>
                <c:pt idx="94">
                  <c:v>4.4624746450304259E-2</c:v>
                </c:pt>
                <c:pt idx="95">
                  <c:v>5.5110692416391896E-2</c:v>
                </c:pt>
                <c:pt idx="96">
                  <c:v>4.6955245781364639E-2</c:v>
                </c:pt>
                <c:pt idx="97">
                  <c:v>4.2600896860986545E-2</c:v>
                </c:pt>
                <c:pt idx="98">
                  <c:v>4.6015712682379348E-2</c:v>
                </c:pt>
                <c:pt idx="99">
                  <c:v>5.0063371356147024E-2</c:v>
                </c:pt>
                <c:pt idx="100">
                  <c:v>4.3764988009592325E-2</c:v>
                </c:pt>
                <c:pt idx="101">
                  <c:v>3.8421052631578946E-2</c:v>
                </c:pt>
                <c:pt idx="102">
                  <c:v>2.6160889470241987E-2</c:v>
                </c:pt>
                <c:pt idx="103">
                  <c:v>3.6196319018404907E-2</c:v>
                </c:pt>
                <c:pt idx="104">
                  <c:v>2.8450363196125907E-2</c:v>
                </c:pt>
                <c:pt idx="105">
                  <c:v>2.2757697456492636E-2</c:v>
                </c:pt>
                <c:pt idx="106">
                  <c:v>3.0605455755156354E-2</c:v>
                </c:pt>
                <c:pt idx="107">
                  <c:v>3.3463469046291133E-2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2.6657060518731988E-2</c:v>
                </c:pt>
                <c:pt idx="111">
                  <c:v>1.5625E-2</c:v>
                </c:pt>
                <c:pt idx="112">
                  <c:v>1.5030946065428824E-2</c:v>
                </c:pt>
                <c:pt idx="113">
                  <c:v>8.5898353614889053E-3</c:v>
                </c:pt>
                <c:pt idx="114">
                  <c:v>1.3464991023339317E-2</c:v>
                </c:pt>
                <c:pt idx="115">
                  <c:v>1.1885895404120444E-2</c:v>
                </c:pt>
                <c:pt idx="116">
                  <c:v>1.3805004314063849E-2</c:v>
                </c:pt>
                <c:pt idx="117">
                  <c:v>1.6329704510108865E-2</c:v>
                </c:pt>
                <c:pt idx="118">
                  <c:v>1.9182652210175146E-2</c:v>
                </c:pt>
                <c:pt idx="119">
                  <c:v>1.7937219730941704E-2</c:v>
                </c:pt>
                <c:pt idx="120">
                  <c:v>1.5912897822445562E-2</c:v>
                </c:pt>
                <c:pt idx="121">
                  <c:v>1.1144883485309016E-2</c:v>
                </c:pt>
                <c:pt idx="122">
                  <c:v>1.6129032258064516E-2</c:v>
                </c:pt>
                <c:pt idx="123">
                  <c:v>1.7099863201094391E-2</c:v>
                </c:pt>
                <c:pt idx="124">
                  <c:v>1.2202954399486191E-2</c:v>
                </c:pt>
                <c:pt idx="125">
                  <c:v>1.6139444803098774E-2</c:v>
                </c:pt>
                <c:pt idx="126">
                  <c:v>1.3475177304964539E-2</c:v>
                </c:pt>
                <c:pt idx="127">
                  <c:v>1.0582010582010581E-2</c:v>
                </c:pt>
                <c:pt idx="128">
                  <c:v>1.3039934800325998E-2</c:v>
                </c:pt>
                <c:pt idx="129">
                  <c:v>9.4786729857819912E-3</c:v>
                </c:pt>
                <c:pt idx="130">
                  <c:v>1.1135857461024499E-2</c:v>
                </c:pt>
                <c:pt idx="131">
                  <c:v>1.157830591102986E-2</c:v>
                </c:pt>
                <c:pt idx="132">
                  <c:v>1.4354066985645933E-2</c:v>
                </c:pt>
                <c:pt idx="133">
                  <c:v>1.2855831037649219E-2</c:v>
                </c:pt>
                <c:pt idx="134">
                  <c:v>1.4637904468412942E-2</c:v>
                </c:pt>
                <c:pt idx="135">
                  <c:v>1.3615733736762481E-2</c:v>
                </c:pt>
                <c:pt idx="136">
                  <c:v>1.4511873350923483E-2</c:v>
                </c:pt>
                <c:pt idx="137">
                  <c:v>1.1619958988380041E-2</c:v>
                </c:pt>
                <c:pt idx="138">
                  <c:v>1.5721120984278879E-2</c:v>
                </c:pt>
                <c:pt idx="139">
                  <c:v>9.74025974025974E-3</c:v>
                </c:pt>
                <c:pt idx="140">
                  <c:v>1.1867582760774516E-2</c:v>
                </c:pt>
                <c:pt idx="141">
                  <c:v>9.00360144057623E-3</c:v>
                </c:pt>
                <c:pt idx="142">
                  <c:v>1.4194464158977998E-2</c:v>
                </c:pt>
                <c:pt idx="143">
                  <c:v>1.3326499231163505E-2</c:v>
                </c:pt>
                <c:pt idx="144">
                  <c:v>1.1757021554539516E-2</c:v>
                </c:pt>
                <c:pt idx="145">
                  <c:v>1.0911925175370226E-2</c:v>
                </c:pt>
                <c:pt idx="146">
                  <c:v>1.6020236087689713E-2</c:v>
                </c:pt>
                <c:pt idx="147">
                  <c:v>9.1743119266055051E-3</c:v>
                </c:pt>
                <c:pt idx="148">
                  <c:v>1.1363636363636364E-2</c:v>
                </c:pt>
                <c:pt idx="149">
                  <c:v>1.5695067264573991E-2</c:v>
                </c:pt>
                <c:pt idx="150">
                  <c:v>1.5873015873015872E-2</c:v>
                </c:pt>
                <c:pt idx="151">
                  <c:v>1.2974976830398516E-2</c:v>
                </c:pt>
                <c:pt idx="152">
                  <c:v>1.2849584278155708E-2</c:v>
                </c:pt>
                <c:pt idx="153">
                  <c:v>1.1412268188302425E-2</c:v>
                </c:pt>
                <c:pt idx="154">
                  <c:v>2.3308270676691729E-2</c:v>
                </c:pt>
                <c:pt idx="155">
                  <c:v>1.5264026402640265E-2</c:v>
                </c:pt>
                <c:pt idx="156">
                  <c:v>2.0224719101123594E-2</c:v>
                </c:pt>
                <c:pt idx="157">
                  <c:v>1.4415781487101669E-2</c:v>
                </c:pt>
                <c:pt idx="158">
                  <c:v>1.3100436681222707E-2</c:v>
                </c:pt>
                <c:pt idx="159">
                  <c:v>1.0526315789473684E-2</c:v>
                </c:pt>
                <c:pt idx="160">
                  <c:v>1.3917525773195877E-2</c:v>
                </c:pt>
                <c:pt idx="161">
                  <c:v>1.8189692507579038E-2</c:v>
                </c:pt>
                <c:pt idx="162">
                  <c:v>1.4170996693434105E-2</c:v>
                </c:pt>
                <c:pt idx="163">
                  <c:v>1.3374944271065538E-2</c:v>
                </c:pt>
                <c:pt idx="164">
                  <c:v>1.2269938650306749E-2</c:v>
                </c:pt>
                <c:pt idx="165">
                  <c:v>1.2195121951219513E-2</c:v>
                </c:pt>
                <c:pt idx="166">
                  <c:v>1.0412147505422993E-2</c:v>
                </c:pt>
                <c:pt idx="167">
                  <c:v>7.8410872974385773E-3</c:v>
                </c:pt>
                <c:pt idx="168">
                  <c:v>1.0338885697874785E-2</c:v>
                </c:pt>
                <c:pt idx="169">
                  <c:v>1.0857142857142857E-2</c:v>
                </c:pt>
                <c:pt idx="170">
                  <c:v>1.2100259291270527E-2</c:v>
                </c:pt>
                <c:pt idx="171">
                  <c:v>1.2140287769784174E-2</c:v>
                </c:pt>
                <c:pt idx="172">
                  <c:v>1.2517385257301807E-2</c:v>
                </c:pt>
                <c:pt idx="173">
                  <c:v>9.4108019639934527E-3</c:v>
                </c:pt>
                <c:pt idx="174">
                  <c:v>1.4173228346456693E-2</c:v>
                </c:pt>
                <c:pt idx="175">
                  <c:v>1.2010443864229765E-2</c:v>
                </c:pt>
                <c:pt idx="176">
                  <c:v>1.6685205784204672E-2</c:v>
                </c:pt>
                <c:pt idx="177">
                  <c:v>1.5566625155666251E-2</c:v>
                </c:pt>
                <c:pt idx="178">
                  <c:v>1.154891304347826E-2</c:v>
                </c:pt>
                <c:pt idx="179">
                  <c:v>1.3848817080207732E-2</c:v>
                </c:pt>
                <c:pt idx="180">
                  <c:v>1.4214046822742474E-2</c:v>
                </c:pt>
                <c:pt idx="181">
                  <c:v>1.4395393474088292E-2</c:v>
                </c:pt>
                <c:pt idx="182">
                  <c:v>1.7492711370262391E-2</c:v>
                </c:pt>
                <c:pt idx="183">
                  <c:v>2.0928116469517744E-2</c:v>
                </c:pt>
                <c:pt idx="184">
                  <c:v>1.4630577907827359E-2</c:v>
                </c:pt>
                <c:pt idx="185">
                  <c:v>1.250868658790827E-2</c:v>
                </c:pt>
                <c:pt idx="186">
                  <c:v>2.0122484689413824E-2</c:v>
                </c:pt>
                <c:pt idx="187">
                  <c:v>1.7384731670445956E-2</c:v>
                </c:pt>
                <c:pt idx="188">
                  <c:v>1.3016845329249618E-2</c:v>
                </c:pt>
                <c:pt idx="189">
                  <c:v>1.5930485155684286E-2</c:v>
                </c:pt>
                <c:pt idx="190">
                  <c:v>2.6829268292682926E-2</c:v>
                </c:pt>
                <c:pt idx="191">
                  <c:v>2.3972602739726026E-2</c:v>
                </c:pt>
                <c:pt idx="192">
                  <c:v>2.0353982300884955E-2</c:v>
                </c:pt>
                <c:pt idx="193">
                  <c:v>1.5608740894901144E-2</c:v>
                </c:pt>
                <c:pt idx="194">
                  <c:v>2.1699819168173599E-2</c:v>
                </c:pt>
                <c:pt idx="195">
                  <c:v>2.471042471042471E-2</c:v>
                </c:pt>
                <c:pt idx="196">
                  <c:v>1.3221990257480862E-2</c:v>
                </c:pt>
                <c:pt idx="197">
                  <c:v>1.3302034428794992E-2</c:v>
                </c:pt>
                <c:pt idx="198">
                  <c:v>2.0293911826452064E-2</c:v>
                </c:pt>
                <c:pt idx="199">
                  <c:v>2.2424667133847231E-2</c:v>
                </c:pt>
                <c:pt idx="200">
                  <c:v>1.921470342522974E-2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2-4477-82BF-8CD383A75A9A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TransactionActivity!$N$98:$N$298</c:f>
              <c:numCache>
                <c:formatCode>m/d/yyyy</c:formatCode>
                <c:ptCount val="20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</c:numCache>
            </c:numRef>
          </c:cat>
          <c:val>
            <c:numRef>
              <c:f>TransactionActivity!$X$98:$X$298</c:f>
              <c:numCache>
                <c:formatCode>0.00%</c:formatCode>
                <c:ptCount val="201"/>
                <c:pt idx="0">
                  <c:v>2.8089887640449437E-3</c:v>
                </c:pt>
                <c:pt idx="1">
                  <c:v>4.7923322683706068E-3</c:v>
                </c:pt>
                <c:pt idx="2">
                  <c:v>4.5248868778280547E-3</c:v>
                </c:pt>
                <c:pt idx="3">
                  <c:v>6.3391442155309036E-3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9.5238095238095247E-3</c:v>
                </c:pt>
                <c:pt idx="8">
                  <c:v>6.5897858319604614E-3</c:v>
                </c:pt>
                <c:pt idx="9">
                  <c:v>8.8495575221238937E-3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2.4930747922437674E-2</c:v>
                </c:pt>
                <c:pt idx="13">
                  <c:v>1.3736263736263736E-2</c:v>
                </c:pt>
                <c:pt idx="14">
                  <c:v>4.2352941176470586E-2</c:v>
                </c:pt>
                <c:pt idx="15">
                  <c:v>2.8776978417266189E-2</c:v>
                </c:pt>
                <c:pt idx="16">
                  <c:v>2.5056947608200455E-2</c:v>
                </c:pt>
                <c:pt idx="17">
                  <c:v>2.7272727272727271E-2</c:v>
                </c:pt>
                <c:pt idx="18">
                  <c:v>2.8225806451612902E-2</c:v>
                </c:pt>
                <c:pt idx="19">
                  <c:v>3.6956521739130437E-2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6.0085836909871244E-2</c:v>
                </c:pt>
                <c:pt idx="23">
                  <c:v>5.9113300492610835E-2</c:v>
                </c:pt>
                <c:pt idx="24">
                  <c:v>3.8775510204081633E-2</c:v>
                </c:pt>
                <c:pt idx="25">
                  <c:v>4.1407867494824016E-2</c:v>
                </c:pt>
                <c:pt idx="26">
                  <c:v>5.1359516616314202E-2</c:v>
                </c:pt>
                <c:pt idx="27">
                  <c:v>5.0746268656716415E-2</c:v>
                </c:pt>
                <c:pt idx="28">
                  <c:v>4.8359240069084632E-2</c:v>
                </c:pt>
                <c:pt idx="29">
                  <c:v>5.4333764553686936E-2</c:v>
                </c:pt>
                <c:pt idx="30">
                  <c:v>5.9084194977843424E-2</c:v>
                </c:pt>
                <c:pt idx="31">
                  <c:v>4.7965116279069769E-2</c:v>
                </c:pt>
                <c:pt idx="32">
                  <c:v>5.1724137931034482E-2</c:v>
                </c:pt>
                <c:pt idx="33">
                  <c:v>6.5151515151515155E-2</c:v>
                </c:pt>
                <c:pt idx="34">
                  <c:v>6.9958847736625515E-2</c:v>
                </c:pt>
                <c:pt idx="35">
                  <c:v>5.4545454545454543E-2</c:v>
                </c:pt>
                <c:pt idx="36">
                  <c:v>6.1514195583596214E-2</c:v>
                </c:pt>
                <c:pt idx="37">
                  <c:v>6.3311688311688305E-2</c:v>
                </c:pt>
                <c:pt idx="38">
                  <c:v>7.4946466809421838E-2</c:v>
                </c:pt>
                <c:pt idx="39">
                  <c:v>6.9239500567536888E-2</c:v>
                </c:pt>
                <c:pt idx="40">
                  <c:v>6.3091482649842268E-2</c:v>
                </c:pt>
                <c:pt idx="41">
                  <c:v>6.7164179104477612E-2</c:v>
                </c:pt>
                <c:pt idx="42">
                  <c:v>5.9564719358533788E-2</c:v>
                </c:pt>
                <c:pt idx="43">
                  <c:v>5.6399132321041212E-2</c:v>
                </c:pt>
                <c:pt idx="44">
                  <c:v>5.8951965065502182E-2</c:v>
                </c:pt>
                <c:pt idx="45">
                  <c:v>6.2953995157384993E-2</c:v>
                </c:pt>
                <c:pt idx="46">
                  <c:v>3.9568345323741004E-2</c:v>
                </c:pt>
                <c:pt idx="47">
                  <c:v>4.8411497730711045E-2</c:v>
                </c:pt>
                <c:pt idx="48">
                  <c:v>3.5961272475795295E-2</c:v>
                </c:pt>
                <c:pt idx="49">
                  <c:v>5.3254437869822487E-2</c:v>
                </c:pt>
                <c:pt idx="50">
                  <c:v>4.2513863216266171E-2</c:v>
                </c:pt>
                <c:pt idx="51">
                  <c:v>5.3248136315228969E-2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3.4628378378378379E-2</c:v>
                </c:pt>
                <c:pt idx="56">
                  <c:v>3.9024390243902439E-2</c:v>
                </c:pt>
                <c:pt idx="57">
                  <c:v>3.7168141592920353E-2</c:v>
                </c:pt>
                <c:pt idx="58">
                  <c:v>4.8821548821548821E-2</c:v>
                </c:pt>
                <c:pt idx="59">
                  <c:v>3.4687809712586719E-2</c:v>
                </c:pt>
                <c:pt idx="60">
                  <c:v>4.7453703703703706E-2</c:v>
                </c:pt>
                <c:pt idx="61">
                  <c:v>3.5842293906810034E-2</c:v>
                </c:pt>
                <c:pt idx="62">
                  <c:v>2.8949545078577336E-2</c:v>
                </c:pt>
                <c:pt idx="63">
                  <c:v>3.1275720164609055E-2</c:v>
                </c:pt>
                <c:pt idx="64">
                  <c:v>3.4702549575070823E-2</c:v>
                </c:pt>
                <c:pt idx="65">
                  <c:v>3.3287101248266296E-2</c:v>
                </c:pt>
                <c:pt idx="66">
                  <c:v>3.4866468842729974E-2</c:v>
                </c:pt>
                <c:pt idx="67">
                  <c:v>3.0324400564174896E-2</c:v>
                </c:pt>
                <c:pt idx="68">
                  <c:v>2.6113671274961597E-2</c:v>
                </c:pt>
                <c:pt idx="69">
                  <c:v>2.4096385542168676E-2</c:v>
                </c:pt>
                <c:pt idx="70">
                  <c:v>3.8800705467372132E-2</c:v>
                </c:pt>
                <c:pt idx="71">
                  <c:v>4.0365984930032295E-2</c:v>
                </c:pt>
                <c:pt idx="72">
                  <c:v>2.7868852459016394E-2</c:v>
                </c:pt>
                <c:pt idx="73">
                  <c:v>2.2222222222222223E-2</c:v>
                </c:pt>
                <c:pt idx="74">
                  <c:v>2.5821596244131457E-2</c:v>
                </c:pt>
                <c:pt idx="75">
                  <c:v>1.9409937888198756E-2</c:v>
                </c:pt>
                <c:pt idx="76">
                  <c:v>3.4193998604326585E-2</c:v>
                </c:pt>
                <c:pt idx="77">
                  <c:v>2.0357803824799507E-2</c:v>
                </c:pt>
                <c:pt idx="78">
                  <c:v>0.02</c:v>
                </c:pt>
                <c:pt idx="79">
                  <c:v>1.1846689895470384E-2</c:v>
                </c:pt>
                <c:pt idx="80">
                  <c:v>1.6666666666666666E-2</c:v>
                </c:pt>
                <c:pt idx="81">
                  <c:v>1.6487000634115408E-2</c:v>
                </c:pt>
                <c:pt idx="82">
                  <c:v>1.3076923076923076E-2</c:v>
                </c:pt>
                <c:pt idx="83">
                  <c:v>1.9417475728155338E-2</c:v>
                </c:pt>
                <c:pt idx="84">
                  <c:v>1.5735641227380016E-2</c:v>
                </c:pt>
                <c:pt idx="85">
                  <c:v>1.0408326661329063E-2</c:v>
                </c:pt>
                <c:pt idx="86">
                  <c:v>1.4745308310991957E-2</c:v>
                </c:pt>
                <c:pt idx="87">
                  <c:v>1.4482758620689656E-2</c:v>
                </c:pt>
                <c:pt idx="88">
                  <c:v>1.3995801259622114E-2</c:v>
                </c:pt>
                <c:pt idx="89">
                  <c:v>1.3150371640937679E-2</c:v>
                </c:pt>
                <c:pt idx="90">
                  <c:v>1.3569321533923304E-2</c:v>
                </c:pt>
                <c:pt idx="91">
                  <c:v>1.4295439074200136E-2</c:v>
                </c:pt>
                <c:pt idx="92">
                  <c:v>1.227390180878553E-2</c:v>
                </c:pt>
                <c:pt idx="93">
                  <c:v>1.2180267965895249E-2</c:v>
                </c:pt>
                <c:pt idx="94">
                  <c:v>1.555104800540906E-2</c:v>
                </c:pt>
                <c:pt idx="95">
                  <c:v>1.4130946773433821E-2</c:v>
                </c:pt>
                <c:pt idx="96">
                  <c:v>9.5377842993396925E-3</c:v>
                </c:pt>
                <c:pt idx="97">
                  <c:v>8.2212257100149483E-3</c:v>
                </c:pt>
                <c:pt idx="98">
                  <c:v>1.1784511784511785E-2</c:v>
                </c:pt>
                <c:pt idx="99">
                  <c:v>6.9708491761723704E-3</c:v>
                </c:pt>
                <c:pt idx="100">
                  <c:v>1.3788968824940047E-2</c:v>
                </c:pt>
                <c:pt idx="101">
                  <c:v>1.2105263157894737E-2</c:v>
                </c:pt>
                <c:pt idx="102">
                  <c:v>1.1772400261608895E-2</c:v>
                </c:pt>
                <c:pt idx="103">
                  <c:v>8.5889570552147246E-3</c:v>
                </c:pt>
                <c:pt idx="104">
                  <c:v>1.4527845036319613E-2</c:v>
                </c:pt>
                <c:pt idx="105">
                  <c:v>1.2717536813922356E-2</c:v>
                </c:pt>
                <c:pt idx="106">
                  <c:v>1.0645375914836993E-2</c:v>
                </c:pt>
                <c:pt idx="107">
                  <c:v>1.0596765197992191E-2</c:v>
                </c:pt>
                <c:pt idx="108">
                  <c:v>1.1259676284306826E-2</c:v>
                </c:pt>
                <c:pt idx="109">
                  <c:v>8.4269662921348312E-3</c:v>
                </c:pt>
                <c:pt idx="110">
                  <c:v>9.3659942363112387E-3</c:v>
                </c:pt>
                <c:pt idx="111">
                  <c:v>9.3749999999999997E-3</c:v>
                </c:pt>
                <c:pt idx="112">
                  <c:v>1.3262599469496022E-2</c:v>
                </c:pt>
                <c:pt idx="113">
                  <c:v>1.789549033643522E-2</c:v>
                </c:pt>
                <c:pt idx="114">
                  <c:v>9.8743267504488325E-3</c:v>
                </c:pt>
                <c:pt idx="115">
                  <c:v>1.4263074484944533E-2</c:v>
                </c:pt>
                <c:pt idx="116">
                  <c:v>1.1216566005176877E-2</c:v>
                </c:pt>
                <c:pt idx="117">
                  <c:v>1.088646967340591E-2</c:v>
                </c:pt>
                <c:pt idx="118">
                  <c:v>1.6680567139282735E-2</c:v>
                </c:pt>
                <c:pt idx="119">
                  <c:v>1.195814648729447E-2</c:v>
                </c:pt>
                <c:pt idx="120">
                  <c:v>1.0887772194304857E-2</c:v>
                </c:pt>
                <c:pt idx="121">
                  <c:v>1.0131712259371834E-2</c:v>
                </c:pt>
                <c:pt idx="122">
                  <c:v>8.7976539589442824E-3</c:v>
                </c:pt>
                <c:pt idx="123">
                  <c:v>8.8919288645690833E-3</c:v>
                </c:pt>
                <c:pt idx="124">
                  <c:v>1.0276172125883108E-2</c:v>
                </c:pt>
                <c:pt idx="125">
                  <c:v>1.355713363460297E-2</c:v>
                </c:pt>
                <c:pt idx="126">
                  <c:v>9.2198581560283682E-3</c:v>
                </c:pt>
                <c:pt idx="127">
                  <c:v>1.1904761904761904E-2</c:v>
                </c:pt>
                <c:pt idx="128">
                  <c:v>8.9649551752241236E-3</c:v>
                </c:pt>
                <c:pt idx="129">
                  <c:v>9.4786729857819912E-3</c:v>
                </c:pt>
                <c:pt idx="130">
                  <c:v>1.2620638455827766E-2</c:v>
                </c:pt>
                <c:pt idx="131">
                  <c:v>7.3126142595978062E-3</c:v>
                </c:pt>
                <c:pt idx="132">
                  <c:v>9.5693779904306216E-3</c:v>
                </c:pt>
                <c:pt idx="133">
                  <c:v>9.1827364554637279E-3</c:v>
                </c:pt>
                <c:pt idx="134">
                  <c:v>6.9337442218798152E-3</c:v>
                </c:pt>
                <c:pt idx="135">
                  <c:v>7.5642965204236008E-3</c:v>
                </c:pt>
                <c:pt idx="136">
                  <c:v>1.0554089709762533E-2</c:v>
                </c:pt>
                <c:pt idx="137">
                  <c:v>4.7846889952153108E-3</c:v>
                </c:pt>
                <c:pt idx="138">
                  <c:v>6.8352699931647299E-3</c:v>
                </c:pt>
                <c:pt idx="139">
                  <c:v>5.8441558441558444E-3</c:v>
                </c:pt>
                <c:pt idx="140">
                  <c:v>6.2460961898813238E-3</c:v>
                </c:pt>
                <c:pt idx="141">
                  <c:v>4.2016806722689074E-3</c:v>
                </c:pt>
                <c:pt idx="142">
                  <c:v>4.2583392476933995E-3</c:v>
                </c:pt>
                <c:pt idx="143">
                  <c:v>6.1506919528446953E-3</c:v>
                </c:pt>
                <c:pt idx="144">
                  <c:v>3.2658393207054214E-3</c:v>
                </c:pt>
                <c:pt idx="145">
                  <c:v>6.2353858144972721E-3</c:v>
                </c:pt>
                <c:pt idx="146">
                  <c:v>4.2158516020236085E-3</c:v>
                </c:pt>
                <c:pt idx="147">
                  <c:v>3.9318479685452159E-3</c:v>
                </c:pt>
                <c:pt idx="148">
                  <c:v>8.5227272727272721E-3</c:v>
                </c:pt>
                <c:pt idx="149">
                  <c:v>8.9686098654708519E-3</c:v>
                </c:pt>
                <c:pt idx="150">
                  <c:v>7.4696545284780582E-3</c:v>
                </c:pt>
                <c:pt idx="151">
                  <c:v>3.7071362372567192E-3</c:v>
                </c:pt>
                <c:pt idx="152">
                  <c:v>5.2910052910052907E-3</c:v>
                </c:pt>
                <c:pt idx="153">
                  <c:v>7.8459343794579171E-3</c:v>
                </c:pt>
                <c:pt idx="154">
                  <c:v>3.7593984962406013E-3</c:v>
                </c:pt>
                <c:pt idx="155">
                  <c:v>6.6006600660066007E-3</c:v>
                </c:pt>
                <c:pt idx="156">
                  <c:v>5.2434456928838954E-3</c:v>
                </c:pt>
                <c:pt idx="157">
                  <c:v>1.5174506828528073E-3</c:v>
                </c:pt>
                <c:pt idx="158">
                  <c:v>6.5502183406113534E-3</c:v>
                </c:pt>
                <c:pt idx="159">
                  <c:v>5.263157894736842E-3</c:v>
                </c:pt>
                <c:pt idx="160">
                  <c:v>3.6082474226804126E-3</c:v>
                </c:pt>
                <c:pt idx="161">
                  <c:v>3.0316154179298397E-3</c:v>
                </c:pt>
                <c:pt idx="162">
                  <c:v>5.6683986773736423E-3</c:v>
                </c:pt>
                <c:pt idx="163">
                  <c:v>4.4583147570218459E-3</c:v>
                </c:pt>
                <c:pt idx="164">
                  <c:v>3.9439088518843117E-3</c:v>
                </c:pt>
                <c:pt idx="165">
                  <c:v>3.4843205574912892E-3</c:v>
                </c:pt>
                <c:pt idx="166">
                  <c:v>2.6030368763557484E-3</c:v>
                </c:pt>
                <c:pt idx="167">
                  <c:v>5.2273915316257188E-3</c:v>
                </c:pt>
                <c:pt idx="168">
                  <c:v>4.595060310166571E-3</c:v>
                </c:pt>
                <c:pt idx="169">
                  <c:v>5.1428571428571426E-3</c:v>
                </c:pt>
                <c:pt idx="170">
                  <c:v>6.0501296456352636E-3</c:v>
                </c:pt>
                <c:pt idx="171">
                  <c:v>4.4964028776978415E-3</c:v>
                </c:pt>
                <c:pt idx="172">
                  <c:v>4.172461752433936E-3</c:v>
                </c:pt>
                <c:pt idx="173">
                  <c:v>4.5008183306055648E-3</c:v>
                </c:pt>
                <c:pt idx="174">
                  <c:v>4.1994750656167978E-3</c:v>
                </c:pt>
                <c:pt idx="175">
                  <c:v>4.1775456919060051E-3</c:v>
                </c:pt>
                <c:pt idx="176">
                  <c:v>7.7864293659621799E-3</c:v>
                </c:pt>
                <c:pt idx="177">
                  <c:v>7.4719800747198011E-3</c:v>
                </c:pt>
                <c:pt idx="178">
                  <c:v>9.5108695652173919E-3</c:v>
                </c:pt>
                <c:pt idx="179">
                  <c:v>8.6555106751298322E-3</c:v>
                </c:pt>
                <c:pt idx="180">
                  <c:v>7.525083612040134E-3</c:v>
                </c:pt>
                <c:pt idx="181">
                  <c:v>6.7178502879078695E-3</c:v>
                </c:pt>
                <c:pt idx="182">
                  <c:v>7.2886297376093291E-3</c:v>
                </c:pt>
                <c:pt idx="183">
                  <c:v>4.549590536851683E-3</c:v>
                </c:pt>
                <c:pt idx="184">
                  <c:v>2.926115581565472E-3</c:v>
                </c:pt>
                <c:pt idx="185">
                  <c:v>1.1118832522585128E-2</c:v>
                </c:pt>
                <c:pt idx="186">
                  <c:v>7.874015748031496E-3</c:v>
                </c:pt>
                <c:pt idx="187">
                  <c:v>5.2910052910052907E-3</c:v>
                </c:pt>
                <c:pt idx="188">
                  <c:v>9.954058192955589E-3</c:v>
                </c:pt>
                <c:pt idx="189">
                  <c:v>1.1585807385952208E-2</c:v>
                </c:pt>
                <c:pt idx="190">
                  <c:v>8.9430894308943094E-3</c:v>
                </c:pt>
                <c:pt idx="191">
                  <c:v>1.643835616438356E-2</c:v>
                </c:pt>
                <c:pt idx="192">
                  <c:v>1.1504424778761062E-2</c:v>
                </c:pt>
                <c:pt idx="193">
                  <c:v>8.3246618106139446E-3</c:v>
                </c:pt>
                <c:pt idx="194">
                  <c:v>1.3562386980108499E-2</c:v>
                </c:pt>
                <c:pt idx="195">
                  <c:v>1.1583011583011582E-2</c:v>
                </c:pt>
                <c:pt idx="196">
                  <c:v>8.350730688935281E-3</c:v>
                </c:pt>
                <c:pt idx="197">
                  <c:v>1.7996870109546165E-2</c:v>
                </c:pt>
                <c:pt idx="198">
                  <c:v>9.0972708187543744E-3</c:v>
                </c:pt>
                <c:pt idx="199">
                  <c:v>7.0077084793272598E-3</c:v>
                </c:pt>
                <c:pt idx="200">
                  <c:v>1.4202172096908938E-2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62-4477-82BF-8CD383A75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565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6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125546806649170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TransactionActivity!$N$2:$N$298</c:f>
              <c:numCache>
                <c:formatCode>m/d/yyyy</c:formatCode>
                <c:ptCount val="29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</c:numCache>
            </c:numRef>
          </c:cat>
          <c:val>
            <c:numRef>
              <c:f>TransactionActivity!$S$2:$S$298</c:f>
              <c:numCache>
                <c:formatCode>"$"#,##0</c:formatCode>
                <c:ptCount val="297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254738500</c:v>
                </c:pt>
                <c:pt idx="4">
                  <c:v>796690240</c:v>
                </c:pt>
                <c:pt idx="5">
                  <c:v>476888017</c:v>
                </c:pt>
                <c:pt idx="6">
                  <c:v>461127450</c:v>
                </c:pt>
                <c:pt idx="7">
                  <c:v>724463506</c:v>
                </c:pt>
                <c:pt idx="8">
                  <c:v>974752614</c:v>
                </c:pt>
                <c:pt idx="9">
                  <c:v>502113420</c:v>
                </c:pt>
                <c:pt idx="10">
                  <c:v>1333838612</c:v>
                </c:pt>
                <c:pt idx="11">
                  <c:v>1700242856</c:v>
                </c:pt>
                <c:pt idx="12">
                  <c:v>838779465</c:v>
                </c:pt>
                <c:pt idx="13">
                  <c:v>500252265</c:v>
                </c:pt>
                <c:pt idx="14">
                  <c:v>519359040</c:v>
                </c:pt>
                <c:pt idx="15">
                  <c:v>808624604</c:v>
                </c:pt>
                <c:pt idx="16">
                  <c:v>654055557</c:v>
                </c:pt>
                <c:pt idx="17">
                  <c:v>755139395</c:v>
                </c:pt>
                <c:pt idx="18">
                  <c:v>513297992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357657020</c:v>
                </c:pt>
                <c:pt idx="26">
                  <c:v>662942256</c:v>
                </c:pt>
                <c:pt idx="27">
                  <c:v>380774125</c:v>
                </c:pt>
                <c:pt idx="28">
                  <c:v>835738933</c:v>
                </c:pt>
                <c:pt idx="29">
                  <c:v>1054136117</c:v>
                </c:pt>
                <c:pt idx="30">
                  <c:v>587620855</c:v>
                </c:pt>
                <c:pt idx="31">
                  <c:v>912610993</c:v>
                </c:pt>
                <c:pt idx="32">
                  <c:v>1013434907</c:v>
                </c:pt>
                <c:pt idx="33">
                  <c:v>887790033</c:v>
                </c:pt>
                <c:pt idx="34">
                  <c:v>885371948</c:v>
                </c:pt>
                <c:pt idx="35">
                  <c:v>1815266576</c:v>
                </c:pt>
                <c:pt idx="36">
                  <c:v>901439945</c:v>
                </c:pt>
                <c:pt idx="37">
                  <c:v>1324932500</c:v>
                </c:pt>
                <c:pt idx="38">
                  <c:v>919676277</c:v>
                </c:pt>
                <c:pt idx="39">
                  <c:v>1237123374</c:v>
                </c:pt>
                <c:pt idx="40">
                  <c:v>1502743933</c:v>
                </c:pt>
                <c:pt idx="41">
                  <c:v>1220838520</c:v>
                </c:pt>
                <c:pt idx="42">
                  <c:v>1554807380</c:v>
                </c:pt>
                <c:pt idx="43">
                  <c:v>1633482643</c:v>
                </c:pt>
                <c:pt idx="44">
                  <c:v>1508764438</c:v>
                </c:pt>
                <c:pt idx="45">
                  <c:v>1491806941</c:v>
                </c:pt>
                <c:pt idx="46">
                  <c:v>1003206043</c:v>
                </c:pt>
                <c:pt idx="47">
                  <c:v>4138762897</c:v>
                </c:pt>
                <c:pt idx="48">
                  <c:v>1196809658</c:v>
                </c:pt>
                <c:pt idx="49">
                  <c:v>1600887596</c:v>
                </c:pt>
                <c:pt idx="50">
                  <c:v>1795180414</c:v>
                </c:pt>
                <c:pt idx="51">
                  <c:v>2751123185</c:v>
                </c:pt>
                <c:pt idx="52">
                  <c:v>1678303977</c:v>
                </c:pt>
                <c:pt idx="53">
                  <c:v>2291977197</c:v>
                </c:pt>
                <c:pt idx="54">
                  <c:v>2347430392</c:v>
                </c:pt>
                <c:pt idx="55">
                  <c:v>3408445540</c:v>
                </c:pt>
                <c:pt idx="56">
                  <c:v>3049758248</c:v>
                </c:pt>
                <c:pt idx="57">
                  <c:v>2812388966</c:v>
                </c:pt>
                <c:pt idx="58">
                  <c:v>2533825911</c:v>
                </c:pt>
                <c:pt idx="59">
                  <c:v>4653921767</c:v>
                </c:pt>
                <c:pt idx="60">
                  <c:v>2627095902</c:v>
                </c:pt>
                <c:pt idx="61">
                  <c:v>2221277353</c:v>
                </c:pt>
                <c:pt idx="62">
                  <c:v>3047068046</c:v>
                </c:pt>
                <c:pt idx="63">
                  <c:v>3636507823</c:v>
                </c:pt>
                <c:pt idx="64">
                  <c:v>3822142545</c:v>
                </c:pt>
                <c:pt idx="65">
                  <c:v>3811053598</c:v>
                </c:pt>
                <c:pt idx="66">
                  <c:v>4333538235</c:v>
                </c:pt>
                <c:pt idx="67">
                  <c:v>4124736191</c:v>
                </c:pt>
                <c:pt idx="68">
                  <c:v>6517154594</c:v>
                </c:pt>
                <c:pt idx="69">
                  <c:v>3934637451</c:v>
                </c:pt>
                <c:pt idx="70">
                  <c:v>5220439716</c:v>
                </c:pt>
                <c:pt idx="71">
                  <c:v>5994297007</c:v>
                </c:pt>
                <c:pt idx="72">
                  <c:v>3964819726</c:v>
                </c:pt>
                <c:pt idx="73">
                  <c:v>3399140078</c:v>
                </c:pt>
                <c:pt idx="74">
                  <c:v>4706315328</c:v>
                </c:pt>
                <c:pt idx="75">
                  <c:v>4658617824</c:v>
                </c:pt>
                <c:pt idx="76">
                  <c:v>3561207567</c:v>
                </c:pt>
                <c:pt idx="77">
                  <c:v>5290868525</c:v>
                </c:pt>
                <c:pt idx="78">
                  <c:v>3692254718</c:v>
                </c:pt>
                <c:pt idx="79">
                  <c:v>5300163114</c:v>
                </c:pt>
                <c:pt idx="80">
                  <c:v>6110151079</c:v>
                </c:pt>
                <c:pt idx="81">
                  <c:v>3093616999</c:v>
                </c:pt>
                <c:pt idx="82">
                  <c:v>3794614442</c:v>
                </c:pt>
                <c:pt idx="83">
                  <c:v>7487916733</c:v>
                </c:pt>
                <c:pt idx="84">
                  <c:v>6128147271</c:v>
                </c:pt>
                <c:pt idx="85">
                  <c:v>3613977717</c:v>
                </c:pt>
                <c:pt idx="86">
                  <c:v>5019434754</c:v>
                </c:pt>
                <c:pt idx="87">
                  <c:v>4452538915</c:v>
                </c:pt>
                <c:pt idx="88">
                  <c:v>5430616967</c:v>
                </c:pt>
                <c:pt idx="89">
                  <c:v>6265713252</c:v>
                </c:pt>
                <c:pt idx="90">
                  <c:v>5605457103</c:v>
                </c:pt>
                <c:pt idx="91">
                  <c:v>5470247880</c:v>
                </c:pt>
                <c:pt idx="92">
                  <c:v>3821565947</c:v>
                </c:pt>
                <c:pt idx="93">
                  <c:v>3196220775</c:v>
                </c:pt>
                <c:pt idx="94">
                  <c:v>3134630980</c:v>
                </c:pt>
                <c:pt idx="95">
                  <c:v>5690600061</c:v>
                </c:pt>
                <c:pt idx="96">
                  <c:v>2032698538</c:v>
                </c:pt>
                <c:pt idx="97">
                  <c:v>2087953423</c:v>
                </c:pt>
                <c:pt idx="98">
                  <c:v>1829861821</c:v>
                </c:pt>
                <c:pt idx="99">
                  <c:v>1977749448</c:v>
                </c:pt>
                <c:pt idx="100">
                  <c:v>1917353187</c:v>
                </c:pt>
                <c:pt idx="101">
                  <c:v>5174752363</c:v>
                </c:pt>
                <c:pt idx="102">
                  <c:v>1853809667</c:v>
                </c:pt>
                <c:pt idx="103">
                  <c:v>1731968915</c:v>
                </c:pt>
                <c:pt idx="104">
                  <c:v>2086795797</c:v>
                </c:pt>
                <c:pt idx="105">
                  <c:v>1632693223</c:v>
                </c:pt>
                <c:pt idx="106">
                  <c:v>455469996</c:v>
                </c:pt>
                <c:pt idx="107">
                  <c:v>1478449543</c:v>
                </c:pt>
                <c:pt idx="108">
                  <c:v>644715110</c:v>
                </c:pt>
                <c:pt idx="109">
                  <c:v>719442371</c:v>
                </c:pt>
                <c:pt idx="110">
                  <c:v>803548045</c:v>
                </c:pt>
                <c:pt idx="111">
                  <c:v>633495751</c:v>
                </c:pt>
                <c:pt idx="112">
                  <c:v>446191042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823433849</c:v>
                </c:pt>
                <c:pt idx="117">
                  <c:v>999062217</c:v>
                </c:pt>
                <c:pt idx="118">
                  <c:v>760258677</c:v>
                </c:pt>
                <c:pt idx="119">
                  <c:v>1914177810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1287768764</c:v>
                </c:pt>
                <c:pt idx="123">
                  <c:v>879341503</c:v>
                </c:pt>
                <c:pt idx="124">
                  <c:v>1540771833</c:v>
                </c:pt>
                <c:pt idx="125">
                  <c:v>2363437023</c:v>
                </c:pt>
                <c:pt idx="126">
                  <c:v>1360537137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2364289275</c:v>
                </c:pt>
                <c:pt idx="130">
                  <c:v>2453119267</c:v>
                </c:pt>
                <c:pt idx="131">
                  <c:v>4276717521</c:v>
                </c:pt>
                <c:pt idx="132">
                  <c:v>1722453837</c:v>
                </c:pt>
                <c:pt idx="133">
                  <c:v>2796521479</c:v>
                </c:pt>
                <c:pt idx="134">
                  <c:v>2031801715</c:v>
                </c:pt>
                <c:pt idx="135">
                  <c:v>2386940854</c:v>
                </c:pt>
                <c:pt idx="136">
                  <c:v>3938746368</c:v>
                </c:pt>
                <c:pt idx="137">
                  <c:v>4130838074</c:v>
                </c:pt>
                <c:pt idx="138">
                  <c:v>3017616781</c:v>
                </c:pt>
                <c:pt idx="139">
                  <c:v>3462633249</c:v>
                </c:pt>
                <c:pt idx="140">
                  <c:v>3537351161</c:v>
                </c:pt>
                <c:pt idx="141">
                  <c:v>3609448919</c:v>
                </c:pt>
                <c:pt idx="142">
                  <c:v>2716884837</c:v>
                </c:pt>
                <c:pt idx="143">
                  <c:v>5500313393</c:v>
                </c:pt>
                <c:pt idx="144">
                  <c:v>2616274237</c:v>
                </c:pt>
                <c:pt idx="145">
                  <c:v>2616523178</c:v>
                </c:pt>
                <c:pt idx="146">
                  <c:v>3662380160</c:v>
                </c:pt>
                <c:pt idx="147">
                  <c:v>2728459331</c:v>
                </c:pt>
                <c:pt idx="148">
                  <c:v>3085608443</c:v>
                </c:pt>
                <c:pt idx="149">
                  <c:v>4106169202</c:v>
                </c:pt>
                <c:pt idx="150">
                  <c:v>3875747916</c:v>
                </c:pt>
                <c:pt idx="151">
                  <c:v>4220838288</c:v>
                </c:pt>
                <c:pt idx="152">
                  <c:v>3451944723</c:v>
                </c:pt>
                <c:pt idx="153">
                  <c:v>3257484568</c:v>
                </c:pt>
                <c:pt idx="154">
                  <c:v>4219763677</c:v>
                </c:pt>
                <c:pt idx="155">
                  <c:v>7625956192</c:v>
                </c:pt>
                <c:pt idx="156">
                  <c:v>2463245628</c:v>
                </c:pt>
                <c:pt idx="157">
                  <c:v>1997601470</c:v>
                </c:pt>
                <c:pt idx="158">
                  <c:v>3843485165</c:v>
                </c:pt>
                <c:pt idx="159">
                  <c:v>4256290763</c:v>
                </c:pt>
                <c:pt idx="160">
                  <c:v>4344707375</c:v>
                </c:pt>
                <c:pt idx="161">
                  <c:v>6632963046</c:v>
                </c:pt>
                <c:pt idx="162">
                  <c:v>3962875958</c:v>
                </c:pt>
                <c:pt idx="163">
                  <c:v>4969844656</c:v>
                </c:pt>
                <c:pt idx="164">
                  <c:v>4876370468</c:v>
                </c:pt>
                <c:pt idx="165">
                  <c:v>6764582929</c:v>
                </c:pt>
                <c:pt idx="166">
                  <c:v>4377233265</c:v>
                </c:pt>
                <c:pt idx="167">
                  <c:v>8325764505</c:v>
                </c:pt>
                <c:pt idx="168">
                  <c:v>2817599647</c:v>
                </c:pt>
                <c:pt idx="169">
                  <c:v>3199980074</c:v>
                </c:pt>
                <c:pt idx="170">
                  <c:v>4613593638</c:v>
                </c:pt>
                <c:pt idx="171">
                  <c:v>4185834502</c:v>
                </c:pt>
                <c:pt idx="172">
                  <c:v>5590257115</c:v>
                </c:pt>
                <c:pt idx="173">
                  <c:v>10222147768</c:v>
                </c:pt>
                <c:pt idx="174">
                  <c:v>7252612696</c:v>
                </c:pt>
                <c:pt idx="175">
                  <c:v>6064053069</c:v>
                </c:pt>
                <c:pt idx="176">
                  <c:v>6325598492</c:v>
                </c:pt>
                <c:pt idx="177">
                  <c:v>8162674291</c:v>
                </c:pt>
                <c:pt idx="178">
                  <c:v>6159273892</c:v>
                </c:pt>
                <c:pt idx="179">
                  <c:v>10502811185</c:v>
                </c:pt>
                <c:pt idx="180">
                  <c:v>7016203943</c:v>
                </c:pt>
                <c:pt idx="181">
                  <c:v>5413475569</c:v>
                </c:pt>
                <c:pt idx="182">
                  <c:v>6069985866</c:v>
                </c:pt>
                <c:pt idx="183">
                  <c:v>4901810353</c:v>
                </c:pt>
                <c:pt idx="184">
                  <c:v>8771123008</c:v>
                </c:pt>
                <c:pt idx="185">
                  <c:v>8788005048</c:v>
                </c:pt>
                <c:pt idx="186">
                  <c:v>6426037621</c:v>
                </c:pt>
                <c:pt idx="187">
                  <c:v>8112000783</c:v>
                </c:pt>
                <c:pt idx="188">
                  <c:v>7163476249</c:v>
                </c:pt>
                <c:pt idx="189">
                  <c:v>7868547513</c:v>
                </c:pt>
                <c:pt idx="190">
                  <c:v>5899614167</c:v>
                </c:pt>
                <c:pt idx="191">
                  <c:v>16201843175</c:v>
                </c:pt>
                <c:pt idx="192">
                  <c:v>5802652751</c:v>
                </c:pt>
                <c:pt idx="193">
                  <c:v>5501398082</c:v>
                </c:pt>
                <c:pt idx="194">
                  <c:v>6366660451</c:v>
                </c:pt>
                <c:pt idx="195">
                  <c:v>4572620130</c:v>
                </c:pt>
                <c:pt idx="196">
                  <c:v>5855580263</c:v>
                </c:pt>
                <c:pt idx="197">
                  <c:v>12828294832</c:v>
                </c:pt>
                <c:pt idx="198">
                  <c:v>7928947440</c:v>
                </c:pt>
                <c:pt idx="199">
                  <c:v>8222332598</c:v>
                </c:pt>
                <c:pt idx="200">
                  <c:v>9145383555</c:v>
                </c:pt>
                <c:pt idx="201">
                  <c:v>8381248886</c:v>
                </c:pt>
                <c:pt idx="202">
                  <c:v>9410381931</c:v>
                </c:pt>
                <c:pt idx="203">
                  <c:v>11498076287</c:v>
                </c:pt>
                <c:pt idx="204">
                  <c:v>8014614336</c:v>
                </c:pt>
                <c:pt idx="205">
                  <c:v>5844369618</c:v>
                </c:pt>
                <c:pt idx="206">
                  <c:v>7312627234</c:v>
                </c:pt>
                <c:pt idx="207">
                  <c:v>7111933008</c:v>
                </c:pt>
                <c:pt idx="208">
                  <c:v>6087014750</c:v>
                </c:pt>
                <c:pt idx="209">
                  <c:v>9470872119</c:v>
                </c:pt>
                <c:pt idx="210">
                  <c:v>7346336999</c:v>
                </c:pt>
                <c:pt idx="211">
                  <c:v>7543511601</c:v>
                </c:pt>
                <c:pt idx="212">
                  <c:v>8269017793</c:v>
                </c:pt>
                <c:pt idx="213">
                  <c:v>9214062558</c:v>
                </c:pt>
                <c:pt idx="214">
                  <c:v>8333196421</c:v>
                </c:pt>
                <c:pt idx="215">
                  <c:v>10458194451</c:v>
                </c:pt>
                <c:pt idx="216">
                  <c:v>8201569545</c:v>
                </c:pt>
                <c:pt idx="217">
                  <c:v>6556003925</c:v>
                </c:pt>
                <c:pt idx="218">
                  <c:v>9639971903</c:v>
                </c:pt>
                <c:pt idx="219">
                  <c:v>6309244093</c:v>
                </c:pt>
                <c:pt idx="220">
                  <c:v>7748702567</c:v>
                </c:pt>
                <c:pt idx="221">
                  <c:v>9853863314</c:v>
                </c:pt>
                <c:pt idx="222">
                  <c:v>7982556779</c:v>
                </c:pt>
                <c:pt idx="223">
                  <c:v>10062942480</c:v>
                </c:pt>
                <c:pt idx="224">
                  <c:v>8238818817</c:v>
                </c:pt>
                <c:pt idx="225">
                  <c:v>10496279488</c:v>
                </c:pt>
                <c:pt idx="226">
                  <c:v>10003797816</c:v>
                </c:pt>
                <c:pt idx="227">
                  <c:v>13285893677</c:v>
                </c:pt>
                <c:pt idx="228">
                  <c:v>6304505875</c:v>
                </c:pt>
                <c:pt idx="229">
                  <c:v>6687543901</c:v>
                </c:pt>
                <c:pt idx="230">
                  <c:v>6875938539</c:v>
                </c:pt>
                <c:pt idx="231">
                  <c:v>5536167133</c:v>
                </c:pt>
                <c:pt idx="232">
                  <c:v>9595003869</c:v>
                </c:pt>
                <c:pt idx="233">
                  <c:v>12008413256</c:v>
                </c:pt>
                <c:pt idx="234">
                  <c:v>10129013270</c:v>
                </c:pt>
                <c:pt idx="235">
                  <c:v>9858018306</c:v>
                </c:pt>
                <c:pt idx="236">
                  <c:v>11238570364</c:v>
                </c:pt>
                <c:pt idx="237">
                  <c:v>9569498813</c:v>
                </c:pt>
                <c:pt idx="238">
                  <c:v>9389121517</c:v>
                </c:pt>
                <c:pt idx="239">
                  <c:v>15792330779</c:v>
                </c:pt>
                <c:pt idx="240">
                  <c:v>7907055964</c:v>
                </c:pt>
                <c:pt idx="241">
                  <c:v>7737763169</c:v>
                </c:pt>
                <c:pt idx="242">
                  <c:v>6329338301</c:v>
                </c:pt>
                <c:pt idx="243">
                  <c:v>3669358834</c:v>
                </c:pt>
                <c:pt idx="244">
                  <c:v>2293981738</c:v>
                </c:pt>
                <c:pt idx="245">
                  <c:v>2814646233</c:v>
                </c:pt>
                <c:pt idx="246">
                  <c:v>3216236649</c:v>
                </c:pt>
                <c:pt idx="247">
                  <c:v>2968972161</c:v>
                </c:pt>
                <c:pt idx="248">
                  <c:v>7167547577</c:v>
                </c:pt>
                <c:pt idx="249">
                  <c:v>7553170805</c:v>
                </c:pt>
                <c:pt idx="250">
                  <c:v>6461453196</c:v>
                </c:pt>
                <c:pt idx="251">
                  <c:v>14481366485</c:v>
                </c:pt>
                <c:pt idx="252">
                  <c:v>6556364082</c:v>
                </c:pt>
                <c:pt idx="253">
                  <c:v>4460357545</c:v>
                </c:pt>
                <c:pt idx="254">
                  <c:v>6756264965</c:v>
                </c:pt>
                <c:pt idx="255">
                  <c:v>9004379792</c:v>
                </c:pt>
                <c:pt idx="256">
                  <c:v>7904404452</c:v>
                </c:pt>
                <c:pt idx="257">
                  <c:v>11005900542</c:v>
                </c:pt>
                <c:pt idx="258">
                  <c:v>12151754269</c:v>
                </c:pt>
                <c:pt idx="259">
                  <c:v>13921485703</c:v>
                </c:pt>
                <c:pt idx="260">
                  <c:v>13951933491</c:v>
                </c:pt>
                <c:pt idx="261">
                  <c:v>14248779589</c:v>
                </c:pt>
                <c:pt idx="262">
                  <c:v>13849660495</c:v>
                </c:pt>
                <c:pt idx="263">
                  <c:v>27121438989</c:v>
                </c:pt>
                <c:pt idx="264">
                  <c:v>8804533594</c:v>
                </c:pt>
                <c:pt idx="265">
                  <c:v>8924578065</c:v>
                </c:pt>
                <c:pt idx="266">
                  <c:v>13212516871</c:v>
                </c:pt>
                <c:pt idx="267">
                  <c:v>12215995414</c:v>
                </c:pt>
                <c:pt idx="268">
                  <c:v>12063475780</c:v>
                </c:pt>
                <c:pt idx="269">
                  <c:v>16376749368</c:v>
                </c:pt>
                <c:pt idx="270">
                  <c:v>11097101133</c:v>
                </c:pt>
                <c:pt idx="271">
                  <c:v>9999903860</c:v>
                </c:pt>
                <c:pt idx="272">
                  <c:v>10801589269</c:v>
                </c:pt>
                <c:pt idx="273">
                  <c:v>8186552291</c:v>
                </c:pt>
                <c:pt idx="274">
                  <c:v>7940450691</c:v>
                </c:pt>
                <c:pt idx="275">
                  <c:v>7570444913</c:v>
                </c:pt>
                <c:pt idx="276">
                  <c:v>3401126730</c:v>
                </c:pt>
                <c:pt idx="277">
                  <c:v>2966993314</c:v>
                </c:pt>
                <c:pt idx="278">
                  <c:v>5493571596</c:v>
                </c:pt>
                <c:pt idx="279">
                  <c:v>2995135657</c:v>
                </c:pt>
                <c:pt idx="280">
                  <c:v>3973551452</c:v>
                </c:pt>
                <c:pt idx="281">
                  <c:v>5429594139</c:v>
                </c:pt>
                <c:pt idx="282">
                  <c:v>4782990969</c:v>
                </c:pt>
                <c:pt idx="283">
                  <c:v>6042251398</c:v>
                </c:pt>
                <c:pt idx="284">
                  <c:v>5509869530</c:v>
                </c:pt>
                <c:pt idx="285">
                  <c:v>5496209653</c:v>
                </c:pt>
                <c:pt idx="286">
                  <c:v>3167443315</c:v>
                </c:pt>
                <c:pt idx="287">
                  <c:v>5807766249</c:v>
                </c:pt>
                <c:pt idx="288">
                  <c:v>3215033776</c:v>
                </c:pt>
                <c:pt idx="289">
                  <c:v>3341420208</c:v>
                </c:pt>
                <c:pt idx="290">
                  <c:v>3945856479</c:v>
                </c:pt>
                <c:pt idx="291">
                  <c:v>5127368158</c:v>
                </c:pt>
                <c:pt idx="292">
                  <c:v>5320914231</c:v>
                </c:pt>
                <c:pt idx="293">
                  <c:v>6029585742</c:v>
                </c:pt>
                <c:pt idx="294">
                  <c:v>5498341128</c:v>
                </c:pt>
                <c:pt idx="295">
                  <c:v>5840511730</c:v>
                </c:pt>
                <c:pt idx="296">
                  <c:v>5992950194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5-4CF8-8BDD-2BD16C93F922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TransactionActivity!$N$2:$N$298</c:f>
              <c:numCache>
                <c:formatCode>m/d/yyyy</c:formatCode>
                <c:ptCount val="29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</c:numCache>
            </c:numRef>
          </c:cat>
          <c:val>
            <c:numRef>
              <c:f>TransactionActivity!$T$2:$T$298</c:f>
              <c:numCache>
                <c:formatCode>"$"#,##0</c:formatCode>
                <c:ptCount val="297"/>
                <c:pt idx="0">
                  <c:v>249247787</c:v>
                </c:pt>
                <c:pt idx="1">
                  <c:v>180246342</c:v>
                </c:pt>
                <c:pt idx="2">
                  <c:v>266505000</c:v>
                </c:pt>
                <c:pt idx="3">
                  <c:v>237504742</c:v>
                </c:pt>
                <c:pt idx="4">
                  <c:v>257719389</c:v>
                </c:pt>
                <c:pt idx="5">
                  <c:v>338371924</c:v>
                </c:pt>
                <c:pt idx="6">
                  <c:v>270286509</c:v>
                </c:pt>
                <c:pt idx="7">
                  <c:v>319959032</c:v>
                </c:pt>
                <c:pt idx="8">
                  <c:v>270754009</c:v>
                </c:pt>
                <c:pt idx="9">
                  <c:v>261035231</c:v>
                </c:pt>
                <c:pt idx="10">
                  <c:v>223466971</c:v>
                </c:pt>
                <c:pt idx="11">
                  <c:v>375311442</c:v>
                </c:pt>
                <c:pt idx="12">
                  <c:v>377700990</c:v>
                </c:pt>
                <c:pt idx="13">
                  <c:v>281120791</c:v>
                </c:pt>
                <c:pt idx="14">
                  <c:v>385288423</c:v>
                </c:pt>
                <c:pt idx="15">
                  <c:v>323533257</c:v>
                </c:pt>
                <c:pt idx="16">
                  <c:v>463751171</c:v>
                </c:pt>
                <c:pt idx="17">
                  <c:v>464439572</c:v>
                </c:pt>
                <c:pt idx="18">
                  <c:v>394268453</c:v>
                </c:pt>
                <c:pt idx="19">
                  <c:v>507303591</c:v>
                </c:pt>
                <c:pt idx="20">
                  <c:v>398932842</c:v>
                </c:pt>
                <c:pt idx="21">
                  <c:v>410244143</c:v>
                </c:pt>
                <c:pt idx="22">
                  <c:v>405903547</c:v>
                </c:pt>
                <c:pt idx="23">
                  <c:v>461254106</c:v>
                </c:pt>
                <c:pt idx="24">
                  <c:v>387473901</c:v>
                </c:pt>
                <c:pt idx="25">
                  <c:v>367597539</c:v>
                </c:pt>
                <c:pt idx="26">
                  <c:v>480987484</c:v>
                </c:pt>
                <c:pt idx="27">
                  <c:v>507376667</c:v>
                </c:pt>
                <c:pt idx="28">
                  <c:v>591470413</c:v>
                </c:pt>
                <c:pt idx="29">
                  <c:v>603936495</c:v>
                </c:pt>
                <c:pt idx="30">
                  <c:v>615831717</c:v>
                </c:pt>
                <c:pt idx="31">
                  <c:v>684869160</c:v>
                </c:pt>
                <c:pt idx="32">
                  <c:v>587454537</c:v>
                </c:pt>
                <c:pt idx="33">
                  <c:v>578417958</c:v>
                </c:pt>
                <c:pt idx="34">
                  <c:v>545117203</c:v>
                </c:pt>
                <c:pt idx="35">
                  <c:v>806399662</c:v>
                </c:pt>
                <c:pt idx="36">
                  <c:v>670370755</c:v>
                </c:pt>
                <c:pt idx="37">
                  <c:v>601844016</c:v>
                </c:pt>
                <c:pt idx="38">
                  <c:v>714888773</c:v>
                </c:pt>
                <c:pt idx="39">
                  <c:v>780653061</c:v>
                </c:pt>
                <c:pt idx="40">
                  <c:v>724709829</c:v>
                </c:pt>
                <c:pt idx="41">
                  <c:v>880081788</c:v>
                </c:pt>
                <c:pt idx="42">
                  <c:v>866990520</c:v>
                </c:pt>
                <c:pt idx="43">
                  <c:v>847622362</c:v>
                </c:pt>
                <c:pt idx="44">
                  <c:v>849156217</c:v>
                </c:pt>
                <c:pt idx="45">
                  <c:v>920942341</c:v>
                </c:pt>
                <c:pt idx="46">
                  <c:v>787424608</c:v>
                </c:pt>
                <c:pt idx="47">
                  <c:v>1099935450</c:v>
                </c:pt>
                <c:pt idx="48">
                  <c:v>1092614687</c:v>
                </c:pt>
                <c:pt idx="49">
                  <c:v>837485272</c:v>
                </c:pt>
                <c:pt idx="50">
                  <c:v>1194553325</c:v>
                </c:pt>
                <c:pt idx="51">
                  <c:v>1070321156</c:v>
                </c:pt>
                <c:pt idx="52">
                  <c:v>1026083559</c:v>
                </c:pt>
                <c:pt idx="53">
                  <c:v>1293691226</c:v>
                </c:pt>
                <c:pt idx="54">
                  <c:v>1352477412</c:v>
                </c:pt>
                <c:pt idx="55">
                  <c:v>1298606365</c:v>
                </c:pt>
                <c:pt idx="56">
                  <c:v>1143452256</c:v>
                </c:pt>
                <c:pt idx="57">
                  <c:v>1176229633</c:v>
                </c:pt>
                <c:pt idx="58">
                  <c:v>1422228931</c:v>
                </c:pt>
                <c:pt idx="59">
                  <c:v>1352988121</c:v>
                </c:pt>
                <c:pt idx="60">
                  <c:v>1362775616</c:v>
                </c:pt>
                <c:pt idx="61">
                  <c:v>1193121185</c:v>
                </c:pt>
                <c:pt idx="62">
                  <c:v>1680839966</c:v>
                </c:pt>
                <c:pt idx="63">
                  <c:v>1353363440</c:v>
                </c:pt>
                <c:pt idx="64">
                  <c:v>1405994847</c:v>
                </c:pt>
                <c:pt idx="65">
                  <c:v>2087476657</c:v>
                </c:pt>
                <c:pt idx="66">
                  <c:v>1444356679</c:v>
                </c:pt>
                <c:pt idx="67">
                  <c:v>1524538979</c:v>
                </c:pt>
                <c:pt idx="68">
                  <c:v>1841639318</c:v>
                </c:pt>
                <c:pt idx="69">
                  <c:v>1421531499</c:v>
                </c:pt>
                <c:pt idx="70">
                  <c:v>1770103235</c:v>
                </c:pt>
                <c:pt idx="71">
                  <c:v>1639832496</c:v>
                </c:pt>
                <c:pt idx="72">
                  <c:v>1580468881</c:v>
                </c:pt>
                <c:pt idx="73">
                  <c:v>1336764156</c:v>
                </c:pt>
                <c:pt idx="74">
                  <c:v>1921232459</c:v>
                </c:pt>
                <c:pt idx="75">
                  <c:v>1410112054</c:v>
                </c:pt>
                <c:pt idx="76">
                  <c:v>2015419870</c:v>
                </c:pt>
                <c:pt idx="77">
                  <c:v>2062881413</c:v>
                </c:pt>
                <c:pt idx="78">
                  <c:v>1508199632</c:v>
                </c:pt>
                <c:pt idx="79">
                  <c:v>1653985385</c:v>
                </c:pt>
                <c:pt idx="80">
                  <c:v>1386361439</c:v>
                </c:pt>
                <c:pt idx="81">
                  <c:v>1659734636</c:v>
                </c:pt>
                <c:pt idx="82">
                  <c:v>1461464820</c:v>
                </c:pt>
                <c:pt idx="83">
                  <c:v>1850412740</c:v>
                </c:pt>
                <c:pt idx="84">
                  <c:v>1605812344</c:v>
                </c:pt>
                <c:pt idx="85">
                  <c:v>1660978605</c:v>
                </c:pt>
                <c:pt idx="86">
                  <c:v>1825470610</c:v>
                </c:pt>
                <c:pt idx="87">
                  <c:v>1809990287</c:v>
                </c:pt>
                <c:pt idx="88">
                  <c:v>2228570869</c:v>
                </c:pt>
                <c:pt idx="89">
                  <c:v>1989042242</c:v>
                </c:pt>
                <c:pt idx="90">
                  <c:v>1932096782</c:v>
                </c:pt>
                <c:pt idx="91">
                  <c:v>2136163402</c:v>
                </c:pt>
                <c:pt idx="92">
                  <c:v>1568109372</c:v>
                </c:pt>
                <c:pt idx="93">
                  <c:v>1720825169</c:v>
                </c:pt>
                <c:pt idx="94">
                  <c:v>1591711037</c:v>
                </c:pt>
                <c:pt idx="95">
                  <c:v>1582639863</c:v>
                </c:pt>
                <c:pt idx="96">
                  <c:v>1592174456</c:v>
                </c:pt>
                <c:pt idx="97">
                  <c:v>1336091962</c:v>
                </c:pt>
                <c:pt idx="98">
                  <c:v>1352138172</c:v>
                </c:pt>
                <c:pt idx="99">
                  <c:v>1333444459</c:v>
                </c:pt>
                <c:pt idx="100">
                  <c:v>1302715472</c:v>
                </c:pt>
                <c:pt idx="101">
                  <c:v>1413707691</c:v>
                </c:pt>
                <c:pt idx="102">
                  <c:v>1256390957</c:v>
                </c:pt>
                <c:pt idx="103">
                  <c:v>1138277691</c:v>
                </c:pt>
                <c:pt idx="104">
                  <c:v>1286747620</c:v>
                </c:pt>
                <c:pt idx="105">
                  <c:v>1073315799</c:v>
                </c:pt>
                <c:pt idx="106">
                  <c:v>815238633</c:v>
                </c:pt>
                <c:pt idx="107">
                  <c:v>1171482146</c:v>
                </c:pt>
                <c:pt idx="108">
                  <c:v>550425995</c:v>
                </c:pt>
                <c:pt idx="109">
                  <c:v>564251148</c:v>
                </c:pt>
                <c:pt idx="110">
                  <c:v>1040009340</c:v>
                </c:pt>
                <c:pt idx="111">
                  <c:v>538045436</c:v>
                </c:pt>
                <c:pt idx="112">
                  <c:v>613808847</c:v>
                </c:pt>
                <c:pt idx="113">
                  <c:v>779002002</c:v>
                </c:pt>
                <c:pt idx="114">
                  <c:v>766037869</c:v>
                </c:pt>
                <c:pt idx="115">
                  <c:v>742105523</c:v>
                </c:pt>
                <c:pt idx="116">
                  <c:v>723633588</c:v>
                </c:pt>
                <c:pt idx="117">
                  <c:v>696910265</c:v>
                </c:pt>
                <c:pt idx="118">
                  <c:v>688929012</c:v>
                </c:pt>
                <c:pt idx="119">
                  <c:v>1360991929</c:v>
                </c:pt>
                <c:pt idx="120">
                  <c:v>736105530</c:v>
                </c:pt>
                <c:pt idx="121">
                  <c:v>777680534</c:v>
                </c:pt>
                <c:pt idx="122">
                  <c:v>983371679</c:v>
                </c:pt>
                <c:pt idx="123">
                  <c:v>933699303</c:v>
                </c:pt>
                <c:pt idx="124">
                  <c:v>683414178</c:v>
                </c:pt>
                <c:pt idx="125">
                  <c:v>984884861</c:v>
                </c:pt>
                <c:pt idx="126">
                  <c:v>1068509791</c:v>
                </c:pt>
                <c:pt idx="127">
                  <c:v>929754786</c:v>
                </c:pt>
                <c:pt idx="128">
                  <c:v>977745270</c:v>
                </c:pt>
                <c:pt idx="129">
                  <c:v>959086217</c:v>
                </c:pt>
                <c:pt idx="130">
                  <c:v>1281686770</c:v>
                </c:pt>
                <c:pt idx="131">
                  <c:v>1909847262</c:v>
                </c:pt>
                <c:pt idx="132">
                  <c:v>850183347</c:v>
                </c:pt>
                <c:pt idx="133">
                  <c:v>736143204</c:v>
                </c:pt>
                <c:pt idx="134">
                  <c:v>1275249651</c:v>
                </c:pt>
                <c:pt idx="135">
                  <c:v>1176022297</c:v>
                </c:pt>
                <c:pt idx="136">
                  <c:v>1267465812</c:v>
                </c:pt>
                <c:pt idx="137">
                  <c:v>1525612339</c:v>
                </c:pt>
                <c:pt idx="138">
                  <c:v>1192530815</c:v>
                </c:pt>
                <c:pt idx="139">
                  <c:v>1357821958</c:v>
                </c:pt>
                <c:pt idx="140">
                  <c:v>1300778373</c:v>
                </c:pt>
                <c:pt idx="141">
                  <c:v>1214544254</c:v>
                </c:pt>
                <c:pt idx="142">
                  <c:v>1258882739</c:v>
                </c:pt>
                <c:pt idx="143">
                  <c:v>1870466811</c:v>
                </c:pt>
                <c:pt idx="144">
                  <c:v>1021623618</c:v>
                </c:pt>
                <c:pt idx="145">
                  <c:v>1225170423</c:v>
                </c:pt>
                <c:pt idx="146">
                  <c:v>1601369746</c:v>
                </c:pt>
                <c:pt idx="147">
                  <c:v>1263657410</c:v>
                </c:pt>
                <c:pt idx="148">
                  <c:v>1876637595</c:v>
                </c:pt>
                <c:pt idx="149">
                  <c:v>1732934528</c:v>
                </c:pt>
                <c:pt idx="150">
                  <c:v>1596584996</c:v>
                </c:pt>
                <c:pt idx="151">
                  <c:v>1745241003</c:v>
                </c:pt>
                <c:pt idx="152">
                  <c:v>1464897866</c:v>
                </c:pt>
                <c:pt idx="153">
                  <c:v>1807889758</c:v>
                </c:pt>
                <c:pt idx="154">
                  <c:v>1877536479</c:v>
                </c:pt>
                <c:pt idx="155">
                  <c:v>3679625232</c:v>
                </c:pt>
                <c:pt idx="156">
                  <c:v>1093867959</c:v>
                </c:pt>
                <c:pt idx="157">
                  <c:v>1229443711</c:v>
                </c:pt>
                <c:pt idx="158">
                  <c:v>1768247892</c:v>
                </c:pt>
                <c:pt idx="159">
                  <c:v>1797032333</c:v>
                </c:pt>
                <c:pt idx="160">
                  <c:v>2167700204</c:v>
                </c:pt>
                <c:pt idx="161">
                  <c:v>2543287707</c:v>
                </c:pt>
                <c:pt idx="162">
                  <c:v>2063498734</c:v>
                </c:pt>
                <c:pt idx="163">
                  <c:v>2412603090</c:v>
                </c:pt>
                <c:pt idx="164">
                  <c:v>2174230377</c:v>
                </c:pt>
                <c:pt idx="165">
                  <c:v>2282166227</c:v>
                </c:pt>
                <c:pt idx="166">
                  <c:v>1875037248</c:v>
                </c:pt>
                <c:pt idx="167">
                  <c:v>3215363820</c:v>
                </c:pt>
                <c:pt idx="168">
                  <c:v>2323428620</c:v>
                </c:pt>
                <c:pt idx="169">
                  <c:v>1749336955</c:v>
                </c:pt>
                <c:pt idx="170">
                  <c:v>2187002083</c:v>
                </c:pt>
                <c:pt idx="171">
                  <c:v>2251231423</c:v>
                </c:pt>
                <c:pt idx="172">
                  <c:v>2381999927</c:v>
                </c:pt>
                <c:pt idx="173">
                  <c:v>2930567745</c:v>
                </c:pt>
                <c:pt idx="174">
                  <c:v>2884107469</c:v>
                </c:pt>
                <c:pt idx="175">
                  <c:v>2602089180</c:v>
                </c:pt>
                <c:pt idx="176">
                  <c:v>2593192670</c:v>
                </c:pt>
                <c:pt idx="177">
                  <c:v>2916052601</c:v>
                </c:pt>
                <c:pt idx="178">
                  <c:v>2280231725</c:v>
                </c:pt>
                <c:pt idx="179">
                  <c:v>3581224479</c:v>
                </c:pt>
                <c:pt idx="180">
                  <c:v>4586301292</c:v>
                </c:pt>
                <c:pt idx="181">
                  <c:v>2610477085</c:v>
                </c:pt>
                <c:pt idx="182">
                  <c:v>2919352494</c:v>
                </c:pt>
                <c:pt idx="183">
                  <c:v>2763621729</c:v>
                </c:pt>
                <c:pt idx="184">
                  <c:v>3091838649</c:v>
                </c:pt>
                <c:pt idx="185">
                  <c:v>3748294483</c:v>
                </c:pt>
                <c:pt idx="186">
                  <c:v>3514343879</c:v>
                </c:pt>
                <c:pt idx="187">
                  <c:v>2879750957</c:v>
                </c:pt>
                <c:pt idx="188">
                  <c:v>2954662257</c:v>
                </c:pt>
                <c:pt idx="189">
                  <c:v>3072780236</c:v>
                </c:pt>
                <c:pt idx="190">
                  <c:v>2847460302</c:v>
                </c:pt>
                <c:pt idx="191">
                  <c:v>4141351939</c:v>
                </c:pt>
                <c:pt idx="192">
                  <c:v>2864009997</c:v>
                </c:pt>
                <c:pt idx="193">
                  <c:v>2578622418</c:v>
                </c:pt>
                <c:pt idx="194">
                  <c:v>3449694624</c:v>
                </c:pt>
                <c:pt idx="195">
                  <c:v>3034962597</c:v>
                </c:pt>
                <c:pt idx="196">
                  <c:v>3027564261</c:v>
                </c:pt>
                <c:pt idx="197">
                  <c:v>3639799211</c:v>
                </c:pt>
                <c:pt idx="198">
                  <c:v>2805803657</c:v>
                </c:pt>
                <c:pt idx="199">
                  <c:v>2909807832</c:v>
                </c:pt>
                <c:pt idx="200">
                  <c:v>3286133808</c:v>
                </c:pt>
                <c:pt idx="201">
                  <c:v>2769691039</c:v>
                </c:pt>
                <c:pt idx="202">
                  <c:v>2947722688</c:v>
                </c:pt>
                <c:pt idx="203">
                  <c:v>3322661439</c:v>
                </c:pt>
                <c:pt idx="204">
                  <c:v>3082025077</c:v>
                </c:pt>
                <c:pt idx="205">
                  <c:v>2132329110</c:v>
                </c:pt>
                <c:pt idx="206">
                  <c:v>2860904070</c:v>
                </c:pt>
                <c:pt idx="207">
                  <c:v>2162087150</c:v>
                </c:pt>
                <c:pt idx="208">
                  <c:v>2978846347</c:v>
                </c:pt>
                <c:pt idx="209">
                  <c:v>3787372661</c:v>
                </c:pt>
                <c:pt idx="210">
                  <c:v>2844712084</c:v>
                </c:pt>
                <c:pt idx="211">
                  <c:v>3555569301</c:v>
                </c:pt>
                <c:pt idx="212">
                  <c:v>2870264873</c:v>
                </c:pt>
                <c:pt idx="213">
                  <c:v>2998761706</c:v>
                </c:pt>
                <c:pt idx="214">
                  <c:v>3322087708</c:v>
                </c:pt>
                <c:pt idx="215">
                  <c:v>3625793501</c:v>
                </c:pt>
                <c:pt idx="216">
                  <c:v>3144785097</c:v>
                </c:pt>
                <c:pt idx="217">
                  <c:v>2681389747</c:v>
                </c:pt>
                <c:pt idx="218">
                  <c:v>3537498622</c:v>
                </c:pt>
                <c:pt idx="219">
                  <c:v>3305339204</c:v>
                </c:pt>
                <c:pt idx="220">
                  <c:v>3434502571</c:v>
                </c:pt>
                <c:pt idx="221">
                  <c:v>3946580820</c:v>
                </c:pt>
                <c:pt idx="222">
                  <c:v>3434292439</c:v>
                </c:pt>
                <c:pt idx="223">
                  <c:v>3657715940</c:v>
                </c:pt>
                <c:pt idx="224">
                  <c:v>2958392885</c:v>
                </c:pt>
                <c:pt idx="225">
                  <c:v>3672315734</c:v>
                </c:pt>
                <c:pt idx="226">
                  <c:v>3597494735</c:v>
                </c:pt>
                <c:pt idx="227">
                  <c:v>3874853153</c:v>
                </c:pt>
                <c:pt idx="228">
                  <c:v>3115654782</c:v>
                </c:pt>
                <c:pt idx="229">
                  <c:v>2748597044</c:v>
                </c:pt>
                <c:pt idx="230">
                  <c:v>3464874457</c:v>
                </c:pt>
                <c:pt idx="231">
                  <c:v>3234829856</c:v>
                </c:pt>
                <c:pt idx="232">
                  <c:v>4049166208</c:v>
                </c:pt>
                <c:pt idx="233">
                  <c:v>3882520966</c:v>
                </c:pt>
                <c:pt idx="234">
                  <c:v>3906780105</c:v>
                </c:pt>
                <c:pt idx="235">
                  <c:v>3830696907</c:v>
                </c:pt>
                <c:pt idx="236">
                  <c:v>4187109906</c:v>
                </c:pt>
                <c:pt idx="237">
                  <c:v>4184062487</c:v>
                </c:pt>
                <c:pt idx="238">
                  <c:v>3600742771</c:v>
                </c:pt>
                <c:pt idx="239">
                  <c:v>4937878350</c:v>
                </c:pt>
                <c:pt idx="240">
                  <c:v>3894140693</c:v>
                </c:pt>
                <c:pt idx="241">
                  <c:v>3209381567</c:v>
                </c:pt>
                <c:pt idx="242">
                  <c:v>2922315497</c:v>
                </c:pt>
                <c:pt idx="243">
                  <c:v>1783887758</c:v>
                </c:pt>
                <c:pt idx="244">
                  <c:v>1742837284</c:v>
                </c:pt>
                <c:pt idx="245">
                  <c:v>2083551622</c:v>
                </c:pt>
                <c:pt idx="246">
                  <c:v>2446120192</c:v>
                </c:pt>
                <c:pt idx="247">
                  <c:v>2353211448</c:v>
                </c:pt>
                <c:pt idx="248">
                  <c:v>3001146350</c:v>
                </c:pt>
                <c:pt idx="249">
                  <c:v>3447315217</c:v>
                </c:pt>
                <c:pt idx="250">
                  <c:v>3332059303</c:v>
                </c:pt>
                <c:pt idx="251">
                  <c:v>6173939567</c:v>
                </c:pt>
                <c:pt idx="252">
                  <c:v>3025761651</c:v>
                </c:pt>
                <c:pt idx="253">
                  <c:v>3217165824</c:v>
                </c:pt>
                <c:pt idx="254">
                  <c:v>4440531853</c:v>
                </c:pt>
                <c:pt idx="255">
                  <c:v>4815974496</c:v>
                </c:pt>
                <c:pt idx="256">
                  <c:v>4616384152</c:v>
                </c:pt>
                <c:pt idx="257">
                  <c:v>6464542034</c:v>
                </c:pt>
                <c:pt idx="258">
                  <c:v>5875462435</c:v>
                </c:pt>
                <c:pt idx="259">
                  <c:v>6041245189</c:v>
                </c:pt>
                <c:pt idx="260">
                  <c:v>6719188952</c:v>
                </c:pt>
                <c:pt idx="261">
                  <c:v>6480693228</c:v>
                </c:pt>
                <c:pt idx="262">
                  <c:v>6474132560</c:v>
                </c:pt>
                <c:pt idx="263">
                  <c:v>11876883899</c:v>
                </c:pt>
                <c:pt idx="264">
                  <c:v>5343405700</c:v>
                </c:pt>
                <c:pt idx="265">
                  <c:v>5150696893</c:v>
                </c:pt>
                <c:pt idx="266">
                  <c:v>6589994662</c:v>
                </c:pt>
                <c:pt idx="267">
                  <c:v>6850762685</c:v>
                </c:pt>
                <c:pt idx="268">
                  <c:v>7135342860</c:v>
                </c:pt>
                <c:pt idx="269">
                  <c:v>7821648190</c:v>
                </c:pt>
                <c:pt idx="270">
                  <c:v>5816806582</c:v>
                </c:pt>
                <c:pt idx="271">
                  <c:v>5783959337</c:v>
                </c:pt>
                <c:pt idx="272">
                  <c:v>5701172446</c:v>
                </c:pt>
                <c:pt idx="273">
                  <c:v>5216457459</c:v>
                </c:pt>
                <c:pt idx="274">
                  <c:v>4169477509</c:v>
                </c:pt>
                <c:pt idx="275">
                  <c:v>5223553674</c:v>
                </c:pt>
                <c:pt idx="276">
                  <c:v>3418509788</c:v>
                </c:pt>
                <c:pt idx="277">
                  <c:v>3042709556</c:v>
                </c:pt>
                <c:pt idx="278">
                  <c:v>4281063061</c:v>
                </c:pt>
                <c:pt idx="279">
                  <c:v>2843476144</c:v>
                </c:pt>
                <c:pt idx="280">
                  <c:v>3898863020</c:v>
                </c:pt>
                <c:pt idx="281">
                  <c:v>4313722613</c:v>
                </c:pt>
                <c:pt idx="282">
                  <c:v>3019781825</c:v>
                </c:pt>
                <c:pt idx="283">
                  <c:v>3638275890</c:v>
                </c:pt>
                <c:pt idx="284">
                  <c:v>3615687312</c:v>
                </c:pt>
                <c:pt idx="285">
                  <c:v>3993218159</c:v>
                </c:pt>
                <c:pt idx="286">
                  <c:v>3367224217</c:v>
                </c:pt>
                <c:pt idx="287">
                  <c:v>4587905164</c:v>
                </c:pt>
                <c:pt idx="288">
                  <c:v>3380302138</c:v>
                </c:pt>
                <c:pt idx="289">
                  <c:v>2588284532</c:v>
                </c:pt>
                <c:pt idx="290">
                  <c:v>2975637789</c:v>
                </c:pt>
                <c:pt idx="291">
                  <c:v>3665560087</c:v>
                </c:pt>
                <c:pt idx="292">
                  <c:v>4163088299</c:v>
                </c:pt>
                <c:pt idx="293">
                  <c:v>3640768216</c:v>
                </c:pt>
                <c:pt idx="294">
                  <c:v>3912390208</c:v>
                </c:pt>
                <c:pt idx="295">
                  <c:v>3879675606</c:v>
                </c:pt>
                <c:pt idx="296">
                  <c:v>3479337488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95-4CF8-8BDD-2BD16C93F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56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'National-NonDistress'!$P$6:$P$326</c:f>
              <c:numCache>
                <c:formatCode>[$-409]mmm\-yy;@</c:formatCode>
                <c:ptCount val="32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</c:numCache>
            </c:numRef>
          </c:xVal>
          <c:yVal>
            <c:numRef>
              <c:f>'National-NonDistress'!$Q$6:$Q$326</c:f>
              <c:numCache>
                <c:formatCode>_(* #,##0_);_(* \(#,##0\);_(* "-"??_);_(@_)</c:formatCode>
                <c:ptCount val="321"/>
                <c:pt idx="0">
                  <c:v>78.367611269133405</c:v>
                </c:pt>
                <c:pt idx="1">
                  <c:v>78.011897460648996</c:v>
                </c:pt>
                <c:pt idx="2">
                  <c:v>77.784872601304698</c:v>
                </c:pt>
                <c:pt idx="3">
                  <c:v>78.643778937072597</c:v>
                </c:pt>
                <c:pt idx="4">
                  <c:v>79.763149867436297</c:v>
                </c:pt>
                <c:pt idx="5">
                  <c:v>80.965368336499907</c:v>
                </c:pt>
                <c:pt idx="6">
                  <c:v>80.696137782444396</c:v>
                </c:pt>
                <c:pt idx="7">
                  <c:v>80.0091876450185</c:v>
                </c:pt>
                <c:pt idx="8">
                  <c:v>79.662890620362802</c:v>
                </c:pt>
                <c:pt idx="9">
                  <c:v>80.676595439953005</c:v>
                </c:pt>
                <c:pt idx="10">
                  <c:v>82.544366028339695</c:v>
                </c:pt>
                <c:pt idx="11">
                  <c:v>83.910232931439694</c:v>
                </c:pt>
                <c:pt idx="12">
                  <c:v>84.137044566222201</c:v>
                </c:pt>
                <c:pt idx="13">
                  <c:v>83.712150746625099</c:v>
                </c:pt>
                <c:pt idx="14">
                  <c:v>83.866144229773994</c:v>
                </c:pt>
                <c:pt idx="15">
                  <c:v>84.953428420146906</c:v>
                </c:pt>
                <c:pt idx="16">
                  <c:v>86.5723695675252</c:v>
                </c:pt>
                <c:pt idx="17">
                  <c:v>87.890077382347499</c:v>
                </c:pt>
                <c:pt idx="18">
                  <c:v>88.484836851628103</c:v>
                </c:pt>
                <c:pt idx="19">
                  <c:v>88.692057504355802</c:v>
                </c:pt>
                <c:pt idx="20">
                  <c:v>89.099550893761304</c:v>
                </c:pt>
                <c:pt idx="21">
                  <c:v>89.665828897188007</c:v>
                </c:pt>
                <c:pt idx="22">
                  <c:v>90.774042656205296</c:v>
                </c:pt>
                <c:pt idx="23">
                  <c:v>91.354669466189193</c:v>
                </c:pt>
                <c:pt idx="24">
                  <c:v>92.369978019597895</c:v>
                </c:pt>
                <c:pt idx="25">
                  <c:v>92.729191014061499</c:v>
                </c:pt>
                <c:pt idx="26">
                  <c:v>93.297598303290201</c:v>
                </c:pt>
                <c:pt idx="27">
                  <c:v>93.894035223786005</c:v>
                </c:pt>
                <c:pt idx="28">
                  <c:v>95.623301619021007</c:v>
                </c:pt>
                <c:pt idx="29">
                  <c:v>97.614251139414094</c:v>
                </c:pt>
                <c:pt idx="30">
                  <c:v>98.071709432223898</c:v>
                </c:pt>
                <c:pt idx="31">
                  <c:v>97.763512720969203</c:v>
                </c:pt>
                <c:pt idx="32">
                  <c:v>97.240026487442293</c:v>
                </c:pt>
                <c:pt idx="33">
                  <c:v>98.277780662780501</c:v>
                </c:pt>
                <c:pt idx="34">
                  <c:v>99.291134163561296</c:v>
                </c:pt>
                <c:pt idx="35">
                  <c:v>100</c:v>
                </c:pt>
                <c:pt idx="36">
                  <c:v>100.108734475717</c:v>
                </c:pt>
                <c:pt idx="37">
                  <c:v>100.332346806788</c:v>
                </c:pt>
                <c:pt idx="38">
                  <c:v>100.43122151242601</c:v>
                </c:pt>
                <c:pt idx="39">
                  <c:v>100.446984809542</c:v>
                </c:pt>
                <c:pt idx="40">
                  <c:v>100.803235487045</c:v>
                </c:pt>
                <c:pt idx="41">
                  <c:v>102.200977268458</c:v>
                </c:pt>
                <c:pt idx="42">
                  <c:v>103.93872973355001</c:v>
                </c:pt>
                <c:pt idx="43">
                  <c:v>105.93890049721701</c:v>
                </c:pt>
                <c:pt idx="44">
                  <c:v>106.905161017114</c:v>
                </c:pt>
                <c:pt idx="45">
                  <c:v>106.43392353521401</c:v>
                </c:pt>
                <c:pt idx="46">
                  <c:v>105.318965046523</c:v>
                </c:pt>
                <c:pt idx="47">
                  <c:v>104.028953901042</c:v>
                </c:pt>
                <c:pt idx="48">
                  <c:v>104.41604652133201</c:v>
                </c:pt>
                <c:pt idx="49">
                  <c:v>105.684866751317</c:v>
                </c:pt>
                <c:pt idx="50">
                  <c:v>107.636085731866</c:v>
                </c:pt>
                <c:pt idx="51">
                  <c:v>108.504209735001</c:v>
                </c:pt>
                <c:pt idx="52">
                  <c:v>109.211359931544</c:v>
                </c:pt>
                <c:pt idx="53">
                  <c:v>109.676308088453</c:v>
                </c:pt>
                <c:pt idx="54">
                  <c:v>110.64516582264901</c:v>
                </c:pt>
                <c:pt idx="55">
                  <c:v>111.76111807836099</c:v>
                </c:pt>
                <c:pt idx="56">
                  <c:v>113.19808074735499</c:v>
                </c:pt>
                <c:pt idx="57">
                  <c:v>114.937018969031</c:v>
                </c:pt>
                <c:pt idx="58">
                  <c:v>116.794702283676</c:v>
                </c:pt>
                <c:pt idx="59">
                  <c:v>117.84437588438</c:v>
                </c:pt>
                <c:pt idx="60">
                  <c:v>117.688485484377</c:v>
                </c:pt>
                <c:pt idx="61">
                  <c:v>117.489225824255</c:v>
                </c:pt>
                <c:pt idx="62">
                  <c:v>118.36168659989001</c:v>
                </c:pt>
                <c:pt idx="63">
                  <c:v>120.111128037657</c:v>
                </c:pt>
                <c:pt idx="64">
                  <c:v>121.788948721338</c:v>
                </c:pt>
                <c:pt idx="65">
                  <c:v>122.692234426662</c:v>
                </c:pt>
                <c:pt idx="66">
                  <c:v>123.585999289402</c:v>
                </c:pt>
                <c:pt idx="67">
                  <c:v>124.78673179748201</c:v>
                </c:pt>
                <c:pt idx="68">
                  <c:v>126.38959461573999</c:v>
                </c:pt>
                <c:pt idx="69">
                  <c:v>127.460460744071</c:v>
                </c:pt>
                <c:pt idx="70">
                  <c:v>127.997579412466</c:v>
                </c:pt>
                <c:pt idx="71">
                  <c:v>128.53767126416801</c:v>
                </c:pt>
                <c:pt idx="72">
                  <c:v>129.64687361619701</c:v>
                </c:pt>
                <c:pt idx="73">
                  <c:v>132.13362705263401</c:v>
                </c:pt>
                <c:pt idx="74">
                  <c:v>134.66157326100401</c:v>
                </c:pt>
                <c:pt idx="75">
                  <c:v>137.24461770073</c:v>
                </c:pt>
                <c:pt idx="76">
                  <c:v>138.835108405314</c:v>
                </c:pt>
                <c:pt idx="77">
                  <c:v>140.92355566114401</c:v>
                </c:pt>
                <c:pt idx="78">
                  <c:v>142.767690320604</c:v>
                </c:pt>
                <c:pt idx="79">
                  <c:v>145.00333364246799</c:v>
                </c:pt>
                <c:pt idx="80">
                  <c:v>145.86122348996099</c:v>
                </c:pt>
                <c:pt idx="81">
                  <c:v>145.49476016540501</c:v>
                </c:pt>
                <c:pt idx="82">
                  <c:v>145.35500255088701</c:v>
                </c:pt>
                <c:pt idx="83">
                  <c:v>146.594882115253</c:v>
                </c:pt>
                <c:pt idx="84">
                  <c:v>149.80579950511299</c:v>
                </c:pt>
                <c:pt idx="85">
                  <c:v>153.568147041446</c:v>
                </c:pt>
                <c:pt idx="86">
                  <c:v>156.877634331785</c:v>
                </c:pt>
                <c:pt idx="87">
                  <c:v>158.95654116208999</c:v>
                </c:pt>
                <c:pt idx="88">
                  <c:v>160.77415080677301</c:v>
                </c:pt>
                <c:pt idx="89">
                  <c:v>162.299086313723</c:v>
                </c:pt>
                <c:pt idx="90">
                  <c:v>164.04069524753899</c:v>
                </c:pt>
                <c:pt idx="91">
                  <c:v>166.20910561779399</c:v>
                </c:pt>
                <c:pt idx="92">
                  <c:v>167.899716533239</c:v>
                </c:pt>
                <c:pt idx="93">
                  <c:v>169.08332948578601</c:v>
                </c:pt>
                <c:pt idx="94">
                  <c:v>169.183259465839</c:v>
                </c:pt>
                <c:pt idx="95">
                  <c:v>170.74224483756001</c:v>
                </c:pt>
                <c:pt idx="96">
                  <c:v>172.365948456784</c:v>
                </c:pt>
                <c:pt idx="97">
                  <c:v>175.12318185471599</c:v>
                </c:pt>
                <c:pt idx="98">
                  <c:v>175.77196555458499</c:v>
                </c:pt>
                <c:pt idx="99">
                  <c:v>176.968514528616</c:v>
                </c:pt>
                <c:pt idx="100">
                  <c:v>177.58369754983701</c:v>
                </c:pt>
                <c:pt idx="101">
                  <c:v>179.25074289224199</c:v>
                </c:pt>
                <c:pt idx="102">
                  <c:v>178.85671148933201</c:v>
                </c:pt>
                <c:pt idx="103">
                  <c:v>178.13460984659</c:v>
                </c:pt>
                <c:pt idx="104">
                  <c:v>176.11887311582899</c:v>
                </c:pt>
                <c:pt idx="105">
                  <c:v>174.876781864875</c:v>
                </c:pt>
                <c:pt idx="106">
                  <c:v>175.348571936105</c:v>
                </c:pt>
                <c:pt idx="107">
                  <c:v>176.98143229847599</c:v>
                </c:pt>
                <c:pt idx="108">
                  <c:v>179.67023427023</c:v>
                </c:pt>
                <c:pt idx="109">
                  <c:v>181.84173145484499</c:v>
                </c:pt>
                <c:pt idx="110">
                  <c:v>183.47299258388901</c:v>
                </c:pt>
                <c:pt idx="111">
                  <c:v>185.01247037410999</c:v>
                </c:pt>
                <c:pt idx="112">
                  <c:v>185.33410773524901</c:v>
                </c:pt>
                <c:pt idx="113">
                  <c:v>186.45546741597099</c:v>
                </c:pt>
                <c:pt idx="114">
                  <c:v>186.33867084407899</c:v>
                </c:pt>
                <c:pt idx="115">
                  <c:v>187.42188937188601</c:v>
                </c:pt>
                <c:pt idx="116">
                  <c:v>185.605101585054</c:v>
                </c:pt>
                <c:pt idx="117">
                  <c:v>182.29992042923399</c:v>
                </c:pt>
                <c:pt idx="118">
                  <c:v>179.3152277822</c:v>
                </c:pt>
                <c:pt idx="119">
                  <c:v>178.73373604168299</c:v>
                </c:pt>
                <c:pt idx="120">
                  <c:v>180.43011524489799</c:v>
                </c:pt>
                <c:pt idx="121">
                  <c:v>180.48891237897899</c:v>
                </c:pt>
                <c:pt idx="122">
                  <c:v>178.563468525155</c:v>
                </c:pt>
                <c:pt idx="123">
                  <c:v>175.201121376495</c:v>
                </c:pt>
                <c:pt idx="124">
                  <c:v>173.58963778467501</c:v>
                </c:pt>
                <c:pt idx="125">
                  <c:v>173.028360927189</c:v>
                </c:pt>
                <c:pt idx="126">
                  <c:v>172.79198864331701</c:v>
                </c:pt>
                <c:pt idx="127">
                  <c:v>171.83204346979801</c:v>
                </c:pt>
                <c:pt idx="128">
                  <c:v>168.204086371975</c:v>
                </c:pt>
                <c:pt idx="129">
                  <c:v>163.97462924778</c:v>
                </c:pt>
                <c:pt idx="130">
                  <c:v>158.140494696248</c:v>
                </c:pt>
                <c:pt idx="131">
                  <c:v>155.31983375142499</c:v>
                </c:pt>
                <c:pt idx="132">
                  <c:v>151.582461070639</c:v>
                </c:pt>
                <c:pt idx="133">
                  <c:v>149.04939742442599</c:v>
                </c:pt>
                <c:pt idx="134">
                  <c:v>144.267412463715</c:v>
                </c:pt>
                <c:pt idx="135">
                  <c:v>141.10667713681801</c:v>
                </c:pt>
                <c:pt idx="136">
                  <c:v>139.254485605268</c:v>
                </c:pt>
                <c:pt idx="137">
                  <c:v>139.71815960065101</c:v>
                </c:pt>
                <c:pt idx="138">
                  <c:v>140.09386384907401</c:v>
                </c:pt>
                <c:pt idx="139">
                  <c:v>138.98832984937599</c:v>
                </c:pt>
                <c:pt idx="140">
                  <c:v>135.023786664646</c:v>
                </c:pt>
                <c:pt idx="141">
                  <c:v>130.29742208319701</c:v>
                </c:pt>
                <c:pt idx="142">
                  <c:v>128.37774029093501</c:v>
                </c:pt>
                <c:pt idx="143">
                  <c:v>128.95416406644901</c:v>
                </c:pt>
                <c:pt idx="144">
                  <c:v>131.17534030479101</c:v>
                </c:pt>
                <c:pt idx="145">
                  <c:v>132.413858917704</c:v>
                </c:pt>
                <c:pt idx="146">
                  <c:v>131.70974218227499</c:v>
                </c:pt>
                <c:pt idx="147">
                  <c:v>129.202319584207</c:v>
                </c:pt>
                <c:pt idx="148">
                  <c:v>125.88110364247299</c:v>
                </c:pt>
                <c:pt idx="149">
                  <c:v>124.01567507717</c:v>
                </c:pt>
                <c:pt idx="150">
                  <c:v>123.85087185378499</c:v>
                </c:pt>
                <c:pt idx="151">
                  <c:v>124.711884288539</c:v>
                </c:pt>
                <c:pt idx="152">
                  <c:v>124.23020189658</c:v>
                </c:pt>
                <c:pt idx="153">
                  <c:v>123.156186731687</c:v>
                </c:pt>
                <c:pt idx="154">
                  <c:v>122.47773798882901</c:v>
                </c:pt>
                <c:pt idx="155">
                  <c:v>123.04706520639201</c:v>
                </c:pt>
                <c:pt idx="156">
                  <c:v>122.313820676869</c:v>
                </c:pt>
                <c:pt idx="157">
                  <c:v>120.86105903056099</c:v>
                </c:pt>
                <c:pt idx="158">
                  <c:v>119.578550112559</c:v>
                </c:pt>
                <c:pt idx="159">
                  <c:v>120.099497656121</c:v>
                </c:pt>
                <c:pt idx="160">
                  <c:v>120.88422049659999</c:v>
                </c:pt>
                <c:pt idx="161">
                  <c:v>120.72395266292099</c:v>
                </c:pt>
                <c:pt idx="162">
                  <c:v>120.364496298207</c:v>
                </c:pt>
                <c:pt idx="163">
                  <c:v>121.213192516839</c:v>
                </c:pt>
                <c:pt idx="164">
                  <c:v>122.767315658456</c:v>
                </c:pt>
                <c:pt idx="165">
                  <c:v>123.936715095764</c:v>
                </c:pt>
                <c:pt idx="166">
                  <c:v>124.07477482596801</c:v>
                </c:pt>
                <c:pt idx="167">
                  <c:v>123.517171954085</c:v>
                </c:pt>
                <c:pt idx="168">
                  <c:v>122.060260319268</c:v>
                </c:pt>
                <c:pt idx="169">
                  <c:v>120.28976905054699</c:v>
                </c:pt>
                <c:pt idx="170">
                  <c:v>120.273769803335</c:v>
                </c:pt>
                <c:pt idx="171">
                  <c:v>120.91094035474499</c:v>
                </c:pt>
                <c:pt idx="172">
                  <c:v>122.412697906095</c:v>
                </c:pt>
                <c:pt idx="173">
                  <c:v>123.105144892894</c:v>
                </c:pt>
                <c:pt idx="174">
                  <c:v>124.132428569108</c:v>
                </c:pt>
                <c:pt idx="175">
                  <c:v>125.443075603986</c:v>
                </c:pt>
                <c:pt idx="176">
                  <c:v>126.603427477655</c:v>
                </c:pt>
                <c:pt idx="177">
                  <c:v>128.526279782507</c:v>
                </c:pt>
                <c:pt idx="178">
                  <c:v>129.539581557227</c:v>
                </c:pt>
                <c:pt idx="179">
                  <c:v>130.330460997914</c:v>
                </c:pt>
                <c:pt idx="180">
                  <c:v>128.63154495053701</c:v>
                </c:pt>
                <c:pt idx="181">
                  <c:v>127.01529508127901</c:v>
                </c:pt>
                <c:pt idx="182">
                  <c:v>126.753889966621</c:v>
                </c:pt>
                <c:pt idx="183">
                  <c:v>129.14509410879501</c:v>
                </c:pt>
                <c:pt idx="184">
                  <c:v>132.136939918124</c:v>
                </c:pt>
                <c:pt idx="185">
                  <c:v>134.65324361489701</c:v>
                </c:pt>
                <c:pt idx="186">
                  <c:v>135.50071087811</c:v>
                </c:pt>
                <c:pt idx="187">
                  <c:v>136.197241839529</c:v>
                </c:pt>
                <c:pt idx="188">
                  <c:v>136.796190629877</c:v>
                </c:pt>
                <c:pt idx="189">
                  <c:v>137.39341178960501</c:v>
                </c:pt>
                <c:pt idx="190">
                  <c:v>138.31366762915999</c:v>
                </c:pt>
                <c:pt idx="191">
                  <c:v>139.716788330718</c:v>
                </c:pt>
                <c:pt idx="192">
                  <c:v>141.86225628006201</c:v>
                </c:pt>
                <c:pt idx="193">
                  <c:v>142.710430179621</c:v>
                </c:pt>
                <c:pt idx="194">
                  <c:v>143.12967041354801</c:v>
                </c:pt>
                <c:pt idx="195">
                  <c:v>143.377071066285</c:v>
                </c:pt>
                <c:pt idx="196">
                  <c:v>145.43476431828</c:v>
                </c:pt>
                <c:pt idx="197">
                  <c:v>147.76016829550801</c:v>
                </c:pt>
                <c:pt idx="198">
                  <c:v>150.276896967525</c:v>
                </c:pt>
                <c:pt idx="199">
                  <c:v>151.79871194938201</c:v>
                </c:pt>
                <c:pt idx="200">
                  <c:v>152.96027001994901</c:v>
                </c:pt>
                <c:pt idx="201">
                  <c:v>153.45210307295099</c:v>
                </c:pt>
                <c:pt idx="202">
                  <c:v>154.559377688762</c:v>
                </c:pt>
                <c:pt idx="203">
                  <c:v>155.54378579390101</c:v>
                </c:pt>
                <c:pt idx="204">
                  <c:v>157.17338867326299</c:v>
                </c:pt>
                <c:pt idx="205">
                  <c:v>157.76881745842701</c:v>
                </c:pt>
                <c:pt idx="206">
                  <c:v>158.58065548363899</c:v>
                </c:pt>
                <c:pt idx="207">
                  <c:v>159.25531722609901</c:v>
                </c:pt>
                <c:pt idx="208">
                  <c:v>161.45801238925699</c:v>
                </c:pt>
                <c:pt idx="209">
                  <c:v>163.67662234176399</c:v>
                </c:pt>
                <c:pt idx="210">
                  <c:v>166.05688586524801</c:v>
                </c:pt>
                <c:pt idx="211">
                  <c:v>167.302488091832</c:v>
                </c:pt>
                <c:pt idx="212">
                  <c:v>167.29146131247199</c:v>
                </c:pt>
                <c:pt idx="213">
                  <c:v>165.868949652114</c:v>
                </c:pt>
                <c:pt idx="214">
                  <c:v>165.809540485762</c:v>
                </c:pt>
                <c:pt idx="215">
                  <c:v>167.270633571254</c:v>
                </c:pt>
                <c:pt idx="216">
                  <c:v>170.77687580182501</c:v>
                </c:pt>
                <c:pt idx="217">
                  <c:v>172.21361890074201</c:v>
                </c:pt>
                <c:pt idx="218">
                  <c:v>172.28429345674999</c:v>
                </c:pt>
                <c:pt idx="219">
                  <c:v>170.92364741493799</c:v>
                </c:pt>
                <c:pt idx="220">
                  <c:v>172.269568721176</c:v>
                </c:pt>
                <c:pt idx="221">
                  <c:v>174.774037610373</c:v>
                </c:pt>
                <c:pt idx="222">
                  <c:v>179.20420145753599</c:v>
                </c:pt>
                <c:pt idx="223">
                  <c:v>181.83502999384601</c:v>
                </c:pt>
                <c:pt idx="224">
                  <c:v>183.30897604351</c:v>
                </c:pt>
                <c:pt idx="225">
                  <c:v>182.13012306712</c:v>
                </c:pt>
                <c:pt idx="226">
                  <c:v>181.60864026015</c:v>
                </c:pt>
                <c:pt idx="227">
                  <c:v>182.573206272204</c:v>
                </c:pt>
                <c:pt idx="228">
                  <c:v>186.32547158845799</c:v>
                </c:pt>
                <c:pt idx="229">
                  <c:v>191.00609760210301</c:v>
                </c:pt>
                <c:pt idx="230">
                  <c:v>193.95886403832</c:v>
                </c:pt>
                <c:pt idx="231">
                  <c:v>195.72837682023001</c:v>
                </c:pt>
                <c:pt idx="232">
                  <c:v>197.874264968484</c:v>
                </c:pt>
                <c:pt idx="233">
                  <c:v>202.173036078058</c:v>
                </c:pt>
                <c:pt idx="234">
                  <c:v>204.568527951325</c:v>
                </c:pt>
                <c:pt idx="235">
                  <c:v>204.90603955338699</c:v>
                </c:pt>
                <c:pt idx="236">
                  <c:v>202.814197768529</c:v>
                </c:pt>
                <c:pt idx="237">
                  <c:v>202.28556150961001</c:v>
                </c:pt>
                <c:pt idx="238">
                  <c:v>203.99673056412399</c:v>
                </c:pt>
                <c:pt idx="239">
                  <c:v>207.045631357708</c:v>
                </c:pt>
                <c:pt idx="240">
                  <c:v>209.39918867574801</c:v>
                </c:pt>
                <c:pt idx="241">
                  <c:v>208.91724615767899</c:v>
                </c:pt>
                <c:pt idx="242">
                  <c:v>206.60297142485501</c:v>
                </c:pt>
                <c:pt idx="243">
                  <c:v>205.87140491370599</c:v>
                </c:pt>
                <c:pt idx="244">
                  <c:v>207.75775752541</c:v>
                </c:pt>
                <c:pt idx="245">
                  <c:v>212.51780238655999</c:v>
                </c:pt>
                <c:pt idx="246">
                  <c:v>215.026504289244</c:v>
                </c:pt>
                <c:pt idx="247">
                  <c:v>216.38396019698601</c:v>
                </c:pt>
                <c:pt idx="248">
                  <c:v>214.76963044800101</c:v>
                </c:pt>
                <c:pt idx="249">
                  <c:v>215.06239827236101</c:v>
                </c:pt>
                <c:pt idx="250">
                  <c:v>216.02243360627199</c:v>
                </c:pt>
                <c:pt idx="251">
                  <c:v>218.02850171946</c:v>
                </c:pt>
                <c:pt idx="252">
                  <c:v>219.71291372663001</c:v>
                </c:pt>
                <c:pt idx="253">
                  <c:v>219.984357582809</c:v>
                </c:pt>
                <c:pt idx="254">
                  <c:v>220.46811604098701</c:v>
                </c:pt>
                <c:pt idx="255">
                  <c:v>220.708787978045</c:v>
                </c:pt>
                <c:pt idx="256">
                  <c:v>222.22119615754301</c:v>
                </c:pt>
                <c:pt idx="257">
                  <c:v>223.807489153506</c:v>
                </c:pt>
                <c:pt idx="258">
                  <c:v>225.891073775862</c:v>
                </c:pt>
                <c:pt idx="259">
                  <c:v>227.566844845806</c:v>
                </c:pt>
                <c:pt idx="260">
                  <c:v>228.03416718225401</c:v>
                </c:pt>
                <c:pt idx="261">
                  <c:v>227.14474623108001</c:v>
                </c:pt>
                <c:pt idx="262">
                  <c:v>225.98834439864001</c:v>
                </c:pt>
                <c:pt idx="263">
                  <c:v>227.13021179984599</c:v>
                </c:pt>
                <c:pt idx="264">
                  <c:v>230.147926877374</c:v>
                </c:pt>
                <c:pt idx="265">
                  <c:v>234.201915426743</c:v>
                </c:pt>
                <c:pt idx="266">
                  <c:v>235.97915575640201</c:v>
                </c:pt>
                <c:pt idx="267">
                  <c:v>235.37889665664201</c:v>
                </c:pt>
                <c:pt idx="268">
                  <c:v>232.433278522834</c:v>
                </c:pt>
                <c:pt idx="269">
                  <c:v>231.17831284130301</c:v>
                </c:pt>
                <c:pt idx="270">
                  <c:v>230.87908909490301</c:v>
                </c:pt>
                <c:pt idx="271">
                  <c:v>232.99841132038699</c:v>
                </c:pt>
                <c:pt idx="272">
                  <c:v>236.711023547167</c:v>
                </c:pt>
                <c:pt idx="273">
                  <c:v>242.71177014505901</c:v>
                </c:pt>
                <c:pt idx="274">
                  <c:v>246.758044658285</c:v>
                </c:pt>
                <c:pt idx="275">
                  <c:v>248.70822963108</c:v>
                </c:pt>
                <c:pt idx="276">
                  <c:v>247.836073158234</c:v>
                </c:pt>
                <c:pt idx="277">
                  <c:v>247.06484947480101</c:v>
                </c:pt>
                <c:pt idx="278">
                  <c:v>249.242742083824</c:v>
                </c:pt>
                <c:pt idx="279">
                  <c:v>253.41813812913301</c:v>
                </c:pt>
                <c:pt idx="280">
                  <c:v>257.28515351960601</c:v>
                </c:pt>
                <c:pt idx="281">
                  <c:v>261.26744197330902</c:v>
                </c:pt>
                <c:pt idx="282">
                  <c:v>265.11219446554998</c:v>
                </c:pt>
                <c:pt idx="283">
                  <c:v>269.25655264076499</c:v>
                </c:pt>
                <c:pt idx="284">
                  <c:v>272.09199326398902</c:v>
                </c:pt>
                <c:pt idx="285">
                  <c:v>277.80339688896998</c:v>
                </c:pt>
                <c:pt idx="286">
                  <c:v>282.45353887639999</c:v>
                </c:pt>
                <c:pt idx="287">
                  <c:v>286.41617953687802</c:v>
                </c:pt>
                <c:pt idx="288">
                  <c:v>285.68603610438402</c:v>
                </c:pt>
                <c:pt idx="289">
                  <c:v>284.92562792931801</c:v>
                </c:pt>
                <c:pt idx="290">
                  <c:v>288.46068934071201</c:v>
                </c:pt>
                <c:pt idx="291">
                  <c:v>297.34269523061698</c:v>
                </c:pt>
                <c:pt idx="292">
                  <c:v>303.70708661485997</c:v>
                </c:pt>
                <c:pt idx="293">
                  <c:v>306.56393815887998</c:v>
                </c:pt>
                <c:pt idx="294">
                  <c:v>305.12011411061297</c:v>
                </c:pt>
                <c:pt idx="295">
                  <c:v>305.38272680814498</c:v>
                </c:pt>
                <c:pt idx="296">
                  <c:v>304.91398586628401</c:v>
                </c:pt>
                <c:pt idx="297">
                  <c:v>307.28530641096802</c:v>
                </c:pt>
                <c:pt idx="298">
                  <c:v>304.397776453939</c:v>
                </c:pt>
                <c:pt idx="299">
                  <c:v>302.33372456963798</c:v>
                </c:pt>
                <c:pt idx="300">
                  <c:v>300.930502337522</c:v>
                </c:pt>
                <c:pt idx="301">
                  <c:v>301.95996777689999</c:v>
                </c:pt>
                <c:pt idx="302">
                  <c:v>304.41744766308602</c:v>
                </c:pt>
                <c:pt idx="303">
                  <c:v>305.680257740191</c:v>
                </c:pt>
                <c:pt idx="304">
                  <c:v>307.61950421369698</c:v>
                </c:pt>
                <c:pt idx="305">
                  <c:v>309.27709662344</c:v>
                </c:pt>
                <c:pt idx="306">
                  <c:v>314.50998545906498</c:v>
                </c:pt>
                <c:pt idx="307">
                  <c:v>314.97726771249398</c:v>
                </c:pt>
                <c:pt idx="308">
                  <c:v>316.58934905235799</c:v>
                </c:pt>
                <c:pt idx="309">
                  <c:v>312.72863371115301</c:v>
                </c:pt>
                <c:pt idx="310">
                  <c:v>311.95724550902202</c:v>
                </c:pt>
                <c:pt idx="311">
                  <c:v>308.53835722792201</c:v>
                </c:pt>
                <c:pt idx="312">
                  <c:v>311.65213830178101</c:v>
                </c:pt>
                <c:pt idx="313">
                  <c:v>311.15774123339202</c:v>
                </c:pt>
                <c:pt idx="314">
                  <c:v>315.24193983762598</c:v>
                </c:pt>
                <c:pt idx="315">
                  <c:v>314.396082839634</c:v>
                </c:pt>
                <c:pt idx="316">
                  <c:v>315.51470648385401</c:v>
                </c:pt>
                <c:pt idx="317">
                  <c:v>311.85722341663302</c:v>
                </c:pt>
                <c:pt idx="318">
                  <c:v>312.74121875259698</c:v>
                </c:pt>
                <c:pt idx="319">
                  <c:v>310.46027989673399</c:v>
                </c:pt>
                <c:pt idx="320">
                  <c:v>310.51760679921898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F6-40BC-BA76-72ED73A12CE2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'National-NonDistress'!$U$6:$U$120</c:f>
              <c:numCache>
                <c:formatCode>#,##0_);[Red]\(#,##0\)</c:formatCode>
                <c:ptCount val="115"/>
                <c:pt idx="0">
                  <c:v>63.808237305597601</c:v>
                </c:pt>
                <c:pt idx="1">
                  <c:v>64.1945383617674</c:v>
                </c:pt>
                <c:pt idx="2">
                  <c:v>66.532133810940294</c:v>
                </c:pt>
                <c:pt idx="3">
                  <c:v>68.509286669539307</c:v>
                </c:pt>
                <c:pt idx="4">
                  <c:v>68.928589167692905</c:v>
                </c:pt>
                <c:pt idx="5">
                  <c:v>71.4945512374087</c:v>
                </c:pt>
                <c:pt idx="6">
                  <c:v>73.303501201516397</c:v>
                </c:pt>
                <c:pt idx="7">
                  <c:v>78.288667237827795</c:v>
                </c:pt>
                <c:pt idx="8">
                  <c:v>77.255222857170395</c:v>
                </c:pt>
                <c:pt idx="9">
                  <c:v>80.578123765113304</c:v>
                </c:pt>
                <c:pt idx="10">
                  <c:v>79.5490711025504</c:v>
                </c:pt>
                <c:pt idx="11">
                  <c:v>84.148289026756999</c:v>
                </c:pt>
                <c:pt idx="12">
                  <c:v>83.3308765087653</c:v>
                </c:pt>
                <c:pt idx="13">
                  <c:v>87.3805013353102</c:v>
                </c:pt>
                <c:pt idx="14">
                  <c:v>88.920979985966696</c:v>
                </c:pt>
                <c:pt idx="15">
                  <c:v>90.800242242511899</c:v>
                </c:pt>
                <c:pt idx="16">
                  <c:v>92.734790859398302</c:v>
                </c:pt>
                <c:pt idx="17">
                  <c:v>96.903994158128697</c:v>
                </c:pt>
                <c:pt idx="18">
                  <c:v>96.826895216278004</c:v>
                </c:pt>
                <c:pt idx="19">
                  <c:v>100</c:v>
                </c:pt>
                <c:pt idx="20">
                  <c:v>99.917764302499705</c:v>
                </c:pt>
                <c:pt idx="21">
                  <c:v>101.56202945767301</c:v>
                </c:pt>
                <c:pt idx="22">
                  <c:v>106.444678596106</c:v>
                </c:pt>
                <c:pt idx="23">
                  <c:v>103.12793642915599</c:v>
                </c:pt>
                <c:pt idx="24">
                  <c:v>107.201209911596</c:v>
                </c:pt>
                <c:pt idx="25">
                  <c:v>109.15457846379</c:v>
                </c:pt>
                <c:pt idx="26">
                  <c:v>112.748277081583</c:v>
                </c:pt>
                <c:pt idx="27">
                  <c:v>116.867267938933</c:v>
                </c:pt>
                <c:pt idx="28">
                  <c:v>118.026370736765</c:v>
                </c:pt>
                <c:pt idx="29">
                  <c:v>122.114005742782</c:v>
                </c:pt>
                <c:pt idx="30">
                  <c:v>125.69878810824601</c:v>
                </c:pt>
                <c:pt idx="31">
                  <c:v>128.43768954874801</c:v>
                </c:pt>
                <c:pt idx="32">
                  <c:v>133.548939747535</c:v>
                </c:pt>
                <c:pt idx="33">
                  <c:v>140.42026813635599</c:v>
                </c:pt>
                <c:pt idx="34">
                  <c:v>144.488076493801</c:v>
                </c:pt>
                <c:pt idx="35">
                  <c:v>145.068683416038</c:v>
                </c:pt>
                <c:pt idx="36">
                  <c:v>155.31661186976899</c:v>
                </c:pt>
                <c:pt idx="37">
                  <c:v>160.61175601865699</c:v>
                </c:pt>
                <c:pt idx="38">
                  <c:v>164.72056880185301</c:v>
                </c:pt>
                <c:pt idx="39">
                  <c:v>167.480304866046</c:v>
                </c:pt>
                <c:pt idx="40">
                  <c:v>171.70413376953499</c:v>
                </c:pt>
                <c:pt idx="41">
                  <c:v>176.06271354345199</c:v>
                </c:pt>
                <c:pt idx="42">
                  <c:v>175.36086350782901</c:v>
                </c:pt>
                <c:pt idx="43">
                  <c:v>175.084114014335</c:v>
                </c:pt>
                <c:pt idx="44">
                  <c:v>181.29006961698701</c:v>
                </c:pt>
                <c:pt idx="45">
                  <c:v>184.31435355118799</c:v>
                </c:pt>
                <c:pt idx="46">
                  <c:v>185.26896683640101</c:v>
                </c:pt>
                <c:pt idx="47">
                  <c:v>178.24356618817799</c:v>
                </c:pt>
                <c:pt idx="48">
                  <c:v>179.85207748929699</c:v>
                </c:pt>
                <c:pt idx="49">
                  <c:v>175.10079710965601</c:v>
                </c:pt>
                <c:pt idx="50">
                  <c:v>172.34231780318001</c:v>
                </c:pt>
                <c:pt idx="51">
                  <c:v>159.99824084273601</c:v>
                </c:pt>
                <c:pt idx="52">
                  <c:v>147.07620260632001</c:v>
                </c:pt>
                <c:pt idx="53">
                  <c:v>145.81273904801799</c:v>
                </c:pt>
                <c:pt idx="54">
                  <c:v>138.88074492684899</c:v>
                </c:pt>
                <c:pt idx="55">
                  <c:v>134.92278930292301</c:v>
                </c:pt>
                <c:pt idx="56">
                  <c:v>136.824535206875</c:v>
                </c:pt>
                <c:pt idx="57">
                  <c:v>129.95712131643199</c:v>
                </c:pt>
                <c:pt idx="58">
                  <c:v>130.687739333596</c:v>
                </c:pt>
                <c:pt idx="59">
                  <c:v>130.755280628077</c:v>
                </c:pt>
                <c:pt idx="60">
                  <c:v>126.331062475171</c:v>
                </c:pt>
                <c:pt idx="61">
                  <c:v>128.65314386435</c:v>
                </c:pt>
                <c:pt idx="62">
                  <c:v>130.82384180760701</c:v>
                </c:pt>
                <c:pt idx="63">
                  <c:v>131.792264555869</c:v>
                </c:pt>
                <c:pt idx="64">
                  <c:v>128.62336072232301</c:v>
                </c:pt>
                <c:pt idx="65">
                  <c:v>132.65626631898499</c:v>
                </c:pt>
                <c:pt idx="66">
                  <c:v>134.97484089429301</c:v>
                </c:pt>
                <c:pt idx="67">
                  <c:v>140.358474342969</c:v>
                </c:pt>
                <c:pt idx="68">
                  <c:v>134.34806495017199</c:v>
                </c:pt>
                <c:pt idx="69">
                  <c:v>145.24870272762001</c:v>
                </c:pt>
                <c:pt idx="70">
                  <c:v>146.197207925589</c:v>
                </c:pt>
                <c:pt idx="71">
                  <c:v>151.20591000741601</c:v>
                </c:pt>
                <c:pt idx="72">
                  <c:v>153.775056240536</c:v>
                </c:pt>
                <c:pt idx="73">
                  <c:v>158.39234174858501</c:v>
                </c:pt>
                <c:pt idx="74">
                  <c:v>163.000351291615</c:v>
                </c:pt>
                <c:pt idx="75">
                  <c:v>166.19898506390601</c:v>
                </c:pt>
                <c:pt idx="76">
                  <c:v>169.684217918054</c:v>
                </c:pt>
                <c:pt idx="77">
                  <c:v>173.992137471826</c:v>
                </c:pt>
                <c:pt idx="78">
                  <c:v>178.22499063545001</c:v>
                </c:pt>
                <c:pt idx="79">
                  <c:v>178.37197584413801</c:v>
                </c:pt>
                <c:pt idx="80">
                  <c:v>183.02950246146901</c:v>
                </c:pt>
                <c:pt idx="81">
                  <c:v>186.33614717037199</c:v>
                </c:pt>
                <c:pt idx="82">
                  <c:v>193.91312840553499</c:v>
                </c:pt>
                <c:pt idx="83">
                  <c:v>194.07199445449601</c:v>
                </c:pt>
                <c:pt idx="84">
                  <c:v>204.150950749928</c:v>
                </c:pt>
                <c:pt idx="85">
                  <c:v>213.44403583336199</c:v>
                </c:pt>
                <c:pt idx="86">
                  <c:v>213.79130039954299</c:v>
                </c:pt>
                <c:pt idx="87">
                  <c:v>219.44042178233599</c:v>
                </c:pt>
                <c:pt idx="88">
                  <c:v>218.04552570167201</c:v>
                </c:pt>
                <c:pt idx="89">
                  <c:v>224.460388000276</c:v>
                </c:pt>
                <c:pt idx="90">
                  <c:v>226.232913601267</c:v>
                </c:pt>
                <c:pt idx="91">
                  <c:v>229.580614159947</c:v>
                </c:pt>
                <c:pt idx="92">
                  <c:v>233.06986141956</c:v>
                </c:pt>
                <c:pt idx="93">
                  <c:v>236.27072347036301</c:v>
                </c:pt>
                <c:pt idx="94">
                  <c:v>240.85694482211201</c:v>
                </c:pt>
                <c:pt idx="95">
                  <c:v>239.491379790217</c:v>
                </c:pt>
                <c:pt idx="96">
                  <c:v>249.17848181158701</c:v>
                </c:pt>
                <c:pt idx="97">
                  <c:v>244.37412467406099</c:v>
                </c:pt>
                <c:pt idx="98">
                  <c:v>249.78031541063899</c:v>
                </c:pt>
                <c:pt idx="99">
                  <c:v>262.91135456442601</c:v>
                </c:pt>
                <c:pt idx="100">
                  <c:v>262.94593504892498</c:v>
                </c:pt>
                <c:pt idx="101">
                  <c:v>275.72226073371797</c:v>
                </c:pt>
                <c:pt idx="102">
                  <c:v>286.61387250806098</c:v>
                </c:pt>
                <c:pt idx="103">
                  <c:v>301.56653250212298</c:v>
                </c:pt>
                <c:pt idx="104">
                  <c:v>304.33419981969701</c:v>
                </c:pt>
                <c:pt idx="105">
                  <c:v>322.64648260136602</c:v>
                </c:pt>
                <c:pt idx="106">
                  <c:v>322.75794727125202</c:v>
                </c:pt>
                <c:pt idx="107">
                  <c:v>321.38484987428501</c:v>
                </c:pt>
                <c:pt idx="108">
                  <c:v>322.91574523871202</c:v>
                </c:pt>
                <c:pt idx="109">
                  <c:v>326.20989467292202</c:v>
                </c:pt>
                <c:pt idx="110">
                  <c:v>336.92034019560901</c:v>
                </c:pt>
                <c:pt idx="111">
                  <c:v>328.62133003476299</c:v>
                </c:pt>
                <c:pt idx="112">
                  <c:v>334.02259746948101</c:v>
                </c:pt>
                <c:pt idx="113">
                  <c:v>333.92227838232901</c:v>
                </c:pt>
                <c:pt idx="114">
                  <c:v>330.76657895434499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F6-40BC-BA76-72ED73A12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5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'National-NonDistress'!$P$6:$P$326</c:f>
              <c:numCache>
                <c:formatCode>[$-409]mmm\-yy;@</c:formatCode>
                <c:ptCount val="32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</c:numCache>
            </c:numRef>
          </c:xVal>
          <c:yVal>
            <c:numRef>
              <c:f>'National-NonDistress'!$R$6:$R$326</c:f>
              <c:numCache>
                <c:formatCode>#,##0_);[Red]\(#,##0\)</c:formatCode>
                <c:ptCount val="321"/>
                <c:pt idx="0">
                  <c:v>84.674604726331495</c:v>
                </c:pt>
                <c:pt idx="1">
                  <c:v>83.595693932248096</c:v>
                </c:pt>
                <c:pt idx="2">
                  <c:v>83.396137078128604</c:v>
                </c:pt>
                <c:pt idx="3">
                  <c:v>84.743203844937696</c:v>
                </c:pt>
                <c:pt idx="4">
                  <c:v>86.433605965544103</c:v>
                </c:pt>
                <c:pt idx="5">
                  <c:v>86.327946979217401</c:v>
                </c:pt>
                <c:pt idx="6">
                  <c:v>85.487690226012802</c:v>
                </c:pt>
                <c:pt idx="7">
                  <c:v>83.4681557004387</c:v>
                </c:pt>
                <c:pt idx="8">
                  <c:v>84.750219815076093</c:v>
                </c:pt>
                <c:pt idx="9">
                  <c:v>85.6471886814752</c:v>
                </c:pt>
                <c:pt idx="10">
                  <c:v>89.965143068604405</c:v>
                </c:pt>
                <c:pt idx="11">
                  <c:v>91.461847461728198</c:v>
                </c:pt>
                <c:pt idx="12">
                  <c:v>92.158651132302197</c:v>
                </c:pt>
                <c:pt idx="13">
                  <c:v>88.238921818554999</c:v>
                </c:pt>
                <c:pt idx="14">
                  <c:v>86.769511635542997</c:v>
                </c:pt>
                <c:pt idx="15">
                  <c:v>86.571336033490994</c:v>
                </c:pt>
                <c:pt idx="16">
                  <c:v>92.019464602548993</c:v>
                </c:pt>
                <c:pt idx="17">
                  <c:v>94.653665284490401</c:v>
                </c:pt>
                <c:pt idx="18">
                  <c:v>97.580658526457398</c:v>
                </c:pt>
                <c:pt idx="19">
                  <c:v>95.356102613004197</c:v>
                </c:pt>
                <c:pt idx="20">
                  <c:v>95.199319547557806</c:v>
                </c:pt>
                <c:pt idx="21">
                  <c:v>93.410656630384395</c:v>
                </c:pt>
                <c:pt idx="22">
                  <c:v>95.783897886652895</c:v>
                </c:pt>
                <c:pt idx="23">
                  <c:v>95.922980117738504</c:v>
                </c:pt>
                <c:pt idx="24">
                  <c:v>98.223478952479496</c:v>
                </c:pt>
                <c:pt idx="25">
                  <c:v>97.608295584741896</c:v>
                </c:pt>
                <c:pt idx="26">
                  <c:v>98.244468043509698</c:v>
                </c:pt>
                <c:pt idx="27">
                  <c:v>96.867811391695199</c:v>
                </c:pt>
                <c:pt idx="28">
                  <c:v>98.585971891977593</c:v>
                </c:pt>
                <c:pt idx="29">
                  <c:v>101.561044759483</c:v>
                </c:pt>
                <c:pt idx="30">
                  <c:v>105.544588352723</c:v>
                </c:pt>
                <c:pt idx="31">
                  <c:v>106.51786811463199</c:v>
                </c:pt>
                <c:pt idx="32">
                  <c:v>104.322527489157</c:v>
                </c:pt>
                <c:pt idx="33">
                  <c:v>101.474530242336</c:v>
                </c:pt>
                <c:pt idx="34">
                  <c:v>99.897613789823495</c:v>
                </c:pt>
                <c:pt idx="35">
                  <c:v>100</c:v>
                </c:pt>
                <c:pt idx="36">
                  <c:v>101.531699795834</c:v>
                </c:pt>
                <c:pt idx="37">
                  <c:v>103.728337709019</c:v>
                </c:pt>
                <c:pt idx="38">
                  <c:v>104.54104866368699</c:v>
                </c:pt>
                <c:pt idx="39">
                  <c:v>103.44581505459099</c:v>
                </c:pt>
                <c:pt idx="40">
                  <c:v>103.03295225084899</c:v>
                </c:pt>
                <c:pt idx="41">
                  <c:v>103.767185829984</c:v>
                </c:pt>
                <c:pt idx="42">
                  <c:v>106.270463955384</c:v>
                </c:pt>
                <c:pt idx="43">
                  <c:v>108.33086869632</c:v>
                </c:pt>
                <c:pt idx="44">
                  <c:v>107.92415026774</c:v>
                </c:pt>
                <c:pt idx="45">
                  <c:v>104.304880581455</c:v>
                </c:pt>
                <c:pt idx="46">
                  <c:v>102.987926713397</c:v>
                </c:pt>
                <c:pt idx="47">
                  <c:v>102.831854548504</c:v>
                </c:pt>
                <c:pt idx="48">
                  <c:v>104.359619491914</c:v>
                </c:pt>
                <c:pt idx="49">
                  <c:v>103.34241766239801</c:v>
                </c:pt>
                <c:pt idx="50">
                  <c:v>101.75957643572799</c:v>
                </c:pt>
                <c:pt idx="51">
                  <c:v>100.67284063535899</c:v>
                </c:pt>
                <c:pt idx="52">
                  <c:v>100.44761161999401</c:v>
                </c:pt>
                <c:pt idx="53">
                  <c:v>101.213396171057</c:v>
                </c:pt>
                <c:pt idx="54">
                  <c:v>102.027205082449</c:v>
                </c:pt>
                <c:pt idx="55">
                  <c:v>104.86033109752</c:v>
                </c:pt>
                <c:pt idx="56">
                  <c:v>106.985544796056</c:v>
                </c:pt>
                <c:pt idx="57">
                  <c:v>109.53383701314</c:v>
                </c:pt>
                <c:pt idx="58">
                  <c:v>109.43879899040699</c:v>
                </c:pt>
                <c:pt idx="59">
                  <c:v>108.988791014366</c:v>
                </c:pt>
                <c:pt idx="60">
                  <c:v>107.593413617435</c:v>
                </c:pt>
                <c:pt idx="61">
                  <c:v>108.596831946522</c:v>
                </c:pt>
                <c:pt idx="62">
                  <c:v>110.972901644576</c:v>
                </c:pt>
                <c:pt idx="63">
                  <c:v>113.439640628935</c:v>
                </c:pt>
                <c:pt idx="64">
                  <c:v>114.60560186609</c:v>
                </c:pt>
                <c:pt idx="65">
                  <c:v>114.113350781748</c:v>
                </c:pt>
                <c:pt idx="66">
                  <c:v>113.271724958243</c:v>
                </c:pt>
                <c:pt idx="67">
                  <c:v>112.88344604858599</c:v>
                </c:pt>
                <c:pt idx="68">
                  <c:v>113.65768888438799</c:v>
                </c:pt>
                <c:pt idx="69">
                  <c:v>114.85517849192399</c:v>
                </c:pt>
                <c:pt idx="70">
                  <c:v>116.098878847808</c:v>
                </c:pt>
                <c:pt idx="71">
                  <c:v>116.540667270116</c:v>
                </c:pt>
                <c:pt idx="72">
                  <c:v>117.00400574753699</c:v>
                </c:pt>
                <c:pt idx="73">
                  <c:v>119.18305212750001</c:v>
                </c:pt>
                <c:pt idx="74">
                  <c:v>121.802629243637</c:v>
                </c:pt>
                <c:pt idx="75">
                  <c:v>124.046201122052</c:v>
                </c:pt>
                <c:pt idx="76">
                  <c:v>124.82690276047499</c:v>
                </c:pt>
                <c:pt idx="77">
                  <c:v>125.648622072527</c:v>
                </c:pt>
                <c:pt idx="78">
                  <c:v>126.097682860004</c:v>
                </c:pt>
                <c:pt idx="79">
                  <c:v>127.83201255031101</c:v>
                </c:pt>
                <c:pt idx="80">
                  <c:v>129.383308077642</c:v>
                </c:pt>
                <c:pt idx="81">
                  <c:v>131.083291065336</c:v>
                </c:pt>
                <c:pt idx="82">
                  <c:v>131.10059620347801</c:v>
                </c:pt>
                <c:pt idx="83">
                  <c:v>131.672489642161</c:v>
                </c:pt>
                <c:pt idx="84">
                  <c:v>131.20976206077901</c:v>
                </c:pt>
                <c:pt idx="85">
                  <c:v>133.91246822361799</c:v>
                </c:pt>
                <c:pt idx="86">
                  <c:v>135.71133504140599</c:v>
                </c:pt>
                <c:pt idx="87">
                  <c:v>137.99026636420101</c:v>
                </c:pt>
                <c:pt idx="88">
                  <c:v>139.44198396638001</c:v>
                </c:pt>
                <c:pt idx="89">
                  <c:v>140.63674776474099</c:v>
                </c:pt>
                <c:pt idx="90">
                  <c:v>143.90820861327799</c:v>
                </c:pt>
                <c:pt idx="91">
                  <c:v>147.63337688381301</c:v>
                </c:pt>
                <c:pt idx="92">
                  <c:v>151.78925821254001</c:v>
                </c:pt>
                <c:pt idx="93">
                  <c:v>152.313763604955</c:v>
                </c:pt>
                <c:pt idx="94">
                  <c:v>151.395340263272</c:v>
                </c:pt>
                <c:pt idx="95">
                  <c:v>150.87680711008099</c:v>
                </c:pt>
                <c:pt idx="96">
                  <c:v>151.43418171983799</c:v>
                </c:pt>
                <c:pt idx="97">
                  <c:v>153.72245867112599</c:v>
                </c:pt>
                <c:pt idx="98">
                  <c:v>154.23163562148301</c:v>
                </c:pt>
                <c:pt idx="99">
                  <c:v>155.13403135171799</c:v>
                </c:pt>
                <c:pt idx="100">
                  <c:v>154.87305432016899</c:v>
                </c:pt>
                <c:pt idx="101">
                  <c:v>156.15319748488801</c:v>
                </c:pt>
                <c:pt idx="102">
                  <c:v>155.83280389159299</c:v>
                </c:pt>
                <c:pt idx="103">
                  <c:v>157.00312262723099</c:v>
                </c:pt>
                <c:pt idx="104">
                  <c:v>156.17301950206999</c:v>
                </c:pt>
                <c:pt idx="105">
                  <c:v>157.11093606580599</c:v>
                </c:pt>
                <c:pt idx="106">
                  <c:v>158.25621148802301</c:v>
                </c:pt>
                <c:pt idx="107">
                  <c:v>162.14412520799601</c:v>
                </c:pt>
                <c:pt idx="108">
                  <c:v>164.43053419860701</c:v>
                </c:pt>
                <c:pt idx="109">
                  <c:v>167.31278747678999</c:v>
                </c:pt>
                <c:pt idx="110">
                  <c:v>167.08812292147101</c:v>
                </c:pt>
                <c:pt idx="111">
                  <c:v>168.78674169724599</c:v>
                </c:pt>
                <c:pt idx="112">
                  <c:v>168.67181740820001</c:v>
                </c:pt>
                <c:pt idx="113">
                  <c:v>171.00618176157801</c:v>
                </c:pt>
                <c:pt idx="114">
                  <c:v>170.37959816241101</c:v>
                </c:pt>
                <c:pt idx="115">
                  <c:v>170.816545129459</c:v>
                </c:pt>
                <c:pt idx="116">
                  <c:v>166.90109725611799</c:v>
                </c:pt>
                <c:pt idx="117">
                  <c:v>162.60268913383601</c:v>
                </c:pt>
                <c:pt idx="118">
                  <c:v>156.606262614494</c:v>
                </c:pt>
                <c:pt idx="119">
                  <c:v>153.98878003730999</c:v>
                </c:pt>
                <c:pt idx="120">
                  <c:v>153.897136124307</c:v>
                </c:pt>
                <c:pt idx="121">
                  <c:v>158.95070809472901</c:v>
                </c:pt>
                <c:pt idx="122">
                  <c:v>162.19509281778599</c:v>
                </c:pt>
                <c:pt idx="123">
                  <c:v>161.624532984886</c:v>
                </c:pt>
                <c:pt idx="124">
                  <c:v>156.76382530695</c:v>
                </c:pt>
                <c:pt idx="125">
                  <c:v>153.77221748154699</c:v>
                </c:pt>
                <c:pt idx="126">
                  <c:v>154.03070980891201</c:v>
                </c:pt>
                <c:pt idx="127">
                  <c:v>156.381743649833</c:v>
                </c:pt>
                <c:pt idx="128">
                  <c:v>154.04068091359301</c:v>
                </c:pt>
                <c:pt idx="129">
                  <c:v>145.26752153540801</c:v>
                </c:pt>
                <c:pt idx="130">
                  <c:v>135.17993893024001</c:v>
                </c:pt>
                <c:pt idx="131">
                  <c:v>131.19340089913999</c:v>
                </c:pt>
                <c:pt idx="132">
                  <c:v>129.21309352752201</c:v>
                </c:pt>
                <c:pt idx="133">
                  <c:v>126.714876437532</c:v>
                </c:pt>
                <c:pt idx="134">
                  <c:v>118.637278744865</c:v>
                </c:pt>
                <c:pt idx="135">
                  <c:v>114.358460306683</c:v>
                </c:pt>
                <c:pt idx="136">
                  <c:v>110.85337125960299</c:v>
                </c:pt>
                <c:pt idx="137">
                  <c:v>111.81780468702399</c:v>
                </c:pt>
                <c:pt idx="138">
                  <c:v>109.834579787208</c:v>
                </c:pt>
                <c:pt idx="139">
                  <c:v>108.102054248496</c:v>
                </c:pt>
                <c:pt idx="140">
                  <c:v>104.45742349520199</c:v>
                </c:pt>
                <c:pt idx="141">
                  <c:v>102.031265571576</c:v>
                </c:pt>
                <c:pt idx="142">
                  <c:v>101.21080165991</c:v>
                </c:pt>
                <c:pt idx="143">
                  <c:v>101.29291003776299</c:v>
                </c:pt>
                <c:pt idx="144">
                  <c:v>100.81999524311099</c:v>
                </c:pt>
                <c:pt idx="145">
                  <c:v>100.315210131851</c:v>
                </c:pt>
                <c:pt idx="146">
                  <c:v>101.960318560689</c:v>
                </c:pt>
                <c:pt idx="147">
                  <c:v>105.851702996133</c:v>
                </c:pt>
                <c:pt idx="148">
                  <c:v>108.64474362799101</c:v>
                </c:pt>
                <c:pt idx="149">
                  <c:v>108.32503577217</c:v>
                </c:pt>
                <c:pt idx="150">
                  <c:v>105.012381235909</c:v>
                </c:pt>
                <c:pt idx="151">
                  <c:v>103.37385524841601</c:v>
                </c:pt>
                <c:pt idx="152">
                  <c:v>103.319607892855</c:v>
                </c:pt>
                <c:pt idx="153">
                  <c:v>106.309260790786</c:v>
                </c:pt>
                <c:pt idx="154">
                  <c:v>109.584670140542</c:v>
                </c:pt>
                <c:pt idx="155">
                  <c:v>112.614244562414</c:v>
                </c:pt>
                <c:pt idx="156">
                  <c:v>111.476972650942</c:v>
                </c:pt>
                <c:pt idx="157">
                  <c:v>106.691649820539</c:v>
                </c:pt>
                <c:pt idx="158">
                  <c:v>102.238041702847</c:v>
                </c:pt>
                <c:pt idx="159">
                  <c:v>101.132489924013</c:v>
                </c:pt>
                <c:pt idx="160">
                  <c:v>103.221956333023</c:v>
                </c:pt>
                <c:pt idx="161">
                  <c:v>105.671366105811</c:v>
                </c:pt>
                <c:pt idx="162">
                  <c:v>108.09318441249199</c:v>
                </c:pt>
                <c:pt idx="163">
                  <c:v>110.537867568184</c:v>
                </c:pt>
                <c:pt idx="164">
                  <c:v>112.01730730956299</c:v>
                </c:pt>
                <c:pt idx="165">
                  <c:v>114.22291569917201</c:v>
                </c:pt>
                <c:pt idx="166">
                  <c:v>114.229202905669</c:v>
                </c:pt>
                <c:pt idx="167">
                  <c:v>114.432791279138</c:v>
                </c:pt>
                <c:pt idx="168">
                  <c:v>111.134865366608</c:v>
                </c:pt>
                <c:pt idx="169">
                  <c:v>109.269033211607</c:v>
                </c:pt>
                <c:pt idx="170">
                  <c:v>108.36530147295301</c:v>
                </c:pt>
                <c:pt idx="171">
                  <c:v>110.060429602127</c:v>
                </c:pt>
                <c:pt idx="172">
                  <c:v>111.083108826013</c:v>
                </c:pt>
                <c:pt idx="173">
                  <c:v>112.660329698445</c:v>
                </c:pt>
                <c:pt idx="174">
                  <c:v>114.38453317064899</c:v>
                </c:pt>
                <c:pt idx="175">
                  <c:v>116.97115717006901</c:v>
                </c:pt>
                <c:pt idx="176">
                  <c:v>117.37451084055201</c:v>
                </c:pt>
                <c:pt idx="177">
                  <c:v>117.52996526093401</c:v>
                </c:pt>
                <c:pt idx="178">
                  <c:v>116.612273805398</c:v>
                </c:pt>
                <c:pt idx="179">
                  <c:v>117.25007784466899</c:v>
                </c:pt>
                <c:pt idx="180">
                  <c:v>116.125279288155</c:v>
                </c:pt>
                <c:pt idx="181">
                  <c:v>117.373805146683</c:v>
                </c:pt>
                <c:pt idx="182">
                  <c:v>118.54311933312199</c:v>
                </c:pt>
                <c:pt idx="183">
                  <c:v>122.53150285185799</c:v>
                </c:pt>
                <c:pt idx="184">
                  <c:v>123.829670423858</c:v>
                </c:pt>
                <c:pt idx="185">
                  <c:v>125.079948662273</c:v>
                </c:pt>
                <c:pt idx="186">
                  <c:v>123.823480065173</c:v>
                </c:pt>
                <c:pt idx="187">
                  <c:v>124.234614972538</c:v>
                </c:pt>
                <c:pt idx="188">
                  <c:v>124.537498299254</c:v>
                </c:pt>
                <c:pt idx="189">
                  <c:v>125.765995076449</c:v>
                </c:pt>
                <c:pt idx="190">
                  <c:v>127.40569105358</c:v>
                </c:pt>
                <c:pt idx="191">
                  <c:v>128.41091861256999</c:v>
                </c:pt>
                <c:pt idx="192">
                  <c:v>130.16561471955001</c:v>
                </c:pt>
                <c:pt idx="193">
                  <c:v>130.95543632532801</c:v>
                </c:pt>
                <c:pt idx="194">
                  <c:v>132.971041205674</c:v>
                </c:pt>
                <c:pt idx="195">
                  <c:v>134.39213702049099</c:v>
                </c:pt>
                <c:pt idx="196">
                  <c:v>135.95340674194301</c:v>
                </c:pt>
                <c:pt idx="197">
                  <c:v>136.888051567849</c:v>
                </c:pt>
                <c:pt idx="198">
                  <c:v>137.24468011868601</c:v>
                </c:pt>
                <c:pt idx="199">
                  <c:v>138.66994836966799</c:v>
                </c:pt>
                <c:pt idx="200">
                  <c:v>140.25757927260099</c:v>
                </c:pt>
                <c:pt idx="201">
                  <c:v>141.96797725053599</c:v>
                </c:pt>
                <c:pt idx="202">
                  <c:v>143.59961810875899</c:v>
                </c:pt>
                <c:pt idx="203">
                  <c:v>145.37872463333201</c:v>
                </c:pt>
                <c:pt idx="204">
                  <c:v>147.91934311370801</c:v>
                </c:pt>
                <c:pt idx="205">
                  <c:v>148.95976539351901</c:v>
                </c:pt>
                <c:pt idx="206">
                  <c:v>150.30821841383599</c:v>
                </c:pt>
                <c:pt idx="207">
                  <c:v>150.51142768676499</c:v>
                </c:pt>
                <c:pt idx="208">
                  <c:v>151.897400343616</c:v>
                </c:pt>
                <c:pt idx="209">
                  <c:v>152.04161025948801</c:v>
                </c:pt>
                <c:pt idx="210">
                  <c:v>153.617653642298</c:v>
                </c:pt>
                <c:pt idx="211">
                  <c:v>155.08374894740501</c:v>
                </c:pt>
                <c:pt idx="212">
                  <c:v>155.60268982241399</c:v>
                </c:pt>
                <c:pt idx="213">
                  <c:v>153.67927327610499</c:v>
                </c:pt>
                <c:pt idx="214">
                  <c:v>153.095662451843</c:v>
                </c:pt>
                <c:pt idx="215">
                  <c:v>154.94166013675499</c:v>
                </c:pt>
                <c:pt idx="216">
                  <c:v>159.514951227045</c:v>
                </c:pt>
                <c:pt idx="217">
                  <c:v>161.39548943219501</c:v>
                </c:pt>
                <c:pt idx="218">
                  <c:v>161.18005578257799</c:v>
                </c:pt>
                <c:pt idx="219">
                  <c:v>158.827541447958</c:v>
                </c:pt>
                <c:pt idx="220">
                  <c:v>159.77643925153299</c:v>
                </c:pt>
                <c:pt idx="221">
                  <c:v>162.21720069352901</c:v>
                </c:pt>
                <c:pt idx="222">
                  <c:v>166.20828471428001</c:v>
                </c:pt>
                <c:pt idx="223">
                  <c:v>168.782648332153</c:v>
                </c:pt>
                <c:pt idx="224">
                  <c:v>170.11605887362501</c:v>
                </c:pt>
                <c:pt idx="225">
                  <c:v>168.74873218131501</c:v>
                </c:pt>
                <c:pt idx="226">
                  <c:v>166.95629256618</c:v>
                </c:pt>
                <c:pt idx="227">
                  <c:v>165.38149881225101</c:v>
                </c:pt>
                <c:pt idx="228">
                  <c:v>166.853421192854</c:v>
                </c:pt>
                <c:pt idx="229">
                  <c:v>170.51640473500899</c:v>
                </c:pt>
                <c:pt idx="230">
                  <c:v>174.64469353690501</c:v>
                </c:pt>
                <c:pt idx="231">
                  <c:v>176.566232574016</c:v>
                </c:pt>
                <c:pt idx="232">
                  <c:v>176.37021809053499</c:v>
                </c:pt>
                <c:pt idx="233">
                  <c:v>176.22459204615399</c:v>
                </c:pt>
                <c:pt idx="234">
                  <c:v>175.289990565257</c:v>
                </c:pt>
                <c:pt idx="235">
                  <c:v>177.37040145107699</c:v>
                </c:pt>
                <c:pt idx="236">
                  <c:v>178.95285946068199</c:v>
                </c:pt>
                <c:pt idx="237">
                  <c:v>181.98015032973501</c:v>
                </c:pt>
                <c:pt idx="238">
                  <c:v>181.18713990293901</c:v>
                </c:pt>
                <c:pt idx="239">
                  <c:v>181.69502525521099</c:v>
                </c:pt>
                <c:pt idx="240">
                  <c:v>182.654148871724</c:v>
                </c:pt>
                <c:pt idx="241">
                  <c:v>188.34990313924999</c:v>
                </c:pt>
                <c:pt idx="242">
                  <c:v>191.42026442496501</c:v>
                </c:pt>
                <c:pt idx="243">
                  <c:v>191.11915632524401</c:v>
                </c:pt>
                <c:pt idx="244">
                  <c:v>188.09770886278099</c:v>
                </c:pt>
                <c:pt idx="245">
                  <c:v>187.892874317137</c:v>
                </c:pt>
                <c:pt idx="246">
                  <c:v>190.63153466319599</c:v>
                </c:pt>
                <c:pt idx="247">
                  <c:v>194.83488440639101</c:v>
                </c:pt>
                <c:pt idx="248">
                  <c:v>197.63288560689699</c:v>
                </c:pt>
                <c:pt idx="249">
                  <c:v>198.070161184819</c:v>
                </c:pt>
                <c:pt idx="250">
                  <c:v>196.42760765438999</c:v>
                </c:pt>
                <c:pt idx="251">
                  <c:v>195.38019541681899</c:v>
                </c:pt>
                <c:pt idx="252">
                  <c:v>196.627387106752</c:v>
                </c:pt>
                <c:pt idx="253">
                  <c:v>200.17253629735001</c:v>
                </c:pt>
                <c:pt idx="254">
                  <c:v>204.12483343468699</c:v>
                </c:pt>
                <c:pt idx="255">
                  <c:v>205.04566497381199</c:v>
                </c:pt>
                <c:pt idx="256">
                  <c:v>205.548474931718</c:v>
                </c:pt>
                <c:pt idx="257">
                  <c:v>206.274203980576</c:v>
                </c:pt>
                <c:pt idx="258">
                  <c:v>206.75356256629701</c:v>
                </c:pt>
                <c:pt idx="259">
                  <c:v>204.43151921059601</c:v>
                </c:pt>
                <c:pt idx="260">
                  <c:v>203.075167162924</c:v>
                </c:pt>
                <c:pt idx="261">
                  <c:v>202.773623234562</c:v>
                </c:pt>
                <c:pt idx="262">
                  <c:v>206.17595385671899</c:v>
                </c:pt>
                <c:pt idx="263">
                  <c:v>210.268821474052</c:v>
                </c:pt>
                <c:pt idx="264">
                  <c:v>216.617537539198</c:v>
                </c:pt>
                <c:pt idx="265">
                  <c:v>220.779872545475</c:v>
                </c:pt>
                <c:pt idx="266">
                  <c:v>222.24955437789001</c:v>
                </c:pt>
                <c:pt idx="267">
                  <c:v>216.021564673977</c:v>
                </c:pt>
                <c:pt idx="268">
                  <c:v>208.023786494832</c:v>
                </c:pt>
                <c:pt idx="269">
                  <c:v>206.399272891744</c:v>
                </c:pt>
                <c:pt idx="270">
                  <c:v>207.30385292113999</c:v>
                </c:pt>
                <c:pt idx="271">
                  <c:v>210.639409295127</c:v>
                </c:pt>
                <c:pt idx="272">
                  <c:v>213.12698775419099</c:v>
                </c:pt>
                <c:pt idx="273">
                  <c:v>220.325866384395</c:v>
                </c:pt>
                <c:pt idx="274">
                  <c:v>225.30913056017101</c:v>
                </c:pt>
                <c:pt idx="275">
                  <c:v>231.089185299961</c:v>
                </c:pt>
                <c:pt idx="276">
                  <c:v>231.41503951738</c:v>
                </c:pt>
                <c:pt idx="277">
                  <c:v>230.90169922959299</c:v>
                </c:pt>
                <c:pt idx="278">
                  <c:v>231.49328567380999</c:v>
                </c:pt>
                <c:pt idx="279">
                  <c:v>235.818222954584</c:v>
                </c:pt>
                <c:pt idx="280">
                  <c:v>239.16190439543399</c:v>
                </c:pt>
                <c:pt idx="281">
                  <c:v>242.18134766008899</c:v>
                </c:pt>
                <c:pt idx="282">
                  <c:v>247.57811945218199</c:v>
                </c:pt>
                <c:pt idx="283">
                  <c:v>253.782407396259</c:v>
                </c:pt>
                <c:pt idx="284">
                  <c:v>261.44602126427702</c:v>
                </c:pt>
                <c:pt idx="285">
                  <c:v>268.266051048919</c:v>
                </c:pt>
                <c:pt idx="286">
                  <c:v>269.865568585392</c:v>
                </c:pt>
                <c:pt idx="287">
                  <c:v>269.35024172156</c:v>
                </c:pt>
                <c:pt idx="288">
                  <c:v>263.47310791912201</c:v>
                </c:pt>
                <c:pt idx="289">
                  <c:v>261.500370318894</c:v>
                </c:pt>
                <c:pt idx="290">
                  <c:v>266.444232260565</c:v>
                </c:pt>
                <c:pt idx="291">
                  <c:v>284.12640228845601</c:v>
                </c:pt>
                <c:pt idx="292">
                  <c:v>293.67367795741097</c:v>
                </c:pt>
                <c:pt idx="293">
                  <c:v>295.83772824075203</c:v>
                </c:pt>
                <c:pt idx="294">
                  <c:v>288.05756071617299</c:v>
                </c:pt>
                <c:pt idx="295">
                  <c:v>285.72945347262402</c:v>
                </c:pt>
                <c:pt idx="296">
                  <c:v>283.715952475878</c:v>
                </c:pt>
                <c:pt idx="297">
                  <c:v>288.551851842411</c:v>
                </c:pt>
                <c:pt idx="298">
                  <c:v>278.52487331217901</c:v>
                </c:pt>
                <c:pt idx="299">
                  <c:v>270.84229966707602</c:v>
                </c:pt>
                <c:pt idx="300">
                  <c:v>260.11440438012301</c:v>
                </c:pt>
                <c:pt idx="301">
                  <c:v>257.35765022968502</c:v>
                </c:pt>
                <c:pt idx="302">
                  <c:v>254.18431656538701</c:v>
                </c:pt>
                <c:pt idx="303">
                  <c:v>255.48637072672801</c:v>
                </c:pt>
                <c:pt idx="304">
                  <c:v>263.87482641918001</c:v>
                </c:pt>
                <c:pt idx="305">
                  <c:v>271.56034795208598</c:v>
                </c:pt>
                <c:pt idx="306">
                  <c:v>277.39840946738502</c:v>
                </c:pt>
                <c:pt idx="307">
                  <c:v>264.66835564676802</c:v>
                </c:pt>
                <c:pt idx="308">
                  <c:v>253.87694373497001</c:v>
                </c:pt>
                <c:pt idx="309">
                  <c:v>236.35307126741699</c:v>
                </c:pt>
                <c:pt idx="310">
                  <c:v>237.543004427482</c:v>
                </c:pt>
                <c:pt idx="311">
                  <c:v>234.98994554549401</c:v>
                </c:pt>
                <c:pt idx="312">
                  <c:v>247.83946613322399</c:v>
                </c:pt>
                <c:pt idx="313">
                  <c:v>245.25752823252699</c:v>
                </c:pt>
                <c:pt idx="314">
                  <c:v>253.89567287393501</c:v>
                </c:pt>
                <c:pt idx="315">
                  <c:v>245.915744931295</c:v>
                </c:pt>
                <c:pt idx="316">
                  <c:v>247.885861408095</c:v>
                </c:pt>
                <c:pt idx="317">
                  <c:v>238.91598463513299</c:v>
                </c:pt>
                <c:pt idx="318">
                  <c:v>245.572403729044</c:v>
                </c:pt>
                <c:pt idx="319">
                  <c:v>240.854171699734</c:v>
                </c:pt>
                <c:pt idx="320">
                  <c:v>237.875915374496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17-4B19-88AA-B78C253F9B28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'National-NonDistress'!$V$6:$V$120</c:f>
              <c:numCache>
                <c:formatCode>#,##0_);[Red]\(#,##0\)</c:formatCode>
                <c:ptCount val="115"/>
                <c:pt idx="0">
                  <c:v>64.380861287398105</c:v>
                </c:pt>
                <c:pt idx="1">
                  <c:v>63.756831563447399</c:v>
                </c:pt>
                <c:pt idx="2">
                  <c:v>70.330074665648397</c:v>
                </c:pt>
                <c:pt idx="3">
                  <c:v>72.081353668713902</c:v>
                </c:pt>
                <c:pt idx="4">
                  <c:v>72.026724890261605</c:v>
                </c:pt>
                <c:pt idx="5">
                  <c:v>74.441357324258604</c:v>
                </c:pt>
                <c:pt idx="6">
                  <c:v>79.836630734389104</c:v>
                </c:pt>
                <c:pt idx="7">
                  <c:v>84.437179013418003</c:v>
                </c:pt>
                <c:pt idx="8">
                  <c:v>82.953976415478095</c:v>
                </c:pt>
                <c:pt idx="9">
                  <c:v>86.120202402110706</c:v>
                </c:pt>
                <c:pt idx="10">
                  <c:v>84.250815009566494</c:v>
                </c:pt>
                <c:pt idx="11">
                  <c:v>92.013943218017403</c:v>
                </c:pt>
                <c:pt idx="12">
                  <c:v>86.377266505065094</c:v>
                </c:pt>
                <c:pt idx="13">
                  <c:v>93.7744377942048</c:v>
                </c:pt>
                <c:pt idx="14">
                  <c:v>95.212171905540202</c:v>
                </c:pt>
                <c:pt idx="15">
                  <c:v>95.135918279736302</c:v>
                </c:pt>
                <c:pt idx="16">
                  <c:v>96.724949692995807</c:v>
                </c:pt>
                <c:pt idx="17">
                  <c:v>101.26208032961</c:v>
                </c:pt>
                <c:pt idx="18">
                  <c:v>103.026494202405</c:v>
                </c:pt>
                <c:pt idx="19">
                  <c:v>100</c:v>
                </c:pt>
                <c:pt idx="20">
                  <c:v>103.98895499272901</c:v>
                </c:pt>
                <c:pt idx="21">
                  <c:v>102.654885373864</c:v>
                </c:pt>
                <c:pt idx="22">
                  <c:v>107.319399641947</c:v>
                </c:pt>
                <c:pt idx="23">
                  <c:v>101.629514509747</c:v>
                </c:pt>
                <c:pt idx="24">
                  <c:v>101.435615481813</c:v>
                </c:pt>
                <c:pt idx="25">
                  <c:v>100.48094808592199</c:v>
                </c:pt>
                <c:pt idx="26">
                  <c:v>106.965400570875</c:v>
                </c:pt>
                <c:pt idx="27">
                  <c:v>107.96896836568</c:v>
                </c:pt>
                <c:pt idx="28">
                  <c:v>111.17433883416</c:v>
                </c:pt>
                <c:pt idx="29">
                  <c:v>113.680315077933</c:v>
                </c:pt>
                <c:pt idx="30">
                  <c:v>113.784498489078</c:v>
                </c:pt>
                <c:pt idx="31">
                  <c:v>116.18867719977899</c:v>
                </c:pt>
                <c:pt idx="32">
                  <c:v>121.423147146811</c:v>
                </c:pt>
                <c:pt idx="33">
                  <c:v>125.353279155224</c:v>
                </c:pt>
                <c:pt idx="34">
                  <c:v>128.95767427200201</c:v>
                </c:pt>
                <c:pt idx="35">
                  <c:v>129.871275309553</c:v>
                </c:pt>
                <c:pt idx="36">
                  <c:v>135.36728745603301</c:v>
                </c:pt>
                <c:pt idx="37">
                  <c:v>139.493358156196</c:v>
                </c:pt>
                <c:pt idx="38">
                  <c:v>149.804328211316</c:v>
                </c:pt>
                <c:pt idx="39">
                  <c:v>149.20121815170299</c:v>
                </c:pt>
                <c:pt idx="40">
                  <c:v>151.608410267842</c:v>
                </c:pt>
                <c:pt idx="41">
                  <c:v>153.86487999156901</c:v>
                </c:pt>
                <c:pt idx="42">
                  <c:v>157.26101194330701</c:v>
                </c:pt>
                <c:pt idx="43">
                  <c:v>160.60403191308399</c:v>
                </c:pt>
                <c:pt idx="44">
                  <c:v>166.37342836285799</c:v>
                </c:pt>
                <c:pt idx="45">
                  <c:v>171.36541253255501</c:v>
                </c:pt>
                <c:pt idx="46">
                  <c:v>168.228036839987</c:v>
                </c:pt>
                <c:pt idx="47">
                  <c:v>157.658780645646</c:v>
                </c:pt>
                <c:pt idx="48">
                  <c:v>163.541564034728</c:v>
                </c:pt>
                <c:pt idx="49">
                  <c:v>158.366817879135</c:v>
                </c:pt>
                <c:pt idx="50">
                  <c:v>163.40566622288199</c:v>
                </c:pt>
                <c:pt idx="51">
                  <c:v>136.82971788053499</c:v>
                </c:pt>
                <c:pt idx="52">
                  <c:v>118.685593941246</c:v>
                </c:pt>
                <c:pt idx="53">
                  <c:v>116.54850344541001</c:v>
                </c:pt>
                <c:pt idx="54">
                  <c:v>104.151319829424</c:v>
                </c:pt>
                <c:pt idx="55">
                  <c:v>109.062230846426</c:v>
                </c:pt>
                <c:pt idx="56">
                  <c:v>105.771572702951</c:v>
                </c:pt>
                <c:pt idx="57">
                  <c:v>116.46724206020301</c:v>
                </c:pt>
                <c:pt idx="58">
                  <c:v>110.518053980399</c:v>
                </c:pt>
                <c:pt idx="59">
                  <c:v>125.063326002102</c:v>
                </c:pt>
                <c:pt idx="60">
                  <c:v>110.27199971243699</c:v>
                </c:pt>
                <c:pt idx="61">
                  <c:v>115.97985786731201</c:v>
                </c:pt>
                <c:pt idx="62">
                  <c:v>121.19067304129899</c:v>
                </c:pt>
                <c:pt idx="63">
                  <c:v>123.241265972638</c:v>
                </c:pt>
                <c:pt idx="64">
                  <c:v>116.838933672751</c:v>
                </c:pt>
                <c:pt idx="65">
                  <c:v>124.505275450075</c:v>
                </c:pt>
                <c:pt idx="66">
                  <c:v>127.19035561729</c:v>
                </c:pt>
                <c:pt idx="67">
                  <c:v>129.971196908194</c:v>
                </c:pt>
                <c:pt idx="68">
                  <c:v>129.49482044592099</c:v>
                </c:pt>
                <c:pt idx="69">
                  <c:v>136.37418602259999</c:v>
                </c:pt>
                <c:pt idx="70">
                  <c:v>136.11920446872301</c:v>
                </c:pt>
                <c:pt idx="71">
                  <c:v>143.12483817988701</c:v>
                </c:pt>
                <c:pt idx="72">
                  <c:v>144.64846348922299</c:v>
                </c:pt>
                <c:pt idx="73">
                  <c:v>150.70916981434499</c:v>
                </c:pt>
                <c:pt idx="74">
                  <c:v>152.798766166023</c:v>
                </c:pt>
                <c:pt idx="75">
                  <c:v>158.126840417012</c:v>
                </c:pt>
                <c:pt idx="76">
                  <c:v>163.34660144176101</c:v>
                </c:pt>
                <c:pt idx="77">
                  <c:v>166.049207700734</c:v>
                </c:pt>
                <c:pt idx="78">
                  <c:v>168.839851367721</c:v>
                </c:pt>
                <c:pt idx="79">
                  <c:v>170.19549074784501</c:v>
                </c:pt>
                <c:pt idx="80">
                  <c:v>175.28537737894001</c:v>
                </c:pt>
                <c:pt idx="81">
                  <c:v>177.84312880153399</c:v>
                </c:pt>
                <c:pt idx="82">
                  <c:v>185.958711970933</c:v>
                </c:pt>
                <c:pt idx="83">
                  <c:v>181.12906351732801</c:v>
                </c:pt>
                <c:pt idx="84">
                  <c:v>189.57818174487099</c:v>
                </c:pt>
                <c:pt idx="85">
                  <c:v>192.22566212480399</c:v>
                </c:pt>
                <c:pt idx="86">
                  <c:v>196.53442575653301</c:v>
                </c:pt>
                <c:pt idx="87">
                  <c:v>198.19717258221701</c:v>
                </c:pt>
                <c:pt idx="88">
                  <c:v>209.45582595071099</c:v>
                </c:pt>
                <c:pt idx="89">
                  <c:v>206.293621876049</c:v>
                </c:pt>
                <c:pt idx="90">
                  <c:v>215.893519674863</c:v>
                </c:pt>
                <c:pt idx="91">
                  <c:v>213.588697521233</c:v>
                </c:pt>
                <c:pt idx="92">
                  <c:v>224.86128135246901</c:v>
                </c:pt>
                <c:pt idx="93">
                  <c:v>225.46137195464399</c:v>
                </c:pt>
                <c:pt idx="94">
                  <c:v>222.972465950642</c:v>
                </c:pt>
                <c:pt idx="95">
                  <c:v>229.19996505998199</c:v>
                </c:pt>
                <c:pt idx="96">
                  <c:v>243.78787922605599</c:v>
                </c:pt>
                <c:pt idx="97">
                  <c:v>227.333706656293</c:v>
                </c:pt>
                <c:pt idx="98">
                  <c:v>235.7115028819</c:v>
                </c:pt>
                <c:pt idx="99">
                  <c:v>255.50221484950501</c:v>
                </c:pt>
                <c:pt idx="100">
                  <c:v>254.67784750955801</c:v>
                </c:pt>
                <c:pt idx="101">
                  <c:v>265.47087611614501</c:v>
                </c:pt>
                <c:pt idx="102">
                  <c:v>287.20582872120798</c:v>
                </c:pt>
                <c:pt idx="103">
                  <c:v>294.99150489164998</c:v>
                </c:pt>
                <c:pt idx="104">
                  <c:v>294.89924315904</c:v>
                </c:pt>
                <c:pt idx="105">
                  <c:v>325.872646692567</c:v>
                </c:pt>
                <c:pt idx="106">
                  <c:v>315.97173835585897</c:v>
                </c:pt>
                <c:pt idx="107">
                  <c:v>306.962378465548</c:v>
                </c:pt>
                <c:pt idx="108">
                  <c:v>283.77609027463399</c:v>
                </c:pt>
                <c:pt idx="109">
                  <c:v>304.35305516435602</c:v>
                </c:pt>
                <c:pt idx="110">
                  <c:v>287.10812807615503</c:v>
                </c:pt>
                <c:pt idx="111">
                  <c:v>270.25297482213603</c:v>
                </c:pt>
                <c:pt idx="112">
                  <c:v>285.69335153962402</c:v>
                </c:pt>
                <c:pt idx="113">
                  <c:v>282.41354417438799</c:v>
                </c:pt>
                <c:pt idx="114">
                  <c:v>261.83517410818303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17-4B19-88AA-B78C253F9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5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Segment'!$K$6:$K$326</c:f>
              <c:numCache>
                <c:formatCode>[$-409]mmm\-yy;@</c:formatCode>
                <c:ptCount val="32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</c:numCache>
            </c:numRef>
          </c:xVal>
          <c:yVal>
            <c:numRef>
              <c:f>'U.S. EW - By Segment'!$M$6:$M$326</c:f>
              <c:numCache>
                <c:formatCode>#,##0_);[Red]\(#,##0\)</c:formatCode>
                <c:ptCount val="321"/>
                <c:pt idx="0">
                  <c:v>84.674604726331495</c:v>
                </c:pt>
                <c:pt idx="1">
                  <c:v>83.595693932248096</c:v>
                </c:pt>
                <c:pt idx="2">
                  <c:v>83.396137078128604</c:v>
                </c:pt>
                <c:pt idx="3">
                  <c:v>84.743203844937696</c:v>
                </c:pt>
                <c:pt idx="4">
                  <c:v>86.433605965544103</c:v>
                </c:pt>
                <c:pt idx="5">
                  <c:v>86.327946979217401</c:v>
                </c:pt>
                <c:pt idx="6">
                  <c:v>85.487690226012802</c:v>
                </c:pt>
                <c:pt idx="7">
                  <c:v>83.4681557004387</c:v>
                </c:pt>
                <c:pt idx="8">
                  <c:v>84.750219815076093</c:v>
                </c:pt>
                <c:pt idx="9">
                  <c:v>85.6471886814752</c:v>
                </c:pt>
                <c:pt idx="10">
                  <c:v>89.965143068604405</c:v>
                </c:pt>
                <c:pt idx="11">
                  <c:v>91.461847461728198</c:v>
                </c:pt>
                <c:pt idx="12">
                  <c:v>92.158651132302197</c:v>
                </c:pt>
                <c:pt idx="13">
                  <c:v>88.238921818554999</c:v>
                </c:pt>
                <c:pt idx="14">
                  <c:v>86.769511635542997</c:v>
                </c:pt>
                <c:pt idx="15">
                  <c:v>86.571336033490994</c:v>
                </c:pt>
                <c:pt idx="16">
                  <c:v>92.019464602548993</c:v>
                </c:pt>
                <c:pt idx="17">
                  <c:v>94.653665284490401</c:v>
                </c:pt>
                <c:pt idx="18">
                  <c:v>97.580658526457398</c:v>
                </c:pt>
                <c:pt idx="19">
                  <c:v>95.356102613004197</c:v>
                </c:pt>
                <c:pt idx="20">
                  <c:v>95.199319547557806</c:v>
                </c:pt>
                <c:pt idx="21">
                  <c:v>93.410656630384395</c:v>
                </c:pt>
                <c:pt idx="22">
                  <c:v>95.783897886652895</c:v>
                </c:pt>
                <c:pt idx="23">
                  <c:v>95.922980117738504</c:v>
                </c:pt>
                <c:pt idx="24">
                  <c:v>98.223478952479496</c:v>
                </c:pt>
                <c:pt idx="25">
                  <c:v>97.608295584741896</c:v>
                </c:pt>
                <c:pt idx="26">
                  <c:v>98.244468043509698</c:v>
                </c:pt>
                <c:pt idx="27">
                  <c:v>96.867811391695199</c:v>
                </c:pt>
                <c:pt idx="28">
                  <c:v>98.585971891977593</c:v>
                </c:pt>
                <c:pt idx="29">
                  <c:v>101.561044759483</c:v>
                </c:pt>
                <c:pt idx="30">
                  <c:v>105.544588352723</c:v>
                </c:pt>
                <c:pt idx="31">
                  <c:v>106.51786811463199</c:v>
                </c:pt>
                <c:pt idx="32">
                  <c:v>104.322527489157</c:v>
                </c:pt>
                <c:pt idx="33">
                  <c:v>101.474530242336</c:v>
                </c:pt>
                <c:pt idx="34">
                  <c:v>99.897613789823495</c:v>
                </c:pt>
                <c:pt idx="35">
                  <c:v>100</c:v>
                </c:pt>
                <c:pt idx="36">
                  <c:v>101.531699795834</c:v>
                </c:pt>
                <c:pt idx="37">
                  <c:v>103.728337709019</c:v>
                </c:pt>
                <c:pt idx="38">
                  <c:v>104.54104866368699</c:v>
                </c:pt>
                <c:pt idx="39">
                  <c:v>103.44581505459099</c:v>
                </c:pt>
                <c:pt idx="40">
                  <c:v>103.03295225084899</c:v>
                </c:pt>
                <c:pt idx="41">
                  <c:v>103.767185829984</c:v>
                </c:pt>
                <c:pt idx="42">
                  <c:v>106.270463955384</c:v>
                </c:pt>
                <c:pt idx="43">
                  <c:v>108.33086869632</c:v>
                </c:pt>
                <c:pt idx="44">
                  <c:v>107.92415026774</c:v>
                </c:pt>
                <c:pt idx="45">
                  <c:v>104.304880581455</c:v>
                </c:pt>
                <c:pt idx="46">
                  <c:v>102.987926713397</c:v>
                </c:pt>
                <c:pt idx="47">
                  <c:v>102.831854548504</c:v>
                </c:pt>
                <c:pt idx="48">
                  <c:v>104.359619491914</c:v>
                </c:pt>
                <c:pt idx="49">
                  <c:v>103.34241766239801</c:v>
                </c:pt>
                <c:pt idx="50">
                  <c:v>101.75957643572799</c:v>
                </c:pt>
                <c:pt idx="51">
                  <c:v>100.67284063535899</c:v>
                </c:pt>
                <c:pt idx="52">
                  <c:v>100.44761161999401</c:v>
                </c:pt>
                <c:pt idx="53">
                  <c:v>101.213396171057</c:v>
                </c:pt>
                <c:pt idx="54">
                  <c:v>102.027205082449</c:v>
                </c:pt>
                <c:pt idx="55">
                  <c:v>104.86033109752</c:v>
                </c:pt>
                <c:pt idx="56">
                  <c:v>106.985544796056</c:v>
                </c:pt>
                <c:pt idx="57">
                  <c:v>109.53383701314</c:v>
                </c:pt>
                <c:pt idx="58">
                  <c:v>109.43879899040699</c:v>
                </c:pt>
                <c:pt idx="59">
                  <c:v>108.988791014366</c:v>
                </c:pt>
                <c:pt idx="60">
                  <c:v>107.593413617435</c:v>
                </c:pt>
                <c:pt idx="61">
                  <c:v>108.596831946522</c:v>
                </c:pt>
                <c:pt idx="62">
                  <c:v>110.972901644576</c:v>
                </c:pt>
                <c:pt idx="63">
                  <c:v>113.439640628935</c:v>
                </c:pt>
                <c:pt idx="64">
                  <c:v>114.60560186609</c:v>
                </c:pt>
                <c:pt idx="65">
                  <c:v>114.113350781748</c:v>
                </c:pt>
                <c:pt idx="66">
                  <c:v>113.271724958243</c:v>
                </c:pt>
                <c:pt idx="67">
                  <c:v>112.88344604858599</c:v>
                </c:pt>
                <c:pt idx="68">
                  <c:v>113.65768888438799</c:v>
                </c:pt>
                <c:pt idx="69">
                  <c:v>114.85517849192399</c:v>
                </c:pt>
                <c:pt idx="70">
                  <c:v>116.098878847808</c:v>
                </c:pt>
                <c:pt idx="71">
                  <c:v>116.540667270116</c:v>
                </c:pt>
                <c:pt idx="72">
                  <c:v>117.00400574753699</c:v>
                </c:pt>
                <c:pt idx="73">
                  <c:v>119.18305212750001</c:v>
                </c:pt>
                <c:pt idx="74">
                  <c:v>121.802629243637</c:v>
                </c:pt>
                <c:pt idx="75">
                  <c:v>124.046201122052</c:v>
                </c:pt>
                <c:pt idx="76">
                  <c:v>124.82690276047499</c:v>
                </c:pt>
                <c:pt idx="77">
                  <c:v>125.648622072527</c:v>
                </c:pt>
                <c:pt idx="78">
                  <c:v>126.097682860004</c:v>
                </c:pt>
                <c:pt idx="79">
                  <c:v>127.83201255031101</c:v>
                </c:pt>
                <c:pt idx="80">
                  <c:v>129.383308077642</c:v>
                </c:pt>
                <c:pt idx="81">
                  <c:v>131.083291065336</c:v>
                </c:pt>
                <c:pt idx="82">
                  <c:v>131.10059620347801</c:v>
                </c:pt>
                <c:pt idx="83">
                  <c:v>131.672489642161</c:v>
                </c:pt>
                <c:pt idx="84">
                  <c:v>131.20976206077901</c:v>
                </c:pt>
                <c:pt idx="85">
                  <c:v>133.91246822361799</c:v>
                </c:pt>
                <c:pt idx="86">
                  <c:v>135.71133504140599</c:v>
                </c:pt>
                <c:pt idx="87">
                  <c:v>137.99026636420101</c:v>
                </c:pt>
                <c:pt idx="88">
                  <c:v>139.44198396638001</c:v>
                </c:pt>
                <c:pt idx="89">
                  <c:v>140.63674776474099</c:v>
                </c:pt>
                <c:pt idx="90">
                  <c:v>143.90820861327799</c:v>
                </c:pt>
                <c:pt idx="91">
                  <c:v>147.63337688381301</c:v>
                </c:pt>
                <c:pt idx="92">
                  <c:v>151.78925821254001</c:v>
                </c:pt>
                <c:pt idx="93">
                  <c:v>152.313763604955</c:v>
                </c:pt>
                <c:pt idx="94">
                  <c:v>151.395340263272</c:v>
                </c:pt>
                <c:pt idx="95">
                  <c:v>150.87680711008099</c:v>
                </c:pt>
                <c:pt idx="96">
                  <c:v>151.43418171983799</c:v>
                </c:pt>
                <c:pt idx="97">
                  <c:v>153.72245867112599</c:v>
                </c:pt>
                <c:pt idx="98">
                  <c:v>154.23163562148301</c:v>
                </c:pt>
                <c:pt idx="99">
                  <c:v>155.13403135171799</c:v>
                </c:pt>
                <c:pt idx="100">
                  <c:v>154.87305432016899</c:v>
                </c:pt>
                <c:pt idx="101">
                  <c:v>156.15319748488801</c:v>
                </c:pt>
                <c:pt idx="102">
                  <c:v>155.83280389159299</c:v>
                </c:pt>
                <c:pt idx="103">
                  <c:v>157.00312262723099</c:v>
                </c:pt>
                <c:pt idx="104">
                  <c:v>156.17301950206999</c:v>
                </c:pt>
                <c:pt idx="105">
                  <c:v>157.11093606580599</c:v>
                </c:pt>
                <c:pt idx="106">
                  <c:v>158.25621148802301</c:v>
                </c:pt>
                <c:pt idx="107">
                  <c:v>162.14412520799601</c:v>
                </c:pt>
                <c:pt idx="108">
                  <c:v>164.43053419860701</c:v>
                </c:pt>
                <c:pt idx="109">
                  <c:v>167.31278747678999</c:v>
                </c:pt>
                <c:pt idx="110">
                  <c:v>167.08812292147101</c:v>
                </c:pt>
                <c:pt idx="111">
                  <c:v>168.78674169724599</c:v>
                </c:pt>
                <c:pt idx="112">
                  <c:v>168.67181740820001</c:v>
                </c:pt>
                <c:pt idx="113">
                  <c:v>171.00618176157801</c:v>
                </c:pt>
                <c:pt idx="114">
                  <c:v>170.37959816241101</c:v>
                </c:pt>
                <c:pt idx="115">
                  <c:v>170.816545129459</c:v>
                </c:pt>
                <c:pt idx="116">
                  <c:v>166.90109725611799</c:v>
                </c:pt>
                <c:pt idx="117">
                  <c:v>162.60268913383601</c:v>
                </c:pt>
                <c:pt idx="118">
                  <c:v>156.606262614494</c:v>
                </c:pt>
                <c:pt idx="119">
                  <c:v>153.98878003730999</c:v>
                </c:pt>
                <c:pt idx="120">
                  <c:v>153.897136124307</c:v>
                </c:pt>
                <c:pt idx="121">
                  <c:v>158.95070809472901</c:v>
                </c:pt>
                <c:pt idx="122">
                  <c:v>162.19509281778599</c:v>
                </c:pt>
                <c:pt idx="123">
                  <c:v>161.624532984886</c:v>
                </c:pt>
                <c:pt idx="124">
                  <c:v>156.76382530695</c:v>
                </c:pt>
                <c:pt idx="125">
                  <c:v>153.77221748154699</c:v>
                </c:pt>
                <c:pt idx="126">
                  <c:v>154.03070980891201</c:v>
                </c:pt>
                <c:pt idx="127">
                  <c:v>156.381743649833</c:v>
                </c:pt>
                <c:pt idx="128">
                  <c:v>154.04068091359301</c:v>
                </c:pt>
                <c:pt idx="129">
                  <c:v>145.26752153540801</c:v>
                </c:pt>
                <c:pt idx="130">
                  <c:v>135.17993893024001</c:v>
                </c:pt>
                <c:pt idx="131">
                  <c:v>131.19340089913999</c:v>
                </c:pt>
                <c:pt idx="132">
                  <c:v>129.21309352752201</c:v>
                </c:pt>
                <c:pt idx="133">
                  <c:v>126.714876437532</c:v>
                </c:pt>
                <c:pt idx="134">
                  <c:v>118.637278744865</c:v>
                </c:pt>
                <c:pt idx="135">
                  <c:v>114.358460306683</c:v>
                </c:pt>
                <c:pt idx="136">
                  <c:v>110.85337125960299</c:v>
                </c:pt>
                <c:pt idx="137">
                  <c:v>111.81780468702399</c:v>
                </c:pt>
                <c:pt idx="138">
                  <c:v>109.834579787208</c:v>
                </c:pt>
                <c:pt idx="139">
                  <c:v>108.102054248496</c:v>
                </c:pt>
                <c:pt idx="140">
                  <c:v>104.45742349520199</c:v>
                </c:pt>
                <c:pt idx="141">
                  <c:v>102.031265571576</c:v>
                </c:pt>
                <c:pt idx="142">
                  <c:v>101.21080165991</c:v>
                </c:pt>
                <c:pt idx="143">
                  <c:v>101.29291003776299</c:v>
                </c:pt>
                <c:pt idx="144">
                  <c:v>100.81999524311099</c:v>
                </c:pt>
                <c:pt idx="145">
                  <c:v>100.315210131851</c:v>
                </c:pt>
                <c:pt idx="146">
                  <c:v>101.960318560689</c:v>
                </c:pt>
                <c:pt idx="147">
                  <c:v>105.851702996133</c:v>
                </c:pt>
                <c:pt idx="148">
                  <c:v>108.64474362799101</c:v>
                </c:pt>
                <c:pt idx="149">
                  <c:v>108.32503577217</c:v>
                </c:pt>
                <c:pt idx="150">
                  <c:v>105.012381235909</c:v>
                </c:pt>
                <c:pt idx="151">
                  <c:v>103.37385524841601</c:v>
                </c:pt>
                <c:pt idx="152">
                  <c:v>103.319607892855</c:v>
                </c:pt>
                <c:pt idx="153">
                  <c:v>106.309260790786</c:v>
                </c:pt>
                <c:pt idx="154">
                  <c:v>109.584670140542</c:v>
                </c:pt>
                <c:pt idx="155">
                  <c:v>112.614244562414</c:v>
                </c:pt>
                <c:pt idx="156">
                  <c:v>111.476972650942</c:v>
                </c:pt>
                <c:pt idx="157">
                  <c:v>106.691649820539</c:v>
                </c:pt>
                <c:pt idx="158">
                  <c:v>102.238041702847</c:v>
                </c:pt>
                <c:pt idx="159">
                  <c:v>101.132489924013</c:v>
                </c:pt>
                <c:pt idx="160">
                  <c:v>103.221956333023</c:v>
                </c:pt>
                <c:pt idx="161">
                  <c:v>105.671366105811</c:v>
                </c:pt>
                <c:pt idx="162">
                  <c:v>108.09318441249199</c:v>
                </c:pt>
                <c:pt idx="163">
                  <c:v>110.537867568184</c:v>
                </c:pt>
                <c:pt idx="164">
                  <c:v>112.01730730956299</c:v>
                </c:pt>
                <c:pt idx="165">
                  <c:v>114.22291569917201</c:v>
                </c:pt>
                <c:pt idx="166">
                  <c:v>114.229202905669</c:v>
                </c:pt>
                <c:pt idx="167">
                  <c:v>114.432791279138</c:v>
                </c:pt>
                <c:pt idx="168">
                  <c:v>111.134865366608</c:v>
                </c:pt>
                <c:pt idx="169">
                  <c:v>109.269033211607</c:v>
                </c:pt>
                <c:pt idx="170">
                  <c:v>108.36530147295301</c:v>
                </c:pt>
                <c:pt idx="171">
                  <c:v>110.060429602127</c:v>
                </c:pt>
                <c:pt idx="172">
                  <c:v>111.083108826013</c:v>
                </c:pt>
                <c:pt idx="173">
                  <c:v>112.660329698445</c:v>
                </c:pt>
                <c:pt idx="174">
                  <c:v>114.38453317064899</c:v>
                </c:pt>
                <c:pt idx="175">
                  <c:v>116.97115717006901</c:v>
                </c:pt>
                <c:pt idx="176">
                  <c:v>117.37451084055201</c:v>
                </c:pt>
                <c:pt idx="177">
                  <c:v>117.52996526093401</c:v>
                </c:pt>
                <c:pt idx="178">
                  <c:v>116.612273805398</c:v>
                </c:pt>
                <c:pt idx="179">
                  <c:v>117.25007784466899</c:v>
                </c:pt>
                <c:pt idx="180">
                  <c:v>116.125279288155</c:v>
                </c:pt>
                <c:pt idx="181">
                  <c:v>117.373805146683</c:v>
                </c:pt>
                <c:pt idx="182">
                  <c:v>118.54311933312199</c:v>
                </c:pt>
                <c:pt idx="183">
                  <c:v>122.53150285185799</c:v>
                </c:pt>
                <c:pt idx="184">
                  <c:v>123.829670423858</c:v>
                </c:pt>
                <c:pt idx="185">
                  <c:v>125.079948662273</c:v>
                </c:pt>
                <c:pt idx="186">
                  <c:v>123.823480065173</c:v>
                </c:pt>
                <c:pt idx="187">
                  <c:v>124.234614972538</c:v>
                </c:pt>
                <c:pt idx="188">
                  <c:v>124.537498299254</c:v>
                </c:pt>
                <c:pt idx="189">
                  <c:v>125.765995076449</c:v>
                </c:pt>
                <c:pt idx="190">
                  <c:v>127.40569105358</c:v>
                </c:pt>
                <c:pt idx="191">
                  <c:v>128.41091861256999</c:v>
                </c:pt>
                <c:pt idx="192">
                  <c:v>130.16561471955001</c:v>
                </c:pt>
                <c:pt idx="193">
                  <c:v>130.95543632532801</c:v>
                </c:pt>
                <c:pt idx="194">
                  <c:v>132.971041205674</c:v>
                </c:pt>
                <c:pt idx="195">
                  <c:v>134.39213702049099</c:v>
                </c:pt>
                <c:pt idx="196">
                  <c:v>135.95340674194301</c:v>
                </c:pt>
                <c:pt idx="197">
                  <c:v>136.888051567849</c:v>
                </c:pt>
                <c:pt idx="198">
                  <c:v>137.24468011868601</c:v>
                </c:pt>
                <c:pt idx="199">
                  <c:v>138.66994836966799</c:v>
                </c:pt>
                <c:pt idx="200">
                  <c:v>140.25757927260099</c:v>
                </c:pt>
                <c:pt idx="201">
                  <c:v>141.96797725053599</c:v>
                </c:pt>
                <c:pt idx="202">
                  <c:v>143.59961810875899</c:v>
                </c:pt>
                <c:pt idx="203">
                  <c:v>145.37872463333201</c:v>
                </c:pt>
                <c:pt idx="204">
                  <c:v>147.91934311370801</c:v>
                </c:pt>
                <c:pt idx="205">
                  <c:v>148.95976539351901</c:v>
                </c:pt>
                <c:pt idx="206">
                  <c:v>150.30821841383599</c:v>
                </c:pt>
                <c:pt idx="207">
                  <c:v>150.51142768676499</c:v>
                </c:pt>
                <c:pt idx="208">
                  <c:v>151.897400343616</c:v>
                </c:pt>
                <c:pt idx="209">
                  <c:v>152.04161025948801</c:v>
                </c:pt>
                <c:pt idx="210">
                  <c:v>153.617653642298</c:v>
                </c:pt>
                <c:pt idx="211">
                  <c:v>155.08374894740501</c:v>
                </c:pt>
                <c:pt idx="212">
                  <c:v>155.60268982241399</c:v>
                </c:pt>
                <c:pt idx="213">
                  <c:v>153.67927327610499</c:v>
                </c:pt>
                <c:pt idx="214">
                  <c:v>153.095662451843</c:v>
                </c:pt>
                <c:pt idx="215">
                  <c:v>154.94166013675499</c:v>
                </c:pt>
                <c:pt idx="216">
                  <c:v>159.514951227045</c:v>
                </c:pt>
                <c:pt idx="217">
                  <c:v>161.39548943219501</c:v>
                </c:pt>
                <c:pt idx="218">
                  <c:v>161.18005578257799</c:v>
                </c:pt>
                <c:pt idx="219">
                  <c:v>158.827541447958</c:v>
                </c:pt>
                <c:pt idx="220">
                  <c:v>159.77643925153299</c:v>
                </c:pt>
                <c:pt idx="221">
                  <c:v>162.21720069352901</c:v>
                </c:pt>
                <c:pt idx="222">
                  <c:v>166.20828471428001</c:v>
                </c:pt>
                <c:pt idx="223">
                  <c:v>168.782648332153</c:v>
                </c:pt>
                <c:pt idx="224">
                  <c:v>170.11605887362501</c:v>
                </c:pt>
                <c:pt idx="225">
                  <c:v>168.74873218131501</c:v>
                </c:pt>
                <c:pt idx="226">
                  <c:v>166.95629256618</c:v>
                </c:pt>
                <c:pt idx="227">
                  <c:v>165.38149881225101</c:v>
                </c:pt>
                <c:pt idx="228">
                  <c:v>166.853421192854</c:v>
                </c:pt>
                <c:pt idx="229">
                  <c:v>170.51640473500899</c:v>
                </c:pt>
                <c:pt idx="230">
                  <c:v>174.64469353690501</c:v>
                </c:pt>
                <c:pt idx="231">
                  <c:v>176.566232574016</c:v>
                </c:pt>
                <c:pt idx="232">
                  <c:v>176.37021809053499</c:v>
                </c:pt>
                <c:pt idx="233">
                  <c:v>176.22459204615399</c:v>
                </c:pt>
                <c:pt idx="234">
                  <c:v>175.289990565257</c:v>
                </c:pt>
                <c:pt idx="235">
                  <c:v>177.37040145107699</c:v>
                </c:pt>
                <c:pt idx="236">
                  <c:v>178.95285946068199</c:v>
                </c:pt>
                <c:pt idx="237">
                  <c:v>181.98015032973501</c:v>
                </c:pt>
                <c:pt idx="238">
                  <c:v>181.18713990293901</c:v>
                </c:pt>
                <c:pt idx="239">
                  <c:v>181.69502525521099</c:v>
                </c:pt>
                <c:pt idx="240">
                  <c:v>182.654148871724</c:v>
                </c:pt>
                <c:pt idx="241">
                  <c:v>188.34990313924999</c:v>
                </c:pt>
                <c:pt idx="242">
                  <c:v>191.42026442496501</c:v>
                </c:pt>
                <c:pt idx="243">
                  <c:v>191.11915632524401</c:v>
                </c:pt>
                <c:pt idx="244">
                  <c:v>188.09770886278099</c:v>
                </c:pt>
                <c:pt idx="245">
                  <c:v>187.892874317137</c:v>
                </c:pt>
                <c:pt idx="246">
                  <c:v>190.63153466319599</c:v>
                </c:pt>
                <c:pt idx="247">
                  <c:v>194.83488440639101</c:v>
                </c:pt>
                <c:pt idx="248">
                  <c:v>197.63288560689699</c:v>
                </c:pt>
                <c:pt idx="249">
                  <c:v>198.070161184819</c:v>
                </c:pt>
                <c:pt idx="250">
                  <c:v>196.42760765438999</c:v>
                </c:pt>
                <c:pt idx="251">
                  <c:v>195.38019541681899</c:v>
                </c:pt>
                <c:pt idx="252">
                  <c:v>196.627387106752</c:v>
                </c:pt>
                <c:pt idx="253">
                  <c:v>200.17253629735001</c:v>
                </c:pt>
                <c:pt idx="254">
                  <c:v>204.12483343468699</c:v>
                </c:pt>
                <c:pt idx="255">
                  <c:v>205.04566497381199</c:v>
                </c:pt>
                <c:pt idx="256">
                  <c:v>205.548474931718</c:v>
                </c:pt>
                <c:pt idx="257">
                  <c:v>206.274203980576</c:v>
                </c:pt>
                <c:pt idx="258">
                  <c:v>206.75356256629701</c:v>
                </c:pt>
                <c:pt idx="259">
                  <c:v>204.43151921059601</c:v>
                </c:pt>
                <c:pt idx="260">
                  <c:v>203.075167162924</c:v>
                </c:pt>
                <c:pt idx="261">
                  <c:v>202.773623234562</c:v>
                </c:pt>
                <c:pt idx="262">
                  <c:v>206.17595385671899</c:v>
                </c:pt>
                <c:pt idx="263">
                  <c:v>210.268821474052</c:v>
                </c:pt>
                <c:pt idx="264">
                  <c:v>216.617537539198</c:v>
                </c:pt>
                <c:pt idx="265">
                  <c:v>220.779872545475</c:v>
                </c:pt>
                <c:pt idx="266">
                  <c:v>222.24955437789001</c:v>
                </c:pt>
                <c:pt idx="267">
                  <c:v>216.021564673977</c:v>
                </c:pt>
                <c:pt idx="268">
                  <c:v>208.023786494832</c:v>
                </c:pt>
                <c:pt idx="269">
                  <c:v>206.399272891744</c:v>
                </c:pt>
                <c:pt idx="270">
                  <c:v>207.30385292113999</c:v>
                </c:pt>
                <c:pt idx="271">
                  <c:v>210.639409295127</c:v>
                </c:pt>
                <c:pt idx="272">
                  <c:v>213.12698775419099</c:v>
                </c:pt>
                <c:pt idx="273">
                  <c:v>220.325866384395</c:v>
                </c:pt>
                <c:pt idx="274">
                  <c:v>225.30913056017101</c:v>
                </c:pt>
                <c:pt idx="275">
                  <c:v>231.089185299961</c:v>
                </c:pt>
                <c:pt idx="276">
                  <c:v>231.41503951738</c:v>
                </c:pt>
                <c:pt idx="277">
                  <c:v>230.90169922959299</c:v>
                </c:pt>
                <c:pt idx="278">
                  <c:v>231.49328567380999</c:v>
                </c:pt>
                <c:pt idx="279">
                  <c:v>235.818222954584</c:v>
                </c:pt>
                <c:pt idx="280">
                  <c:v>239.16190439543399</c:v>
                </c:pt>
                <c:pt idx="281">
                  <c:v>242.18134766008899</c:v>
                </c:pt>
                <c:pt idx="282">
                  <c:v>247.57811945218199</c:v>
                </c:pt>
                <c:pt idx="283">
                  <c:v>253.782407396259</c:v>
                </c:pt>
                <c:pt idx="284">
                  <c:v>261.44602126427702</c:v>
                </c:pt>
                <c:pt idx="285">
                  <c:v>268.266051048919</c:v>
                </c:pt>
                <c:pt idx="286">
                  <c:v>269.865568585392</c:v>
                </c:pt>
                <c:pt idx="287">
                  <c:v>269.35024172156</c:v>
                </c:pt>
                <c:pt idx="288">
                  <c:v>263.47310791912201</c:v>
                </c:pt>
                <c:pt idx="289">
                  <c:v>261.500370318894</c:v>
                </c:pt>
                <c:pt idx="290">
                  <c:v>266.444232260565</c:v>
                </c:pt>
                <c:pt idx="291">
                  <c:v>284.12640228845601</c:v>
                </c:pt>
                <c:pt idx="292">
                  <c:v>293.67367795741097</c:v>
                </c:pt>
                <c:pt idx="293">
                  <c:v>295.83772824075203</c:v>
                </c:pt>
                <c:pt idx="294">
                  <c:v>288.05756071617299</c:v>
                </c:pt>
                <c:pt idx="295">
                  <c:v>285.72945347262402</c:v>
                </c:pt>
                <c:pt idx="296">
                  <c:v>283.715952475878</c:v>
                </c:pt>
                <c:pt idx="297">
                  <c:v>288.551851842411</c:v>
                </c:pt>
                <c:pt idx="298">
                  <c:v>278.52487331217901</c:v>
                </c:pt>
                <c:pt idx="299">
                  <c:v>270.84229966707602</c:v>
                </c:pt>
                <c:pt idx="300">
                  <c:v>260.11440438012301</c:v>
                </c:pt>
                <c:pt idx="301">
                  <c:v>257.35765022968502</c:v>
                </c:pt>
                <c:pt idx="302">
                  <c:v>254.18431656538701</c:v>
                </c:pt>
                <c:pt idx="303">
                  <c:v>255.48637072672801</c:v>
                </c:pt>
                <c:pt idx="304">
                  <c:v>263.87482641918001</c:v>
                </c:pt>
                <c:pt idx="305">
                  <c:v>271.56034795208598</c:v>
                </c:pt>
                <c:pt idx="306">
                  <c:v>277.39840946738502</c:v>
                </c:pt>
                <c:pt idx="307">
                  <c:v>264.66835564676802</c:v>
                </c:pt>
                <c:pt idx="308">
                  <c:v>253.87694373497001</c:v>
                </c:pt>
                <c:pt idx="309">
                  <c:v>236.35307126741699</c:v>
                </c:pt>
                <c:pt idx="310">
                  <c:v>237.543004427482</c:v>
                </c:pt>
                <c:pt idx="311">
                  <c:v>234.98994554549401</c:v>
                </c:pt>
                <c:pt idx="312">
                  <c:v>247.83946613322399</c:v>
                </c:pt>
                <c:pt idx="313">
                  <c:v>245.25752823252699</c:v>
                </c:pt>
                <c:pt idx="314">
                  <c:v>253.89567287393501</c:v>
                </c:pt>
                <c:pt idx="315">
                  <c:v>245.915744931295</c:v>
                </c:pt>
                <c:pt idx="316">
                  <c:v>247.885861408095</c:v>
                </c:pt>
                <c:pt idx="317">
                  <c:v>238.91598463513299</c:v>
                </c:pt>
                <c:pt idx="318">
                  <c:v>245.572403729044</c:v>
                </c:pt>
                <c:pt idx="319">
                  <c:v>240.854171699734</c:v>
                </c:pt>
                <c:pt idx="320">
                  <c:v>237.875915374496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2F-4494-8EA9-1B0B5F8F37FE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Segment'!$K$6:$K$326</c:f>
              <c:numCache>
                <c:formatCode>[$-409]mmm\-yy;@</c:formatCode>
                <c:ptCount val="32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</c:numCache>
            </c:numRef>
          </c:xVal>
          <c:yVal>
            <c:numRef>
              <c:f>'U.S. EW - By Segment'!$Q$6:$Q$326</c:f>
              <c:numCache>
                <c:formatCode>#,##0_);[Red]\(#,##0\)</c:formatCode>
                <c:ptCount val="321"/>
                <c:pt idx="0">
                  <c:v>76.127166743960501</c:v>
                </c:pt>
                <c:pt idx="1">
                  <c:v>76.270753917270298</c:v>
                </c:pt>
                <c:pt idx="2">
                  <c:v>76.111945532107896</c:v>
                </c:pt>
                <c:pt idx="3">
                  <c:v>76.863225047888207</c:v>
                </c:pt>
                <c:pt idx="4">
                  <c:v>77.7560203214137</c:v>
                </c:pt>
                <c:pt idx="5">
                  <c:v>79.315170606995594</c:v>
                </c:pt>
                <c:pt idx="6">
                  <c:v>79.285323812478296</c:v>
                </c:pt>
                <c:pt idx="7">
                  <c:v>79.043765737966794</c:v>
                </c:pt>
                <c:pt idx="8">
                  <c:v>78.416966943315998</c:v>
                </c:pt>
                <c:pt idx="9">
                  <c:v>79.519457687209893</c:v>
                </c:pt>
                <c:pt idx="10">
                  <c:v>80.927006452618699</c:v>
                </c:pt>
                <c:pt idx="11">
                  <c:v>82.354956330525894</c:v>
                </c:pt>
                <c:pt idx="12">
                  <c:v>82.487987806798102</c:v>
                </c:pt>
                <c:pt idx="13">
                  <c:v>82.717136335326302</c:v>
                </c:pt>
                <c:pt idx="14">
                  <c:v>83.1803144777287</c:v>
                </c:pt>
                <c:pt idx="15">
                  <c:v>84.448248034187699</c:v>
                </c:pt>
                <c:pt idx="16">
                  <c:v>85.347544359048996</c:v>
                </c:pt>
                <c:pt idx="17">
                  <c:v>86.261978922034302</c:v>
                </c:pt>
                <c:pt idx="18">
                  <c:v>86.389730763208902</c:v>
                </c:pt>
                <c:pt idx="19">
                  <c:v>86.983884691746894</c:v>
                </c:pt>
                <c:pt idx="20">
                  <c:v>87.4580045451372</c:v>
                </c:pt>
                <c:pt idx="21">
                  <c:v>88.359183715702201</c:v>
                </c:pt>
                <c:pt idx="22">
                  <c:v>89.3076145493241</c:v>
                </c:pt>
                <c:pt idx="23">
                  <c:v>90.199433654888594</c:v>
                </c:pt>
                <c:pt idx="24">
                  <c:v>91.213299014099903</c:v>
                </c:pt>
                <c:pt idx="25">
                  <c:v>91.776848263804993</c:v>
                </c:pt>
                <c:pt idx="26">
                  <c:v>92.263062901746096</c:v>
                </c:pt>
                <c:pt idx="27">
                  <c:v>93.151754603671904</c:v>
                </c:pt>
                <c:pt idx="28">
                  <c:v>94.975546675149005</c:v>
                </c:pt>
                <c:pt idx="29">
                  <c:v>96.815207852861803</c:v>
                </c:pt>
                <c:pt idx="30">
                  <c:v>96.738804573648494</c:v>
                </c:pt>
                <c:pt idx="31">
                  <c:v>95.948125922843204</c:v>
                </c:pt>
                <c:pt idx="32">
                  <c:v>95.561476457011693</c:v>
                </c:pt>
                <c:pt idx="33">
                  <c:v>97.190131508097195</c:v>
                </c:pt>
                <c:pt idx="34">
                  <c:v>98.928763193459602</c:v>
                </c:pt>
                <c:pt idx="35">
                  <c:v>100</c:v>
                </c:pt>
                <c:pt idx="36">
                  <c:v>100.030936952486</c:v>
                </c:pt>
                <c:pt idx="37">
                  <c:v>99.896647000298699</c:v>
                </c:pt>
                <c:pt idx="38">
                  <c:v>99.743198953473097</c:v>
                </c:pt>
                <c:pt idx="39">
                  <c:v>99.754217536152296</c:v>
                </c:pt>
                <c:pt idx="40">
                  <c:v>100.25879178106899</c:v>
                </c:pt>
                <c:pt idx="41">
                  <c:v>101.77617843545001</c:v>
                </c:pt>
                <c:pt idx="42">
                  <c:v>103.58196966037799</c:v>
                </c:pt>
                <c:pt idx="43">
                  <c:v>105.56585909582</c:v>
                </c:pt>
                <c:pt idx="44">
                  <c:v>106.687847448393</c:v>
                </c:pt>
                <c:pt idx="45">
                  <c:v>106.43703269068099</c:v>
                </c:pt>
                <c:pt idx="46">
                  <c:v>105.416725203279</c:v>
                </c:pt>
                <c:pt idx="47">
                  <c:v>104.044605230377</c:v>
                </c:pt>
                <c:pt idx="48">
                  <c:v>104.571538579362</c:v>
                </c:pt>
                <c:pt idx="49">
                  <c:v>106.159485705469</c:v>
                </c:pt>
                <c:pt idx="50">
                  <c:v>108.55795752263199</c:v>
                </c:pt>
                <c:pt idx="51">
                  <c:v>109.633431560096</c:v>
                </c:pt>
                <c:pt idx="52">
                  <c:v>110.483564898365</c:v>
                </c:pt>
                <c:pt idx="53">
                  <c:v>110.953080726368</c:v>
                </c:pt>
                <c:pt idx="54">
                  <c:v>111.905792105044</c:v>
                </c:pt>
                <c:pt idx="55">
                  <c:v>112.75487016370801</c:v>
                </c:pt>
                <c:pt idx="56">
                  <c:v>114.01991950839501</c:v>
                </c:pt>
                <c:pt idx="57">
                  <c:v>115.736997251299</c:v>
                </c:pt>
                <c:pt idx="58">
                  <c:v>118.021136678076</c:v>
                </c:pt>
                <c:pt idx="59">
                  <c:v>119.50506377175699</c:v>
                </c:pt>
                <c:pt idx="60">
                  <c:v>119.58318396274601</c:v>
                </c:pt>
                <c:pt idx="61">
                  <c:v>119.123843829712</c:v>
                </c:pt>
                <c:pt idx="62">
                  <c:v>119.570905060915</c:v>
                </c:pt>
                <c:pt idx="63">
                  <c:v>121.097708770553</c:v>
                </c:pt>
                <c:pt idx="64">
                  <c:v>122.845675932315</c:v>
                </c:pt>
                <c:pt idx="65">
                  <c:v>124.075691373523</c:v>
                </c:pt>
                <c:pt idx="66">
                  <c:v>125.40009245026999</c:v>
                </c:pt>
                <c:pt idx="67">
                  <c:v>126.99324119315899</c:v>
                </c:pt>
                <c:pt idx="68">
                  <c:v>128.79536692286601</c:v>
                </c:pt>
                <c:pt idx="69">
                  <c:v>129.85379313994099</c:v>
                </c:pt>
                <c:pt idx="70">
                  <c:v>130.329794436463</c:v>
                </c:pt>
                <c:pt idx="71">
                  <c:v>130.967429325919</c:v>
                </c:pt>
                <c:pt idx="72">
                  <c:v>132.192744784616</c:v>
                </c:pt>
                <c:pt idx="73">
                  <c:v>134.66703759138301</c:v>
                </c:pt>
                <c:pt idx="74">
                  <c:v>137.12037359663299</c:v>
                </c:pt>
                <c:pt idx="75">
                  <c:v>139.73204959981601</c:v>
                </c:pt>
                <c:pt idx="76">
                  <c:v>141.554139166119</c:v>
                </c:pt>
                <c:pt idx="77">
                  <c:v>143.918152778646</c:v>
                </c:pt>
                <c:pt idx="78">
                  <c:v>146.06954231439099</c:v>
                </c:pt>
                <c:pt idx="79">
                  <c:v>148.434788585994</c:v>
                </c:pt>
                <c:pt idx="80">
                  <c:v>149.19261015046499</c:v>
                </c:pt>
                <c:pt idx="81">
                  <c:v>148.52944327651801</c:v>
                </c:pt>
                <c:pt idx="82">
                  <c:v>148.417350932418</c:v>
                </c:pt>
                <c:pt idx="83">
                  <c:v>149.862523472399</c:v>
                </c:pt>
                <c:pt idx="84">
                  <c:v>153.72171580258899</c:v>
                </c:pt>
                <c:pt idx="85">
                  <c:v>157.64600641074699</c:v>
                </c:pt>
                <c:pt idx="86">
                  <c:v>161.30521099835701</c:v>
                </c:pt>
                <c:pt idx="87">
                  <c:v>163.49287058347301</c:v>
                </c:pt>
                <c:pt idx="88">
                  <c:v>165.62691906692899</c:v>
                </c:pt>
                <c:pt idx="89">
                  <c:v>167.44013187276099</c:v>
                </c:pt>
                <c:pt idx="90">
                  <c:v>168.943848832984</c:v>
                </c:pt>
                <c:pt idx="91">
                  <c:v>170.74673874469099</c:v>
                </c:pt>
                <c:pt idx="92">
                  <c:v>171.62169590635099</c:v>
                </c:pt>
                <c:pt idx="93">
                  <c:v>172.88897570825699</c:v>
                </c:pt>
                <c:pt idx="94">
                  <c:v>173.21698817117701</c:v>
                </c:pt>
                <c:pt idx="95">
                  <c:v>175.396686225145</c:v>
                </c:pt>
                <c:pt idx="96">
                  <c:v>177.15037705773599</c:v>
                </c:pt>
                <c:pt idx="97">
                  <c:v>179.807412419522</c:v>
                </c:pt>
                <c:pt idx="98">
                  <c:v>180.275105539549</c:v>
                </c:pt>
                <c:pt idx="99">
                  <c:v>181.47760070024199</c:v>
                </c:pt>
                <c:pt idx="100">
                  <c:v>182.371242633473</c:v>
                </c:pt>
                <c:pt idx="101">
                  <c:v>184.251376325275</c:v>
                </c:pt>
                <c:pt idx="102">
                  <c:v>184.02264620865901</c:v>
                </c:pt>
                <c:pt idx="103">
                  <c:v>182.899972206748</c:v>
                </c:pt>
                <c:pt idx="104">
                  <c:v>180.54123786763299</c:v>
                </c:pt>
                <c:pt idx="105">
                  <c:v>178.61658405414499</c:v>
                </c:pt>
                <c:pt idx="106">
                  <c:v>178.77679659735901</c:v>
                </c:pt>
                <c:pt idx="107">
                  <c:v>179.750248600303</c:v>
                </c:pt>
                <c:pt idx="108">
                  <c:v>182.59003171900699</c:v>
                </c:pt>
                <c:pt idx="109">
                  <c:v>184.65077053008201</c:v>
                </c:pt>
                <c:pt idx="110">
                  <c:v>186.823544029023</c:v>
                </c:pt>
                <c:pt idx="111">
                  <c:v>188.27328559264799</c:v>
                </c:pt>
                <c:pt idx="112">
                  <c:v>188.672281617538</c:v>
                </c:pt>
                <c:pt idx="113">
                  <c:v>189.413852861424</c:v>
                </c:pt>
                <c:pt idx="114">
                  <c:v>189.32878354982699</c:v>
                </c:pt>
                <c:pt idx="115">
                  <c:v>190.54933194706399</c:v>
                </c:pt>
                <c:pt idx="116">
                  <c:v>189.221814386701</c:v>
                </c:pt>
                <c:pt idx="117">
                  <c:v>186.31700781243799</c:v>
                </c:pt>
                <c:pt idx="118">
                  <c:v>184.02040146062399</c:v>
                </c:pt>
                <c:pt idx="119">
                  <c:v>183.79842128723101</c:v>
                </c:pt>
                <c:pt idx="120">
                  <c:v>185.618606673372</c:v>
                </c:pt>
                <c:pt idx="121">
                  <c:v>184.60131370333201</c:v>
                </c:pt>
                <c:pt idx="122">
                  <c:v>181.76361359281299</c:v>
                </c:pt>
                <c:pt idx="123">
                  <c:v>178.01701402305699</c:v>
                </c:pt>
                <c:pt idx="124">
                  <c:v>176.95003186906399</c:v>
                </c:pt>
                <c:pt idx="125">
                  <c:v>176.811052867695</c:v>
                </c:pt>
                <c:pt idx="126">
                  <c:v>176.45946671519599</c:v>
                </c:pt>
                <c:pt idx="127">
                  <c:v>174.94931865259801</c:v>
                </c:pt>
                <c:pt idx="128">
                  <c:v>171.08991354162401</c:v>
                </c:pt>
                <c:pt idx="129">
                  <c:v>167.44804914090199</c:v>
                </c:pt>
                <c:pt idx="130">
                  <c:v>162.15035968678799</c:v>
                </c:pt>
                <c:pt idx="131">
                  <c:v>159.393650249084</c:v>
                </c:pt>
                <c:pt idx="132">
                  <c:v>155.36431284463399</c:v>
                </c:pt>
                <c:pt idx="133">
                  <c:v>152.909741191492</c:v>
                </c:pt>
                <c:pt idx="134">
                  <c:v>148.60613255565701</c:v>
                </c:pt>
                <c:pt idx="135">
                  <c:v>145.57991407031599</c:v>
                </c:pt>
                <c:pt idx="136">
                  <c:v>143.86354062708</c:v>
                </c:pt>
                <c:pt idx="137">
                  <c:v>144.34302622898599</c:v>
                </c:pt>
                <c:pt idx="138">
                  <c:v>145.44819336476701</c:v>
                </c:pt>
                <c:pt idx="139">
                  <c:v>145.04528887531399</c:v>
                </c:pt>
                <c:pt idx="140">
                  <c:v>141.57963787937501</c:v>
                </c:pt>
                <c:pt idx="141">
                  <c:v>136.56419829630099</c:v>
                </c:pt>
                <c:pt idx="142">
                  <c:v>134.204864249266</c:v>
                </c:pt>
                <c:pt idx="143">
                  <c:v>134.48897405944101</c:v>
                </c:pt>
                <c:pt idx="144">
                  <c:v>136.81551576554199</c:v>
                </c:pt>
                <c:pt idx="145">
                  <c:v>138.19879156605199</c:v>
                </c:pt>
                <c:pt idx="146">
                  <c:v>137.164551409604</c:v>
                </c:pt>
                <c:pt idx="147">
                  <c:v>133.61721033815701</c:v>
                </c:pt>
                <c:pt idx="148">
                  <c:v>129.24827072116199</c:v>
                </c:pt>
                <c:pt idx="149">
                  <c:v>127.131351076722</c:v>
                </c:pt>
                <c:pt idx="150">
                  <c:v>127.783136221898</c:v>
                </c:pt>
                <c:pt idx="151">
                  <c:v>129.288655942872</c:v>
                </c:pt>
                <c:pt idx="152">
                  <c:v>128.78478964601601</c:v>
                </c:pt>
                <c:pt idx="153">
                  <c:v>126.589568440384</c:v>
                </c:pt>
                <c:pt idx="154">
                  <c:v>124.834705510931</c:v>
                </c:pt>
                <c:pt idx="155">
                  <c:v>124.69408334464801</c:v>
                </c:pt>
                <c:pt idx="156">
                  <c:v>124.029912723961</c:v>
                </c:pt>
                <c:pt idx="157">
                  <c:v>123.48382691558101</c:v>
                </c:pt>
                <c:pt idx="158">
                  <c:v>123.042920573792</c:v>
                </c:pt>
                <c:pt idx="159">
                  <c:v>124.06796906165999</c:v>
                </c:pt>
                <c:pt idx="160">
                  <c:v>124.47616819324099</c:v>
                </c:pt>
                <c:pt idx="161">
                  <c:v>123.686032248866</c:v>
                </c:pt>
                <c:pt idx="162">
                  <c:v>122.698385336466</c:v>
                </c:pt>
                <c:pt idx="163">
                  <c:v>123.162382899495</c:v>
                </c:pt>
                <c:pt idx="164">
                  <c:v>124.633547996654</c:v>
                </c:pt>
                <c:pt idx="165">
                  <c:v>125.544890978496</c:v>
                </c:pt>
                <c:pt idx="166">
                  <c:v>125.66027687998501</c:v>
                </c:pt>
                <c:pt idx="167">
                  <c:v>124.92725420057801</c:v>
                </c:pt>
                <c:pt idx="168">
                  <c:v>123.89073308442801</c:v>
                </c:pt>
                <c:pt idx="169">
                  <c:v>122.184205119525</c:v>
                </c:pt>
                <c:pt idx="170">
                  <c:v>122.438393261161</c:v>
                </c:pt>
                <c:pt idx="171">
                  <c:v>122.888850160852</c:v>
                </c:pt>
                <c:pt idx="172">
                  <c:v>124.559196327896</c:v>
                </c:pt>
                <c:pt idx="173">
                  <c:v>125.055453778021</c:v>
                </c:pt>
                <c:pt idx="174">
                  <c:v>125.937983423715</c:v>
                </c:pt>
                <c:pt idx="175">
                  <c:v>126.885842535466</c:v>
                </c:pt>
                <c:pt idx="176">
                  <c:v>128.20143025887501</c:v>
                </c:pt>
                <c:pt idx="177">
                  <c:v>130.43035274918799</c:v>
                </c:pt>
                <c:pt idx="178">
                  <c:v>131.86578536066901</c:v>
                </c:pt>
                <c:pt idx="179">
                  <c:v>132.63558208374499</c:v>
                </c:pt>
                <c:pt idx="180">
                  <c:v>130.82256177345599</c:v>
                </c:pt>
                <c:pt idx="181">
                  <c:v>128.661028346964</c:v>
                </c:pt>
                <c:pt idx="182">
                  <c:v>128.127319400229</c:v>
                </c:pt>
                <c:pt idx="183">
                  <c:v>130.12837637922999</c:v>
                </c:pt>
                <c:pt idx="184">
                  <c:v>133.37717524207699</c:v>
                </c:pt>
                <c:pt idx="185">
                  <c:v>136.12201688484399</c:v>
                </c:pt>
                <c:pt idx="186">
                  <c:v>137.509585985527</c:v>
                </c:pt>
                <c:pt idx="187">
                  <c:v>138.31427096754399</c:v>
                </c:pt>
                <c:pt idx="188">
                  <c:v>138.941538814588</c:v>
                </c:pt>
                <c:pt idx="189">
                  <c:v>139.33039856904799</c:v>
                </c:pt>
                <c:pt idx="190">
                  <c:v>140.008997492595</c:v>
                </c:pt>
                <c:pt idx="191">
                  <c:v>141.56018525861001</c:v>
                </c:pt>
                <c:pt idx="192">
                  <c:v>143.85271203667801</c:v>
                </c:pt>
                <c:pt idx="193">
                  <c:v>144.78443020076901</c:v>
                </c:pt>
                <c:pt idx="194">
                  <c:v>144.83572717889399</c:v>
                </c:pt>
                <c:pt idx="195">
                  <c:v>144.773367964193</c:v>
                </c:pt>
                <c:pt idx="196">
                  <c:v>146.861764415263</c:v>
                </c:pt>
                <c:pt idx="197">
                  <c:v>149.450566638384</c:v>
                </c:pt>
                <c:pt idx="198">
                  <c:v>152.45711112730601</c:v>
                </c:pt>
                <c:pt idx="199">
                  <c:v>154.006732995833</c:v>
                </c:pt>
                <c:pt idx="200">
                  <c:v>155.02953107051201</c:v>
                </c:pt>
                <c:pt idx="201">
                  <c:v>155.17154367486901</c:v>
                </c:pt>
                <c:pt idx="202">
                  <c:v>156.100206293262</c:v>
                </c:pt>
                <c:pt idx="203">
                  <c:v>156.93900067072599</c:v>
                </c:pt>
                <c:pt idx="204">
                  <c:v>158.42012916453399</c:v>
                </c:pt>
                <c:pt idx="205">
                  <c:v>159.024283817558</c:v>
                </c:pt>
                <c:pt idx="206">
                  <c:v>159.78405718674099</c:v>
                </c:pt>
                <c:pt idx="207">
                  <c:v>160.62213495939201</c:v>
                </c:pt>
                <c:pt idx="208">
                  <c:v>162.920454437172</c:v>
                </c:pt>
                <c:pt idx="209">
                  <c:v>165.534793424253</c:v>
                </c:pt>
                <c:pt idx="210">
                  <c:v>168.047811279407</c:v>
                </c:pt>
                <c:pt idx="211">
                  <c:v>169.25129310755099</c:v>
                </c:pt>
                <c:pt idx="212">
                  <c:v>169.13791493270099</c:v>
                </c:pt>
                <c:pt idx="213">
                  <c:v>167.86054663859801</c:v>
                </c:pt>
                <c:pt idx="214">
                  <c:v>167.92257208038899</c:v>
                </c:pt>
                <c:pt idx="215">
                  <c:v>169.24177008734799</c:v>
                </c:pt>
                <c:pt idx="216">
                  <c:v>172.509201317661</c:v>
                </c:pt>
                <c:pt idx="217">
                  <c:v>173.880967464896</c:v>
                </c:pt>
                <c:pt idx="218">
                  <c:v>174.156967658593</c:v>
                </c:pt>
                <c:pt idx="219">
                  <c:v>172.99750821467501</c:v>
                </c:pt>
                <c:pt idx="220">
                  <c:v>174.389669986401</c:v>
                </c:pt>
                <c:pt idx="221">
                  <c:v>176.84640107164</c:v>
                </c:pt>
                <c:pt idx="222">
                  <c:v>181.34066285607901</c:v>
                </c:pt>
                <c:pt idx="223">
                  <c:v>183.90529753322701</c:v>
                </c:pt>
                <c:pt idx="224">
                  <c:v>185.38067906657</c:v>
                </c:pt>
                <c:pt idx="225">
                  <c:v>184.25969459403001</c:v>
                </c:pt>
                <c:pt idx="226">
                  <c:v>184.085869625436</c:v>
                </c:pt>
                <c:pt idx="227">
                  <c:v>185.79137436958399</c:v>
                </c:pt>
                <c:pt idx="228">
                  <c:v>190.117231328694</c:v>
                </c:pt>
                <c:pt idx="229">
                  <c:v>195.04837248555799</c:v>
                </c:pt>
                <c:pt idx="230">
                  <c:v>197.66444021968601</c:v>
                </c:pt>
                <c:pt idx="231">
                  <c:v>199.45101124659001</c:v>
                </c:pt>
                <c:pt idx="232">
                  <c:v>202.51888507460501</c:v>
                </c:pt>
                <c:pt idx="233">
                  <c:v>208.515196173356</c:v>
                </c:pt>
                <c:pt idx="234">
                  <c:v>212.30743488485601</c:v>
                </c:pt>
                <c:pt idx="235">
                  <c:v>211.91523445728899</c:v>
                </c:pt>
                <c:pt idx="236">
                  <c:v>208.473560157039</c:v>
                </c:pt>
                <c:pt idx="237">
                  <c:v>206.607046182087</c:v>
                </c:pt>
                <c:pt idx="238">
                  <c:v>209.04493837547599</c:v>
                </c:pt>
                <c:pt idx="239">
                  <c:v>212.820367782201</c:v>
                </c:pt>
                <c:pt idx="240">
                  <c:v>215.401936012645</c:v>
                </c:pt>
                <c:pt idx="241">
                  <c:v>212.91782932116601</c:v>
                </c:pt>
                <c:pt idx="242">
                  <c:v>209.011980631987</c:v>
                </c:pt>
                <c:pt idx="243">
                  <c:v>208.29183751116199</c:v>
                </c:pt>
                <c:pt idx="244">
                  <c:v>211.46060510807001</c:v>
                </c:pt>
                <c:pt idx="245">
                  <c:v>217.69258775257001</c:v>
                </c:pt>
                <c:pt idx="246">
                  <c:v>220.209705294553</c:v>
                </c:pt>
                <c:pt idx="247">
                  <c:v>220.71887974868801</c:v>
                </c:pt>
                <c:pt idx="248">
                  <c:v>217.86728562846301</c:v>
                </c:pt>
                <c:pt idx="249">
                  <c:v>218.204226703355</c:v>
                </c:pt>
                <c:pt idx="250">
                  <c:v>219.924302636525</c:v>
                </c:pt>
                <c:pt idx="251">
                  <c:v>222.853668637244</c:v>
                </c:pt>
                <c:pt idx="252">
                  <c:v>224.457149455479</c:v>
                </c:pt>
                <c:pt idx="253">
                  <c:v>223.621103728425</c:v>
                </c:pt>
                <c:pt idx="254">
                  <c:v>223.04119291228599</c:v>
                </c:pt>
                <c:pt idx="255">
                  <c:v>223.14948870048599</c:v>
                </c:pt>
                <c:pt idx="256">
                  <c:v>224.845928147758</c:v>
                </c:pt>
                <c:pt idx="257">
                  <c:v>226.71403715110699</c:v>
                </c:pt>
                <c:pt idx="258">
                  <c:v>229.207571322181</c:v>
                </c:pt>
                <c:pt idx="259">
                  <c:v>232.197723792055</c:v>
                </c:pt>
                <c:pt idx="260">
                  <c:v>233.13396936102799</c:v>
                </c:pt>
                <c:pt idx="261">
                  <c:v>232.127051097167</c:v>
                </c:pt>
                <c:pt idx="262">
                  <c:v>229.519735756073</c:v>
                </c:pt>
                <c:pt idx="263">
                  <c:v>229.82394889183101</c:v>
                </c:pt>
                <c:pt idx="264">
                  <c:v>232.036865204213</c:v>
                </c:pt>
                <c:pt idx="265">
                  <c:v>236.069236306823</c:v>
                </c:pt>
                <c:pt idx="266">
                  <c:v>238.024610809384</c:v>
                </c:pt>
                <c:pt idx="267">
                  <c:v>238.654926321445</c:v>
                </c:pt>
                <c:pt idx="268">
                  <c:v>236.83479304559799</c:v>
                </c:pt>
                <c:pt idx="269">
                  <c:v>235.60363655702599</c:v>
                </c:pt>
                <c:pt idx="270">
                  <c:v>235.16256264437601</c:v>
                </c:pt>
                <c:pt idx="271">
                  <c:v>236.92600549594499</c:v>
                </c:pt>
                <c:pt idx="272">
                  <c:v>240.911748760601</c:v>
                </c:pt>
                <c:pt idx="273">
                  <c:v>246.407522612967</c:v>
                </c:pt>
                <c:pt idx="274">
                  <c:v>250.22950166460299</c:v>
                </c:pt>
                <c:pt idx="275">
                  <c:v>251.31870669256099</c:v>
                </c:pt>
                <c:pt idx="276">
                  <c:v>250.49889057750801</c:v>
                </c:pt>
                <c:pt idx="277">
                  <c:v>249.870393160677</c:v>
                </c:pt>
                <c:pt idx="278">
                  <c:v>252.32795311602101</c:v>
                </c:pt>
                <c:pt idx="279">
                  <c:v>256.37116858706599</c:v>
                </c:pt>
                <c:pt idx="280">
                  <c:v>260.08261426899003</c:v>
                </c:pt>
                <c:pt idx="281">
                  <c:v>264.19743744148201</c:v>
                </c:pt>
                <c:pt idx="282">
                  <c:v>267.81091804131</c:v>
                </c:pt>
                <c:pt idx="283">
                  <c:v>271.72523679985397</c:v>
                </c:pt>
                <c:pt idx="284">
                  <c:v>273.704765403387</c:v>
                </c:pt>
                <c:pt idx="285">
                  <c:v>278.990930944041</c:v>
                </c:pt>
                <c:pt idx="286">
                  <c:v>283.93665119772197</c:v>
                </c:pt>
                <c:pt idx="287">
                  <c:v>288.58764417865899</c:v>
                </c:pt>
                <c:pt idx="288">
                  <c:v>289.26035870744198</c:v>
                </c:pt>
                <c:pt idx="289">
                  <c:v>289.11625922479101</c:v>
                </c:pt>
                <c:pt idx="290">
                  <c:v>292.75587233320999</c:v>
                </c:pt>
                <c:pt idx="291">
                  <c:v>299.85997370491202</c:v>
                </c:pt>
                <c:pt idx="292">
                  <c:v>305.29661023776202</c:v>
                </c:pt>
                <c:pt idx="293">
                  <c:v>307.90799028074298</c:v>
                </c:pt>
                <c:pt idx="294">
                  <c:v>307.62976444244902</c:v>
                </c:pt>
                <c:pt idx="295">
                  <c:v>308.41403935882101</c:v>
                </c:pt>
                <c:pt idx="296">
                  <c:v>308.38130386781597</c:v>
                </c:pt>
                <c:pt idx="297">
                  <c:v>310.57357079038297</c:v>
                </c:pt>
                <c:pt idx="298">
                  <c:v>309.342373764424</c:v>
                </c:pt>
                <c:pt idx="299">
                  <c:v>308.68857156602002</c:v>
                </c:pt>
                <c:pt idx="300">
                  <c:v>308.87443281982797</c:v>
                </c:pt>
                <c:pt idx="301">
                  <c:v>310.26186716355801</c:v>
                </c:pt>
                <c:pt idx="302">
                  <c:v>312.91543355203498</c:v>
                </c:pt>
                <c:pt idx="303">
                  <c:v>313.63735854488198</c:v>
                </c:pt>
                <c:pt idx="304">
                  <c:v>314.64626972452498</c:v>
                </c:pt>
                <c:pt idx="305">
                  <c:v>315.965695307315</c:v>
                </c:pt>
                <c:pt idx="306">
                  <c:v>321.71285256507798</c:v>
                </c:pt>
                <c:pt idx="307">
                  <c:v>324.60627197497701</c:v>
                </c:pt>
                <c:pt idx="308">
                  <c:v>327.93157906578102</c:v>
                </c:pt>
                <c:pt idx="309">
                  <c:v>325.91916599628399</c:v>
                </c:pt>
                <c:pt idx="310">
                  <c:v>324.79656950482098</c:v>
                </c:pt>
                <c:pt idx="311">
                  <c:v>322.12530688978001</c:v>
                </c:pt>
                <c:pt idx="312">
                  <c:v>323.71589620480501</c:v>
                </c:pt>
                <c:pt idx="313">
                  <c:v>324.00680031329102</c:v>
                </c:pt>
                <c:pt idx="314">
                  <c:v>326.50015771731</c:v>
                </c:pt>
                <c:pt idx="315">
                  <c:v>327.052140587211</c:v>
                </c:pt>
                <c:pt idx="316">
                  <c:v>327.12200470940701</c:v>
                </c:pt>
                <c:pt idx="317">
                  <c:v>325.41601641107201</c:v>
                </c:pt>
                <c:pt idx="318">
                  <c:v>324.74148773573899</c:v>
                </c:pt>
                <c:pt idx="319">
                  <c:v>324.887248913159</c:v>
                </c:pt>
                <c:pt idx="320">
                  <c:v>326.60626453487703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2F-4494-8EA9-1B0B5F8F3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56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Segment'!$K$6:$K$350</c:f>
              <c:numCache>
                <c:formatCode>[$-409]mmm\-yy;@</c:formatCode>
                <c:ptCount val="34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</c:numCache>
            </c:numRef>
          </c:xVal>
          <c:yVal>
            <c:numRef>
              <c:f>'U.S. VW - By Segment'!$L$6:$L$350</c:f>
              <c:numCache>
                <c:formatCode>0</c:formatCode>
                <c:ptCount val="345"/>
                <c:pt idx="0">
                  <c:v>64.294451530247898</c:v>
                </c:pt>
                <c:pt idx="1">
                  <c:v>63.867873966462902</c:v>
                </c:pt>
                <c:pt idx="2">
                  <c:v>63.632242567507198</c:v>
                </c:pt>
                <c:pt idx="3">
                  <c:v>63.697301867872802</c:v>
                </c:pt>
                <c:pt idx="4">
                  <c:v>63.528450758891303</c:v>
                </c:pt>
                <c:pt idx="5">
                  <c:v>63.7301285292044</c:v>
                </c:pt>
                <c:pt idx="6">
                  <c:v>63.860485507762</c:v>
                </c:pt>
                <c:pt idx="7">
                  <c:v>63.566282962794602</c:v>
                </c:pt>
                <c:pt idx="8">
                  <c:v>63.276152735793602</c:v>
                </c:pt>
                <c:pt idx="9">
                  <c:v>62.7765097970941</c:v>
                </c:pt>
                <c:pt idx="10">
                  <c:v>64.382150120810806</c:v>
                </c:pt>
                <c:pt idx="11">
                  <c:v>67.049153514206694</c:v>
                </c:pt>
                <c:pt idx="12">
                  <c:v>70.505052016862805</c:v>
                </c:pt>
                <c:pt idx="13">
                  <c:v>71.964482731490193</c:v>
                </c:pt>
                <c:pt idx="14">
                  <c:v>72.306125460731593</c:v>
                </c:pt>
                <c:pt idx="15">
                  <c:v>71.745083657444894</c:v>
                </c:pt>
                <c:pt idx="16">
                  <c:v>71.994865399058199</c:v>
                </c:pt>
                <c:pt idx="17">
                  <c:v>72.518881478811906</c:v>
                </c:pt>
                <c:pt idx="18">
                  <c:v>73.503497582925206</c:v>
                </c:pt>
                <c:pt idx="19">
                  <c:v>73.739948885253398</c:v>
                </c:pt>
                <c:pt idx="20">
                  <c:v>74.829666397932897</c:v>
                </c:pt>
                <c:pt idx="21">
                  <c:v>75.652434614878302</c:v>
                </c:pt>
                <c:pt idx="22">
                  <c:v>79.066168294638402</c:v>
                </c:pt>
                <c:pt idx="23">
                  <c:v>81.493714290045602</c:v>
                </c:pt>
                <c:pt idx="24">
                  <c:v>85.651722759660302</c:v>
                </c:pt>
                <c:pt idx="25">
                  <c:v>84.431825907925003</c:v>
                </c:pt>
                <c:pt idx="26">
                  <c:v>82.917091104767906</c:v>
                </c:pt>
                <c:pt idx="27">
                  <c:v>80.972993423669195</c:v>
                </c:pt>
                <c:pt idx="28">
                  <c:v>83.099361511398598</c:v>
                </c:pt>
                <c:pt idx="29">
                  <c:v>86.323947815050303</c:v>
                </c:pt>
                <c:pt idx="30">
                  <c:v>87.016954816761597</c:v>
                </c:pt>
                <c:pt idx="31">
                  <c:v>87.127164965351099</c:v>
                </c:pt>
                <c:pt idx="32">
                  <c:v>86.488647963996797</c:v>
                </c:pt>
                <c:pt idx="33">
                  <c:v>87.759831947283899</c:v>
                </c:pt>
                <c:pt idx="34">
                  <c:v>88.009567471488396</c:v>
                </c:pt>
                <c:pt idx="35">
                  <c:v>88.023936051088</c:v>
                </c:pt>
                <c:pt idx="36">
                  <c:v>87.580408945815506</c:v>
                </c:pt>
                <c:pt idx="37">
                  <c:v>86.645502428765994</c:v>
                </c:pt>
                <c:pt idx="38">
                  <c:v>84.985452654468901</c:v>
                </c:pt>
                <c:pt idx="39">
                  <c:v>83.545378018963603</c:v>
                </c:pt>
                <c:pt idx="40">
                  <c:v>83.253432618683306</c:v>
                </c:pt>
                <c:pt idx="41">
                  <c:v>84.899515771288804</c:v>
                </c:pt>
                <c:pt idx="42">
                  <c:v>86.639798066282694</c:v>
                </c:pt>
                <c:pt idx="43">
                  <c:v>88.688240972849599</c:v>
                </c:pt>
                <c:pt idx="44">
                  <c:v>89.373238585079207</c:v>
                </c:pt>
                <c:pt idx="45">
                  <c:v>90.131860391958995</c:v>
                </c:pt>
                <c:pt idx="46">
                  <c:v>90.2860548579404</c:v>
                </c:pt>
                <c:pt idx="47">
                  <c:v>90.516918088495999</c:v>
                </c:pt>
                <c:pt idx="48">
                  <c:v>91.2198079233805</c:v>
                </c:pt>
                <c:pt idx="49">
                  <c:v>88.402069836257596</c:v>
                </c:pt>
                <c:pt idx="50">
                  <c:v>86.119167689191102</c:v>
                </c:pt>
                <c:pt idx="51">
                  <c:v>84.314635469802695</c:v>
                </c:pt>
                <c:pt idx="52">
                  <c:v>87.855739576609295</c:v>
                </c:pt>
                <c:pt idx="53">
                  <c:v>92.113064647974298</c:v>
                </c:pt>
                <c:pt idx="54">
                  <c:v>95.1692734100221</c:v>
                </c:pt>
                <c:pt idx="55">
                  <c:v>96.673459304056195</c:v>
                </c:pt>
                <c:pt idx="56">
                  <c:v>98.074275184788803</c:v>
                </c:pt>
                <c:pt idx="57">
                  <c:v>99.533022002581703</c:v>
                </c:pt>
                <c:pt idx="58">
                  <c:v>100.350718329656</c:v>
                </c:pt>
                <c:pt idx="59">
                  <c:v>100</c:v>
                </c:pt>
                <c:pt idx="60">
                  <c:v>99.823608378733198</c:v>
                </c:pt>
                <c:pt idx="61">
                  <c:v>99.195826141162598</c:v>
                </c:pt>
                <c:pt idx="62">
                  <c:v>99.249185869866594</c:v>
                </c:pt>
                <c:pt idx="63">
                  <c:v>99.232629810394798</c:v>
                </c:pt>
                <c:pt idx="64">
                  <c:v>99.597903049388904</c:v>
                </c:pt>
                <c:pt idx="65">
                  <c:v>99.8565115520082</c:v>
                </c:pt>
                <c:pt idx="66">
                  <c:v>100.533490536792</c:v>
                </c:pt>
                <c:pt idx="67">
                  <c:v>100.717240520411</c:v>
                </c:pt>
                <c:pt idx="68">
                  <c:v>100.47417770678901</c:v>
                </c:pt>
                <c:pt idx="69">
                  <c:v>98.659903305248605</c:v>
                </c:pt>
                <c:pt idx="70">
                  <c:v>96.9401752951986</c:v>
                </c:pt>
                <c:pt idx="71">
                  <c:v>95.368792106492194</c:v>
                </c:pt>
                <c:pt idx="72">
                  <c:v>96.0130352955143</c:v>
                </c:pt>
                <c:pt idx="73">
                  <c:v>97.152451357342301</c:v>
                </c:pt>
                <c:pt idx="74">
                  <c:v>98.213655501951195</c:v>
                </c:pt>
                <c:pt idx="75">
                  <c:v>97.391279722260407</c:v>
                </c:pt>
                <c:pt idx="76">
                  <c:v>96.917363027591605</c:v>
                </c:pt>
                <c:pt idx="77">
                  <c:v>96.929048041138799</c:v>
                </c:pt>
                <c:pt idx="78">
                  <c:v>97.834892801269106</c:v>
                </c:pt>
                <c:pt idx="79">
                  <c:v>98.292961394142907</c:v>
                </c:pt>
                <c:pt idx="80">
                  <c:v>98.611793612619095</c:v>
                </c:pt>
                <c:pt idx="81">
                  <c:v>99.102714144400196</c:v>
                </c:pt>
                <c:pt idx="82">
                  <c:v>100.66429942304801</c:v>
                </c:pt>
                <c:pt idx="83">
                  <c:v>102.766011586582</c:v>
                </c:pt>
                <c:pt idx="84">
                  <c:v>105.499162778003</c:v>
                </c:pt>
                <c:pt idx="85">
                  <c:v>106.494109092146</c:v>
                </c:pt>
                <c:pt idx="86">
                  <c:v>106.596003812851</c:v>
                </c:pt>
                <c:pt idx="87">
                  <c:v>105.03192143262601</c:v>
                </c:pt>
                <c:pt idx="88">
                  <c:v>105.428563472899</c:v>
                </c:pt>
                <c:pt idx="89">
                  <c:v>105.41016174030599</c:v>
                </c:pt>
                <c:pt idx="90">
                  <c:v>105.88600604534</c:v>
                </c:pt>
                <c:pt idx="91">
                  <c:v>103.716253291656</c:v>
                </c:pt>
                <c:pt idx="92">
                  <c:v>102.584473971227</c:v>
                </c:pt>
                <c:pt idx="93">
                  <c:v>102.335686569675</c:v>
                </c:pt>
                <c:pt idx="94">
                  <c:v>103.213671859762</c:v>
                </c:pt>
                <c:pt idx="95">
                  <c:v>104.283169485077</c:v>
                </c:pt>
                <c:pt idx="96">
                  <c:v>104.883179022118</c:v>
                </c:pt>
                <c:pt idx="97">
                  <c:v>108.397354500842</c:v>
                </c:pt>
                <c:pt idx="98">
                  <c:v>110.589210110008</c:v>
                </c:pt>
                <c:pt idx="99">
                  <c:v>113.34633621736199</c:v>
                </c:pt>
                <c:pt idx="100">
                  <c:v>113.617137771261</c:v>
                </c:pt>
                <c:pt idx="101">
                  <c:v>116.260545973424</c:v>
                </c:pt>
                <c:pt idx="102">
                  <c:v>119.04698165446899</c:v>
                </c:pt>
                <c:pt idx="103">
                  <c:v>121.88949053345</c:v>
                </c:pt>
                <c:pt idx="104">
                  <c:v>123.49052541848801</c:v>
                </c:pt>
                <c:pt idx="105">
                  <c:v>124.43920379328701</c:v>
                </c:pt>
                <c:pt idx="106">
                  <c:v>123.92685823856399</c:v>
                </c:pt>
                <c:pt idx="107">
                  <c:v>123.481576460274</c:v>
                </c:pt>
                <c:pt idx="108">
                  <c:v>122.844686416515</c:v>
                </c:pt>
                <c:pt idx="109">
                  <c:v>126.03567278447601</c:v>
                </c:pt>
                <c:pt idx="110">
                  <c:v>128.03332414213</c:v>
                </c:pt>
                <c:pt idx="111">
                  <c:v>130.02187685217001</c:v>
                </c:pt>
                <c:pt idx="112">
                  <c:v>129.35109772347101</c:v>
                </c:pt>
                <c:pt idx="113">
                  <c:v>130.06391848540201</c:v>
                </c:pt>
                <c:pt idx="114">
                  <c:v>131.65587673360801</c:v>
                </c:pt>
                <c:pt idx="115">
                  <c:v>133.47857451811399</c:v>
                </c:pt>
                <c:pt idx="116">
                  <c:v>135.81163783349501</c:v>
                </c:pt>
                <c:pt idx="117">
                  <c:v>138.00289632524601</c:v>
                </c:pt>
                <c:pt idx="118">
                  <c:v>139.960137880079</c:v>
                </c:pt>
                <c:pt idx="119">
                  <c:v>140.31654114620801</c:v>
                </c:pt>
                <c:pt idx="120">
                  <c:v>140.606253971223</c:v>
                </c:pt>
                <c:pt idx="121">
                  <c:v>141.861038084531</c:v>
                </c:pt>
                <c:pt idx="122">
                  <c:v>144.691224683352</c:v>
                </c:pt>
                <c:pt idx="123">
                  <c:v>147.27169554492599</c:v>
                </c:pt>
                <c:pt idx="124">
                  <c:v>149.27810863704701</c:v>
                </c:pt>
                <c:pt idx="125">
                  <c:v>151.05536576831099</c:v>
                </c:pt>
                <c:pt idx="126">
                  <c:v>153.35180691362001</c:v>
                </c:pt>
                <c:pt idx="127">
                  <c:v>154.869478519572</c:v>
                </c:pt>
                <c:pt idx="128">
                  <c:v>154.81741259382099</c:v>
                </c:pt>
                <c:pt idx="129">
                  <c:v>154.43269448007399</c:v>
                </c:pt>
                <c:pt idx="130">
                  <c:v>155.171942729129</c:v>
                </c:pt>
                <c:pt idx="131">
                  <c:v>157.89996364922999</c:v>
                </c:pt>
                <c:pt idx="132">
                  <c:v>159.86440210191199</c:v>
                </c:pt>
                <c:pt idx="133">
                  <c:v>161.84771622528001</c:v>
                </c:pt>
                <c:pt idx="134">
                  <c:v>162.37693864105501</c:v>
                </c:pt>
                <c:pt idx="135">
                  <c:v>164.694560037874</c:v>
                </c:pt>
                <c:pt idx="136">
                  <c:v>166.710377510787</c:v>
                </c:pt>
                <c:pt idx="137">
                  <c:v>169.528920602494</c:v>
                </c:pt>
                <c:pt idx="138">
                  <c:v>171.33136207192601</c:v>
                </c:pt>
                <c:pt idx="139">
                  <c:v>172.564559645495</c:v>
                </c:pt>
                <c:pt idx="140">
                  <c:v>172.95946363429999</c:v>
                </c:pt>
                <c:pt idx="141">
                  <c:v>172.56194078934999</c:v>
                </c:pt>
                <c:pt idx="142">
                  <c:v>172.36997333129901</c:v>
                </c:pt>
                <c:pt idx="143">
                  <c:v>171.147293231269</c:v>
                </c:pt>
                <c:pt idx="144">
                  <c:v>169.34702318625801</c:v>
                </c:pt>
                <c:pt idx="145">
                  <c:v>163.279553510852</c:v>
                </c:pt>
                <c:pt idx="146">
                  <c:v>157.77455864474399</c:v>
                </c:pt>
                <c:pt idx="147">
                  <c:v>152.97746064855599</c:v>
                </c:pt>
                <c:pt idx="148">
                  <c:v>156.012450144214</c:v>
                </c:pt>
                <c:pt idx="149">
                  <c:v>160.19715848922499</c:v>
                </c:pt>
                <c:pt idx="150">
                  <c:v>163.71165351251801</c:v>
                </c:pt>
                <c:pt idx="151">
                  <c:v>159.813357553109</c:v>
                </c:pt>
                <c:pt idx="152">
                  <c:v>156.23833772289501</c:v>
                </c:pt>
                <c:pt idx="153">
                  <c:v>153.50227387867</c:v>
                </c:pt>
                <c:pt idx="154">
                  <c:v>153.09821672208199</c:v>
                </c:pt>
                <c:pt idx="155">
                  <c:v>151.813291370728</c:v>
                </c:pt>
                <c:pt idx="156">
                  <c:v>151.06765824049299</c:v>
                </c:pt>
                <c:pt idx="157">
                  <c:v>147.90486919847399</c:v>
                </c:pt>
                <c:pt idx="158">
                  <c:v>142.541565910857</c:v>
                </c:pt>
                <c:pt idx="159">
                  <c:v>134.967118180347</c:v>
                </c:pt>
                <c:pt idx="160">
                  <c:v>124.942624980575</c:v>
                </c:pt>
                <c:pt idx="161">
                  <c:v>117.28773874595301</c:v>
                </c:pt>
                <c:pt idx="162">
                  <c:v>111.545448895319</c:v>
                </c:pt>
                <c:pt idx="163">
                  <c:v>112.89581959085299</c:v>
                </c:pt>
                <c:pt idx="164">
                  <c:v>114.188552106106</c:v>
                </c:pt>
                <c:pt idx="165">
                  <c:v>113.747918941398</c:v>
                </c:pt>
                <c:pt idx="166">
                  <c:v>109.868071776251</c:v>
                </c:pt>
                <c:pt idx="167">
                  <c:v>105.89723906966699</c:v>
                </c:pt>
                <c:pt idx="168">
                  <c:v>104.62775407113899</c:v>
                </c:pt>
                <c:pt idx="169">
                  <c:v>105.898719495828</c:v>
                </c:pt>
                <c:pt idx="170">
                  <c:v>109.401479284206</c:v>
                </c:pt>
                <c:pt idx="171">
                  <c:v>114.035767901762</c:v>
                </c:pt>
                <c:pt idx="172">
                  <c:v>117.26026914481901</c:v>
                </c:pt>
                <c:pt idx="173">
                  <c:v>117.799220668285</c:v>
                </c:pt>
                <c:pt idx="174">
                  <c:v>116.32634969412899</c:v>
                </c:pt>
                <c:pt idx="175">
                  <c:v>115.830309115959</c:v>
                </c:pt>
                <c:pt idx="176">
                  <c:v>116.60269601118399</c:v>
                </c:pt>
                <c:pt idx="177">
                  <c:v>118.02369709285099</c:v>
                </c:pt>
                <c:pt idx="178">
                  <c:v>117.482971880739</c:v>
                </c:pt>
                <c:pt idx="179">
                  <c:v>118.220794938145</c:v>
                </c:pt>
                <c:pt idx="180">
                  <c:v>119.337437861853</c:v>
                </c:pt>
                <c:pt idx="181">
                  <c:v>122.308942532015</c:v>
                </c:pt>
                <c:pt idx="182">
                  <c:v>122.31309008928601</c:v>
                </c:pt>
                <c:pt idx="183">
                  <c:v>121.380709378878</c:v>
                </c:pt>
                <c:pt idx="184">
                  <c:v>120.026111936204</c:v>
                </c:pt>
                <c:pt idx="185">
                  <c:v>119.999312330188</c:v>
                </c:pt>
                <c:pt idx="186">
                  <c:v>118.565819027967</c:v>
                </c:pt>
                <c:pt idx="187">
                  <c:v>117.85252039696201</c:v>
                </c:pt>
                <c:pt idx="188">
                  <c:v>118.262788218927</c:v>
                </c:pt>
                <c:pt idx="189">
                  <c:v>121.160946050885</c:v>
                </c:pt>
                <c:pt idx="190">
                  <c:v>123.64847732277001</c:v>
                </c:pt>
                <c:pt idx="191">
                  <c:v>125.749182958869</c:v>
                </c:pt>
                <c:pt idx="192">
                  <c:v>126.450306574881</c:v>
                </c:pt>
                <c:pt idx="193">
                  <c:v>127.113834999361</c:v>
                </c:pt>
                <c:pt idx="194">
                  <c:v>125.583535273579</c:v>
                </c:pt>
                <c:pt idx="195">
                  <c:v>125.013845419885</c:v>
                </c:pt>
                <c:pt idx="196">
                  <c:v>123.70269934154</c:v>
                </c:pt>
                <c:pt idx="197">
                  <c:v>125.059971873046</c:v>
                </c:pt>
                <c:pt idx="198">
                  <c:v>126.105416462694</c:v>
                </c:pt>
                <c:pt idx="199">
                  <c:v>127.70474509378801</c:v>
                </c:pt>
                <c:pt idx="200">
                  <c:v>127.57418039761799</c:v>
                </c:pt>
                <c:pt idx="201">
                  <c:v>127.974174009389</c:v>
                </c:pt>
                <c:pt idx="202">
                  <c:v>128.139457582651</c:v>
                </c:pt>
                <c:pt idx="203">
                  <c:v>129.38247837671099</c:v>
                </c:pt>
                <c:pt idx="204">
                  <c:v>129.18548143348801</c:v>
                </c:pt>
                <c:pt idx="205">
                  <c:v>129.66540015817799</c:v>
                </c:pt>
                <c:pt idx="206">
                  <c:v>130.70386714207399</c:v>
                </c:pt>
                <c:pt idx="207">
                  <c:v>132.41868399501399</c:v>
                </c:pt>
                <c:pt idx="208">
                  <c:v>135.36095621698999</c:v>
                </c:pt>
                <c:pt idx="209">
                  <c:v>137.68887451308001</c:v>
                </c:pt>
                <c:pt idx="210">
                  <c:v>141.93025956365599</c:v>
                </c:pt>
                <c:pt idx="211">
                  <c:v>143.67301950127401</c:v>
                </c:pt>
                <c:pt idx="212">
                  <c:v>146.68537593102999</c:v>
                </c:pt>
                <c:pt idx="213">
                  <c:v>147.17021310103701</c:v>
                </c:pt>
                <c:pt idx="214">
                  <c:v>148.116260614194</c:v>
                </c:pt>
                <c:pt idx="215">
                  <c:v>146.23716165038999</c:v>
                </c:pt>
                <c:pt idx="216">
                  <c:v>145.30182691433299</c:v>
                </c:pt>
                <c:pt idx="217">
                  <c:v>143.55769278819201</c:v>
                </c:pt>
                <c:pt idx="218">
                  <c:v>143.84673440323601</c:v>
                </c:pt>
                <c:pt idx="219">
                  <c:v>144.89406587568899</c:v>
                </c:pt>
                <c:pt idx="220">
                  <c:v>147.920811727028</c:v>
                </c:pt>
                <c:pt idx="221">
                  <c:v>150.710351421409</c:v>
                </c:pt>
                <c:pt idx="222">
                  <c:v>152.2539183758</c:v>
                </c:pt>
                <c:pt idx="223">
                  <c:v>153.30656665095501</c:v>
                </c:pt>
                <c:pt idx="224">
                  <c:v>153.84718396340401</c:v>
                </c:pt>
                <c:pt idx="225">
                  <c:v>155.20714058883101</c:v>
                </c:pt>
                <c:pt idx="226">
                  <c:v>156.03236127983899</c:v>
                </c:pt>
                <c:pt idx="227">
                  <c:v>159.26024481825101</c:v>
                </c:pt>
                <c:pt idx="228">
                  <c:v>162.39214350529099</c:v>
                </c:pt>
                <c:pt idx="229">
                  <c:v>166.74348618524101</c:v>
                </c:pt>
                <c:pt idx="230">
                  <c:v>165.706644574016</c:v>
                </c:pt>
                <c:pt idx="231">
                  <c:v>166.43157083387601</c:v>
                </c:pt>
                <c:pt idx="232">
                  <c:v>166.38093049026</c:v>
                </c:pt>
                <c:pt idx="233">
                  <c:v>169.22108744866401</c:v>
                </c:pt>
                <c:pt idx="234">
                  <c:v>169.216816662621</c:v>
                </c:pt>
                <c:pt idx="235">
                  <c:v>168.52365347701399</c:v>
                </c:pt>
                <c:pt idx="236">
                  <c:v>168.80274923512201</c:v>
                </c:pt>
                <c:pt idx="237">
                  <c:v>168.43569570806599</c:v>
                </c:pt>
                <c:pt idx="238">
                  <c:v>168.87903192106501</c:v>
                </c:pt>
                <c:pt idx="239">
                  <c:v>167.549979298794</c:v>
                </c:pt>
                <c:pt idx="240">
                  <c:v>166.90752333619</c:v>
                </c:pt>
                <c:pt idx="241">
                  <c:v>164.971568023967</c:v>
                </c:pt>
                <c:pt idx="242">
                  <c:v>164.12937609091099</c:v>
                </c:pt>
                <c:pt idx="243">
                  <c:v>164.03863720171</c:v>
                </c:pt>
                <c:pt idx="244">
                  <c:v>167.25486061501601</c:v>
                </c:pt>
                <c:pt idx="245">
                  <c:v>170.847042232848</c:v>
                </c:pt>
                <c:pt idx="246">
                  <c:v>174.842813679476</c:v>
                </c:pt>
                <c:pt idx="247">
                  <c:v>176.13810959976001</c:v>
                </c:pt>
                <c:pt idx="248">
                  <c:v>176.504999771093</c:v>
                </c:pt>
                <c:pt idx="249">
                  <c:v>177.76213969612101</c:v>
                </c:pt>
                <c:pt idx="250">
                  <c:v>178.011045418951</c:v>
                </c:pt>
                <c:pt idx="251">
                  <c:v>177.25291682776401</c:v>
                </c:pt>
                <c:pt idx="252">
                  <c:v>173.80520430907299</c:v>
                </c:pt>
                <c:pt idx="253">
                  <c:v>171.94293999916999</c:v>
                </c:pt>
                <c:pt idx="254">
                  <c:v>173.36287384600601</c:v>
                </c:pt>
                <c:pt idx="255">
                  <c:v>178.41158541850899</c:v>
                </c:pt>
                <c:pt idx="256">
                  <c:v>183.442458668217</c:v>
                </c:pt>
                <c:pt idx="257">
                  <c:v>186.68802260577499</c:v>
                </c:pt>
                <c:pt idx="258">
                  <c:v>184.406934330875</c:v>
                </c:pt>
                <c:pt idx="259">
                  <c:v>183.21440213763</c:v>
                </c:pt>
                <c:pt idx="260">
                  <c:v>182.582508134471</c:v>
                </c:pt>
                <c:pt idx="261">
                  <c:v>186.16264461613201</c:v>
                </c:pt>
                <c:pt idx="262">
                  <c:v>186.96505002184799</c:v>
                </c:pt>
                <c:pt idx="263">
                  <c:v>185.57090932460201</c:v>
                </c:pt>
                <c:pt idx="264">
                  <c:v>182.40129020095199</c:v>
                </c:pt>
                <c:pt idx="265">
                  <c:v>183.466404949707</c:v>
                </c:pt>
                <c:pt idx="266">
                  <c:v>187.53234985077299</c:v>
                </c:pt>
                <c:pt idx="267">
                  <c:v>192.604842079555</c:v>
                </c:pt>
                <c:pt idx="268">
                  <c:v>191.71435862606501</c:v>
                </c:pt>
                <c:pt idx="269">
                  <c:v>188.47143918339501</c:v>
                </c:pt>
                <c:pt idx="270">
                  <c:v>186.22181958930199</c:v>
                </c:pt>
                <c:pt idx="271">
                  <c:v>187.657051855757</c:v>
                </c:pt>
                <c:pt idx="272">
                  <c:v>189.35647427973501</c:v>
                </c:pt>
                <c:pt idx="273">
                  <c:v>188.45378224648101</c:v>
                </c:pt>
                <c:pt idx="274">
                  <c:v>186.968011405684</c:v>
                </c:pt>
                <c:pt idx="275">
                  <c:v>186.496391024632</c:v>
                </c:pt>
                <c:pt idx="276">
                  <c:v>188.715913187025</c:v>
                </c:pt>
                <c:pt idx="277">
                  <c:v>192.12573849349101</c:v>
                </c:pt>
                <c:pt idx="278">
                  <c:v>194.281681144006</c:v>
                </c:pt>
                <c:pt idx="279">
                  <c:v>196.81784204757901</c:v>
                </c:pt>
                <c:pt idx="280">
                  <c:v>199.40000980009299</c:v>
                </c:pt>
                <c:pt idx="281">
                  <c:v>203.96188709819401</c:v>
                </c:pt>
                <c:pt idx="282">
                  <c:v>205.49359189193399</c:v>
                </c:pt>
                <c:pt idx="283">
                  <c:v>204.72157564525901</c:v>
                </c:pt>
                <c:pt idx="284">
                  <c:v>201.75285645055001</c:v>
                </c:pt>
                <c:pt idx="285">
                  <c:v>199.603604165397</c:v>
                </c:pt>
                <c:pt idx="286">
                  <c:v>198.891482233489</c:v>
                </c:pt>
                <c:pt idx="287">
                  <c:v>199.67147591198301</c:v>
                </c:pt>
                <c:pt idx="288">
                  <c:v>200.88958259479799</c:v>
                </c:pt>
                <c:pt idx="289">
                  <c:v>201.99300257632501</c:v>
                </c:pt>
                <c:pt idx="290">
                  <c:v>202.91705854096401</c:v>
                </c:pt>
                <c:pt idx="291">
                  <c:v>202.320437908087</c:v>
                </c:pt>
                <c:pt idx="292">
                  <c:v>199.97394611732699</c:v>
                </c:pt>
                <c:pt idx="293">
                  <c:v>197.17831063020199</c:v>
                </c:pt>
                <c:pt idx="294">
                  <c:v>196.986579086381</c:v>
                </c:pt>
                <c:pt idx="295">
                  <c:v>198.56076355915499</c:v>
                </c:pt>
                <c:pt idx="296">
                  <c:v>200.86195281481201</c:v>
                </c:pt>
                <c:pt idx="297">
                  <c:v>203.03452673918801</c:v>
                </c:pt>
                <c:pt idx="298">
                  <c:v>206.493762256861</c:v>
                </c:pt>
                <c:pt idx="299">
                  <c:v>206.93761643203499</c:v>
                </c:pt>
                <c:pt idx="300">
                  <c:v>206.685946994582</c:v>
                </c:pt>
                <c:pt idx="301">
                  <c:v>204.782632275834</c:v>
                </c:pt>
                <c:pt idx="302">
                  <c:v>208.873217499014</c:v>
                </c:pt>
                <c:pt idx="303">
                  <c:v>211.673476946926</c:v>
                </c:pt>
                <c:pt idx="304">
                  <c:v>213.84812964832</c:v>
                </c:pt>
                <c:pt idx="305">
                  <c:v>214.20663408038001</c:v>
                </c:pt>
                <c:pt idx="306">
                  <c:v>218.56780120969401</c:v>
                </c:pt>
                <c:pt idx="307">
                  <c:v>225.62133925221301</c:v>
                </c:pt>
                <c:pt idx="308">
                  <c:v>230.99486434988401</c:v>
                </c:pt>
                <c:pt idx="309">
                  <c:v>233.15559855808701</c:v>
                </c:pt>
                <c:pt idx="310">
                  <c:v>235.97129044367</c:v>
                </c:pt>
                <c:pt idx="311">
                  <c:v>239.25838558033499</c:v>
                </c:pt>
                <c:pt idx="312">
                  <c:v>242.03533974824899</c:v>
                </c:pt>
                <c:pt idx="313">
                  <c:v>238.56425484562499</c:v>
                </c:pt>
                <c:pt idx="314">
                  <c:v>234.554133256885</c:v>
                </c:pt>
                <c:pt idx="315">
                  <c:v>232.281560816558</c:v>
                </c:pt>
                <c:pt idx="316">
                  <c:v>233.822033144876</c:v>
                </c:pt>
                <c:pt idx="317">
                  <c:v>234.37445971489299</c:v>
                </c:pt>
                <c:pt idx="318">
                  <c:v>236.95410910909999</c:v>
                </c:pt>
                <c:pt idx="319">
                  <c:v>236.18877233185199</c:v>
                </c:pt>
                <c:pt idx="320">
                  <c:v>237.59777793235099</c:v>
                </c:pt>
                <c:pt idx="321">
                  <c:v>232.96993796433699</c:v>
                </c:pt>
                <c:pt idx="322">
                  <c:v>235.28333644939499</c:v>
                </c:pt>
                <c:pt idx="323">
                  <c:v>237.21159395069401</c:v>
                </c:pt>
                <c:pt idx="324">
                  <c:v>242.77993622142799</c:v>
                </c:pt>
                <c:pt idx="325">
                  <c:v>241.15766647982801</c:v>
                </c:pt>
                <c:pt idx="326">
                  <c:v>235.96144057080801</c:v>
                </c:pt>
                <c:pt idx="327">
                  <c:v>232.873531020515</c:v>
                </c:pt>
                <c:pt idx="328">
                  <c:v>234.610079925729</c:v>
                </c:pt>
                <c:pt idx="329">
                  <c:v>241.85910459125299</c:v>
                </c:pt>
                <c:pt idx="330">
                  <c:v>243.795843707919</c:v>
                </c:pt>
                <c:pt idx="331">
                  <c:v>244.13442479014699</c:v>
                </c:pt>
                <c:pt idx="332">
                  <c:v>236.48849421242801</c:v>
                </c:pt>
                <c:pt idx="333">
                  <c:v>230.562630067117</c:v>
                </c:pt>
                <c:pt idx="334">
                  <c:v>221.05852396122199</c:v>
                </c:pt>
                <c:pt idx="335">
                  <c:v>218.44840175068501</c:v>
                </c:pt>
                <c:pt idx="336">
                  <c:v>214.185505534306</c:v>
                </c:pt>
                <c:pt idx="337">
                  <c:v>215.14668245001999</c:v>
                </c:pt>
                <c:pt idx="338">
                  <c:v>212.365129336732</c:v>
                </c:pt>
                <c:pt idx="339">
                  <c:v>214.01330309797501</c:v>
                </c:pt>
                <c:pt idx="340">
                  <c:v>211.849304660294</c:v>
                </c:pt>
                <c:pt idx="341">
                  <c:v>209.477077927176</c:v>
                </c:pt>
                <c:pt idx="342">
                  <c:v>206.952045624108</c:v>
                </c:pt>
                <c:pt idx="343">
                  <c:v>208.90029101431199</c:v>
                </c:pt>
                <c:pt idx="344">
                  <c:v>211.72186404492601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5-4805-BE4F-E2E77FAA1071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Segment'!$K$6:$K$350</c:f>
              <c:numCache>
                <c:formatCode>[$-409]mmm\-yy;@</c:formatCode>
                <c:ptCount val="34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</c:numCache>
            </c:numRef>
          </c:xVal>
          <c:yVal>
            <c:numRef>
              <c:f>'U.S. VW - By Segment'!$P$6:$P$350</c:f>
              <c:numCache>
                <c:formatCode>0</c:formatCode>
                <c:ptCount val="345"/>
                <c:pt idx="0">
                  <c:v>70.049496017522202</c:v>
                </c:pt>
                <c:pt idx="1">
                  <c:v>67.677304290491094</c:v>
                </c:pt>
                <c:pt idx="2">
                  <c:v>65.912810500981806</c:v>
                </c:pt>
                <c:pt idx="3">
                  <c:v>65.400853515034598</c:v>
                </c:pt>
                <c:pt idx="4">
                  <c:v>64.398439228187797</c:v>
                </c:pt>
                <c:pt idx="5">
                  <c:v>65.489624009785601</c:v>
                </c:pt>
                <c:pt idx="6">
                  <c:v>66.678692723065893</c:v>
                </c:pt>
                <c:pt idx="7">
                  <c:v>68.252281535275102</c:v>
                </c:pt>
                <c:pt idx="8">
                  <c:v>68.2565379259661</c:v>
                </c:pt>
                <c:pt idx="9">
                  <c:v>68.043264823859204</c:v>
                </c:pt>
                <c:pt idx="10">
                  <c:v>67.243410193294594</c:v>
                </c:pt>
                <c:pt idx="11">
                  <c:v>67.698436308946</c:v>
                </c:pt>
                <c:pt idx="12">
                  <c:v>67.685993491306306</c:v>
                </c:pt>
                <c:pt idx="13">
                  <c:v>68.891267704591698</c:v>
                </c:pt>
                <c:pt idx="14">
                  <c:v>68.716653179791805</c:v>
                </c:pt>
                <c:pt idx="15">
                  <c:v>69.290215043978407</c:v>
                </c:pt>
                <c:pt idx="16">
                  <c:v>69.867021051361107</c:v>
                </c:pt>
                <c:pt idx="17">
                  <c:v>70.407144062427193</c:v>
                </c:pt>
                <c:pt idx="18">
                  <c:v>71.152445450406404</c:v>
                </c:pt>
                <c:pt idx="19">
                  <c:v>71.591644441524807</c:v>
                </c:pt>
                <c:pt idx="20">
                  <c:v>73.8076059313249</c:v>
                </c:pt>
                <c:pt idx="21">
                  <c:v>75.513955020680001</c:v>
                </c:pt>
                <c:pt idx="22">
                  <c:v>76.4466400710957</c:v>
                </c:pt>
                <c:pt idx="23">
                  <c:v>77.307879875601898</c:v>
                </c:pt>
                <c:pt idx="24">
                  <c:v>78.111377124249302</c:v>
                </c:pt>
                <c:pt idx="25">
                  <c:v>79.736217146330802</c:v>
                </c:pt>
                <c:pt idx="26">
                  <c:v>79.705985897871898</c:v>
                </c:pt>
                <c:pt idx="27">
                  <c:v>79.541702852812406</c:v>
                </c:pt>
                <c:pt idx="28">
                  <c:v>78.731687602312505</c:v>
                </c:pt>
                <c:pt idx="29">
                  <c:v>79.133601401811802</c:v>
                </c:pt>
                <c:pt idx="30">
                  <c:v>80.3129567283993</c:v>
                </c:pt>
                <c:pt idx="31">
                  <c:v>81.800641277720999</c:v>
                </c:pt>
                <c:pt idx="32">
                  <c:v>81.8021410881111</c:v>
                </c:pt>
                <c:pt idx="33">
                  <c:v>80.066169451103704</c:v>
                </c:pt>
                <c:pt idx="34">
                  <c:v>80.394019103686404</c:v>
                </c:pt>
                <c:pt idx="35">
                  <c:v>81.076298673818002</c:v>
                </c:pt>
                <c:pt idx="36">
                  <c:v>83.298151864871997</c:v>
                </c:pt>
                <c:pt idx="37">
                  <c:v>81.676188471565297</c:v>
                </c:pt>
                <c:pt idx="38">
                  <c:v>81.083407895249294</c:v>
                </c:pt>
                <c:pt idx="39">
                  <c:v>80.548207914387902</c:v>
                </c:pt>
                <c:pt idx="40">
                  <c:v>81.648081585813102</c:v>
                </c:pt>
                <c:pt idx="41">
                  <c:v>82.968044934653406</c:v>
                </c:pt>
                <c:pt idx="42">
                  <c:v>84.755317822302601</c:v>
                </c:pt>
                <c:pt idx="43">
                  <c:v>88.736386845213701</c:v>
                </c:pt>
                <c:pt idx="44">
                  <c:v>92.548161499333006</c:v>
                </c:pt>
                <c:pt idx="45">
                  <c:v>94.905298236052801</c:v>
                </c:pt>
                <c:pt idx="46">
                  <c:v>94.491263870715898</c:v>
                </c:pt>
                <c:pt idx="47">
                  <c:v>93.309397617591003</c:v>
                </c:pt>
                <c:pt idx="48">
                  <c:v>93.137099321560598</c:v>
                </c:pt>
                <c:pt idx="49">
                  <c:v>93.474808731097099</c:v>
                </c:pt>
                <c:pt idx="50">
                  <c:v>94.756527402261199</c:v>
                </c:pt>
                <c:pt idx="51">
                  <c:v>94.635217756183906</c:v>
                </c:pt>
                <c:pt idx="52">
                  <c:v>94.400934574010606</c:v>
                </c:pt>
                <c:pt idx="53">
                  <c:v>93.381412970360799</c:v>
                </c:pt>
                <c:pt idx="54">
                  <c:v>94.107460999846694</c:v>
                </c:pt>
                <c:pt idx="55">
                  <c:v>95.019590537810402</c:v>
                </c:pt>
                <c:pt idx="56">
                  <c:v>96.382812332646694</c:v>
                </c:pt>
                <c:pt idx="57">
                  <c:v>97.583212997831595</c:v>
                </c:pt>
                <c:pt idx="58">
                  <c:v>98.727573414058199</c:v>
                </c:pt>
                <c:pt idx="59">
                  <c:v>100</c:v>
                </c:pt>
                <c:pt idx="60">
                  <c:v>100.54973998761101</c:v>
                </c:pt>
                <c:pt idx="61">
                  <c:v>101.07795869994</c:v>
                </c:pt>
                <c:pt idx="62">
                  <c:v>100.693713487284</c:v>
                </c:pt>
                <c:pt idx="63">
                  <c:v>100.305684351355</c:v>
                </c:pt>
                <c:pt idx="64">
                  <c:v>100.83876526652</c:v>
                </c:pt>
                <c:pt idx="65">
                  <c:v>102.188996233596</c:v>
                </c:pt>
                <c:pt idx="66">
                  <c:v>103.523849296234</c:v>
                </c:pt>
                <c:pt idx="67">
                  <c:v>103.954145464665</c:v>
                </c:pt>
                <c:pt idx="68">
                  <c:v>104.188711902558</c:v>
                </c:pt>
                <c:pt idx="69">
                  <c:v>104.254832690434</c:v>
                </c:pt>
                <c:pt idx="70">
                  <c:v>104.24021649426901</c:v>
                </c:pt>
                <c:pt idx="71">
                  <c:v>104.476571533762</c:v>
                </c:pt>
                <c:pt idx="72">
                  <c:v>105.72535762086</c:v>
                </c:pt>
                <c:pt idx="73">
                  <c:v>107.73502352633101</c:v>
                </c:pt>
                <c:pt idx="74">
                  <c:v>108.995903717234</c:v>
                </c:pt>
                <c:pt idx="75">
                  <c:v>110.643594385968</c:v>
                </c:pt>
                <c:pt idx="76">
                  <c:v>110.76472947253301</c:v>
                </c:pt>
                <c:pt idx="77">
                  <c:v>111.60057249052601</c:v>
                </c:pt>
                <c:pt idx="78">
                  <c:v>110.244502582072</c:v>
                </c:pt>
                <c:pt idx="79">
                  <c:v>109.857609457297</c:v>
                </c:pt>
                <c:pt idx="80">
                  <c:v>109.09985513647</c:v>
                </c:pt>
                <c:pt idx="81">
                  <c:v>110.41048629593701</c:v>
                </c:pt>
                <c:pt idx="82">
                  <c:v>112.254119539776</c:v>
                </c:pt>
                <c:pt idx="83">
                  <c:v>114.82721849351501</c:v>
                </c:pt>
                <c:pt idx="84">
                  <c:v>116.449133385644</c:v>
                </c:pt>
                <c:pt idx="85">
                  <c:v>117.60650880201599</c:v>
                </c:pt>
                <c:pt idx="86">
                  <c:v>118.01929708701201</c:v>
                </c:pt>
                <c:pt idx="87">
                  <c:v>118.92884734162701</c:v>
                </c:pt>
                <c:pt idx="88">
                  <c:v>119.730989351511</c:v>
                </c:pt>
                <c:pt idx="89">
                  <c:v>121.090923122691</c:v>
                </c:pt>
                <c:pt idx="90">
                  <c:v>121.854804430512</c:v>
                </c:pt>
                <c:pt idx="91">
                  <c:v>122.31485142440999</c:v>
                </c:pt>
                <c:pt idx="92">
                  <c:v>121.539697203478</c:v>
                </c:pt>
                <c:pt idx="93">
                  <c:v>120.89136329384399</c:v>
                </c:pt>
                <c:pt idx="94">
                  <c:v>121.111534130634</c:v>
                </c:pt>
                <c:pt idx="95">
                  <c:v>122.666622710281</c:v>
                </c:pt>
                <c:pt idx="96">
                  <c:v>123.70358578136999</c:v>
                </c:pt>
                <c:pt idx="97">
                  <c:v>123.923813118208</c:v>
                </c:pt>
                <c:pt idx="98">
                  <c:v>124.08974291134599</c:v>
                </c:pt>
                <c:pt idx="99">
                  <c:v>125.321980597101</c:v>
                </c:pt>
                <c:pt idx="100">
                  <c:v>127.20835015638799</c:v>
                </c:pt>
                <c:pt idx="101">
                  <c:v>128.87197914987101</c:v>
                </c:pt>
                <c:pt idx="102">
                  <c:v>131.20645494947101</c:v>
                </c:pt>
                <c:pt idx="103">
                  <c:v>133.816301187748</c:v>
                </c:pt>
                <c:pt idx="104">
                  <c:v>136.53632362179701</c:v>
                </c:pt>
                <c:pt idx="105">
                  <c:v>137.13926186159699</c:v>
                </c:pt>
                <c:pt idx="106">
                  <c:v>137.87777015009499</c:v>
                </c:pt>
                <c:pt idx="107">
                  <c:v>137.97390817095501</c:v>
                </c:pt>
                <c:pt idx="108">
                  <c:v>140.136812155131</c:v>
                </c:pt>
                <c:pt idx="109">
                  <c:v>141.75578639612999</c:v>
                </c:pt>
                <c:pt idx="110">
                  <c:v>144.54649195366099</c:v>
                </c:pt>
                <c:pt idx="111">
                  <c:v>146.14325361169699</c:v>
                </c:pt>
                <c:pt idx="112">
                  <c:v>147.474572793748</c:v>
                </c:pt>
                <c:pt idx="113">
                  <c:v>149.193120737681</c:v>
                </c:pt>
                <c:pt idx="114">
                  <c:v>151.93874746759599</c:v>
                </c:pt>
                <c:pt idx="115">
                  <c:v>155.806024701685</c:v>
                </c:pt>
                <c:pt idx="116">
                  <c:v>159.621560809339</c:v>
                </c:pt>
                <c:pt idx="117">
                  <c:v>164.18201166014899</c:v>
                </c:pt>
                <c:pt idx="118">
                  <c:v>167.15783740581</c:v>
                </c:pt>
                <c:pt idx="119">
                  <c:v>168.24106309577701</c:v>
                </c:pt>
                <c:pt idx="120">
                  <c:v>166.03419988209001</c:v>
                </c:pt>
                <c:pt idx="121">
                  <c:v>165.02508612004601</c:v>
                </c:pt>
                <c:pt idx="122">
                  <c:v>164.657335766963</c:v>
                </c:pt>
                <c:pt idx="123">
                  <c:v>165.08190449943399</c:v>
                </c:pt>
                <c:pt idx="124">
                  <c:v>164.25152532602999</c:v>
                </c:pt>
                <c:pt idx="125">
                  <c:v>162.83253126360799</c:v>
                </c:pt>
                <c:pt idx="126">
                  <c:v>161.98683598905399</c:v>
                </c:pt>
                <c:pt idx="127">
                  <c:v>161.237158278782</c:v>
                </c:pt>
                <c:pt idx="128">
                  <c:v>160.88785598414901</c:v>
                </c:pt>
                <c:pt idx="129">
                  <c:v>167.491115442195</c:v>
                </c:pt>
                <c:pt idx="130">
                  <c:v>174.17034729675501</c:v>
                </c:pt>
                <c:pt idx="131">
                  <c:v>181.754832101793</c:v>
                </c:pt>
                <c:pt idx="132">
                  <c:v>177.41305009880301</c:v>
                </c:pt>
                <c:pt idx="133">
                  <c:v>174.420968056173</c:v>
                </c:pt>
                <c:pt idx="134">
                  <c:v>170.83587395625901</c:v>
                </c:pt>
                <c:pt idx="135">
                  <c:v>170.332457830001</c:v>
                </c:pt>
                <c:pt idx="136">
                  <c:v>170.76804173476199</c:v>
                </c:pt>
                <c:pt idx="137">
                  <c:v>170.38046751784</c:v>
                </c:pt>
                <c:pt idx="138">
                  <c:v>172.53554161532699</c:v>
                </c:pt>
                <c:pt idx="139">
                  <c:v>170.703637635999</c:v>
                </c:pt>
                <c:pt idx="140">
                  <c:v>171.08644198645601</c:v>
                </c:pt>
                <c:pt idx="141">
                  <c:v>168.31967451291899</c:v>
                </c:pt>
                <c:pt idx="142">
                  <c:v>167.78962067126901</c:v>
                </c:pt>
                <c:pt idx="143">
                  <c:v>165.30222600003401</c:v>
                </c:pt>
                <c:pt idx="144">
                  <c:v>164.24814915539901</c:v>
                </c:pt>
                <c:pt idx="145">
                  <c:v>163.23864005975801</c:v>
                </c:pt>
                <c:pt idx="146">
                  <c:v>162.82082020559801</c:v>
                </c:pt>
                <c:pt idx="147">
                  <c:v>161.15416308899</c:v>
                </c:pt>
                <c:pt idx="148">
                  <c:v>159.118241875027</c:v>
                </c:pt>
                <c:pt idx="149">
                  <c:v>157.10919389283899</c:v>
                </c:pt>
                <c:pt idx="150">
                  <c:v>157.42471398188999</c:v>
                </c:pt>
                <c:pt idx="151">
                  <c:v>157.54738171967401</c:v>
                </c:pt>
                <c:pt idx="152">
                  <c:v>157.09418301953301</c:v>
                </c:pt>
                <c:pt idx="153">
                  <c:v>154.489871728048</c:v>
                </c:pt>
                <c:pt idx="154">
                  <c:v>148.71303404792999</c:v>
                </c:pt>
                <c:pt idx="155">
                  <c:v>142.21864246663799</c:v>
                </c:pt>
                <c:pt idx="156">
                  <c:v>136.691779635095</c:v>
                </c:pt>
                <c:pt idx="157">
                  <c:v>136.65762848243699</c:v>
                </c:pt>
                <c:pt idx="158">
                  <c:v>134.939049664343</c:v>
                </c:pt>
                <c:pt idx="159">
                  <c:v>132.25753049216701</c:v>
                </c:pt>
                <c:pt idx="160">
                  <c:v>126.563709918941</c:v>
                </c:pt>
                <c:pt idx="161">
                  <c:v>123.90477348400501</c:v>
                </c:pt>
                <c:pt idx="162">
                  <c:v>121.360465309246</c:v>
                </c:pt>
                <c:pt idx="163">
                  <c:v>121.102455232241</c:v>
                </c:pt>
                <c:pt idx="164">
                  <c:v>119.76818279788201</c:v>
                </c:pt>
                <c:pt idx="165">
                  <c:v>119.69770845639501</c:v>
                </c:pt>
                <c:pt idx="166">
                  <c:v>118.028231276534</c:v>
                </c:pt>
                <c:pt idx="167">
                  <c:v>117.58526697066</c:v>
                </c:pt>
                <c:pt idx="168">
                  <c:v>117.491063782781</c:v>
                </c:pt>
                <c:pt idx="169">
                  <c:v>118.25563567360101</c:v>
                </c:pt>
                <c:pt idx="170">
                  <c:v>119.017176137466</c:v>
                </c:pt>
                <c:pt idx="171">
                  <c:v>120.006841111672</c:v>
                </c:pt>
                <c:pt idx="172">
                  <c:v>120.845933381422</c:v>
                </c:pt>
                <c:pt idx="173">
                  <c:v>122.418050792861</c:v>
                </c:pt>
                <c:pt idx="174">
                  <c:v>124.02620793589</c:v>
                </c:pt>
                <c:pt idx="175">
                  <c:v>128.806051849407</c:v>
                </c:pt>
                <c:pt idx="176">
                  <c:v>133.75392657813299</c:v>
                </c:pt>
                <c:pt idx="177">
                  <c:v>138.22252206338101</c:v>
                </c:pt>
                <c:pt idx="178">
                  <c:v>139.76884434807999</c:v>
                </c:pt>
                <c:pt idx="179">
                  <c:v>141.07600123305801</c:v>
                </c:pt>
                <c:pt idx="180">
                  <c:v>142.67763847860701</c:v>
                </c:pt>
                <c:pt idx="181">
                  <c:v>141.540059037513</c:v>
                </c:pt>
                <c:pt idx="182">
                  <c:v>139.33228876885599</c:v>
                </c:pt>
                <c:pt idx="183">
                  <c:v>137.497154733055</c:v>
                </c:pt>
                <c:pt idx="184">
                  <c:v>138.972713889223</c:v>
                </c:pt>
                <c:pt idx="185">
                  <c:v>141.017236464935</c:v>
                </c:pt>
                <c:pt idx="186">
                  <c:v>143.38733229797401</c:v>
                </c:pt>
                <c:pt idx="187">
                  <c:v>145.25964458487601</c:v>
                </c:pt>
                <c:pt idx="188">
                  <c:v>148.91558502984</c:v>
                </c:pt>
                <c:pt idx="189">
                  <c:v>151.41486201030801</c:v>
                </c:pt>
                <c:pt idx="190">
                  <c:v>153.809276519197</c:v>
                </c:pt>
                <c:pt idx="191">
                  <c:v>152.822500098083</c:v>
                </c:pt>
                <c:pt idx="192">
                  <c:v>151.64894325602</c:v>
                </c:pt>
                <c:pt idx="193">
                  <c:v>148.09152047080099</c:v>
                </c:pt>
                <c:pt idx="194">
                  <c:v>146.92744366722101</c:v>
                </c:pt>
                <c:pt idx="195">
                  <c:v>146.818422531919</c:v>
                </c:pt>
                <c:pt idx="196">
                  <c:v>149.073783296861</c:v>
                </c:pt>
                <c:pt idx="197">
                  <c:v>149.74835718240399</c:v>
                </c:pt>
                <c:pt idx="198">
                  <c:v>152.34999109033899</c:v>
                </c:pt>
                <c:pt idx="199">
                  <c:v>155.10854684351199</c:v>
                </c:pt>
                <c:pt idx="200">
                  <c:v>160.12283287023999</c:v>
                </c:pt>
                <c:pt idx="201">
                  <c:v>162.46544775674701</c:v>
                </c:pt>
                <c:pt idx="202">
                  <c:v>163.53532516756101</c:v>
                </c:pt>
                <c:pt idx="203">
                  <c:v>163.01635968417901</c:v>
                </c:pt>
                <c:pt idx="204">
                  <c:v>162.22131655582601</c:v>
                </c:pt>
                <c:pt idx="205">
                  <c:v>163.205287317152</c:v>
                </c:pt>
                <c:pt idx="206">
                  <c:v>163.511017470197</c:v>
                </c:pt>
                <c:pt idx="207">
                  <c:v>165.20817409355899</c:v>
                </c:pt>
                <c:pt idx="208">
                  <c:v>166.16368404094399</c:v>
                </c:pt>
                <c:pt idx="209">
                  <c:v>168.73705731440401</c:v>
                </c:pt>
                <c:pt idx="210">
                  <c:v>169.73513155548699</c:v>
                </c:pt>
                <c:pt idx="211">
                  <c:v>170.346380572426</c:v>
                </c:pt>
                <c:pt idx="212">
                  <c:v>171.62279572325301</c:v>
                </c:pt>
                <c:pt idx="213">
                  <c:v>174.36507016332001</c:v>
                </c:pt>
                <c:pt idx="214">
                  <c:v>177.11571626487799</c:v>
                </c:pt>
                <c:pt idx="215">
                  <c:v>177.73692259977199</c:v>
                </c:pt>
                <c:pt idx="216">
                  <c:v>178.50028431007499</c:v>
                </c:pt>
                <c:pt idx="217">
                  <c:v>179.28685388560601</c:v>
                </c:pt>
                <c:pt idx="218">
                  <c:v>180.86754322738801</c:v>
                </c:pt>
                <c:pt idx="219">
                  <c:v>180.393872713691</c:v>
                </c:pt>
                <c:pt idx="220">
                  <c:v>176.98741368571399</c:v>
                </c:pt>
                <c:pt idx="221">
                  <c:v>174.300029473004</c:v>
                </c:pt>
                <c:pt idx="222">
                  <c:v>173.61855846737899</c:v>
                </c:pt>
                <c:pt idx="223">
                  <c:v>179.596078645185</c:v>
                </c:pt>
                <c:pt idx="224">
                  <c:v>184.69556406356199</c:v>
                </c:pt>
                <c:pt idx="225">
                  <c:v>189.27477533029699</c:v>
                </c:pt>
                <c:pt idx="226">
                  <c:v>191.172173606527</c:v>
                </c:pt>
                <c:pt idx="227">
                  <c:v>193.95452797236601</c:v>
                </c:pt>
                <c:pt idx="228">
                  <c:v>196.72750411204601</c:v>
                </c:pt>
                <c:pt idx="229">
                  <c:v>197.69484505608</c:v>
                </c:pt>
                <c:pt idx="230">
                  <c:v>199.32874040051601</c:v>
                </c:pt>
                <c:pt idx="231">
                  <c:v>201.29844131649</c:v>
                </c:pt>
                <c:pt idx="232">
                  <c:v>204.19588248464601</c:v>
                </c:pt>
                <c:pt idx="233">
                  <c:v>205.17312690387101</c:v>
                </c:pt>
                <c:pt idx="234">
                  <c:v>205.85833007336001</c:v>
                </c:pt>
                <c:pt idx="235">
                  <c:v>205.93679013704701</c:v>
                </c:pt>
                <c:pt idx="236">
                  <c:v>206.56594873560701</c:v>
                </c:pt>
                <c:pt idx="237">
                  <c:v>205.74157682511901</c:v>
                </c:pt>
                <c:pt idx="238">
                  <c:v>206.59566604852799</c:v>
                </c:pt>
                <c:pt idx="239">
                  <c:v>208.19680615369501</c:v>
                </c:pt>
                <c:pt idx="240">
                  <c:v>212.176976270117</c:v>
                </c:pt>
                <c:pt idx="241">
                  <c:v>214.190214965623</c:v>
                </c:pt>
                <c:pt idx="242">
                  <c:v>216.636129438079</c:v>
                </c:pt>
                <c:pt idx="243">
                  <c:v>217.577300088665</c:v>
                </c:pt>
                <c:pt idx="244">
                  <c:v>219.45978814658699</c:v>
                </c:pt>
                <c:pt idx="245">
                  <c:v>220.464910213933</c:v>
                </c:pt>
                <c:pt idx="246">
                  <c:v>222.27664447741</c:v>
                </c:pt>
                <c:pt idx="247">
                  <c:v>223.58909414039999</c:v>
                </c:pt>
                <c:pt idx="248">
                  <c:v>224.92810904471401</c:v>
                </c:pt>
                <c:pt idx="249">
                  <c:v>226.15476167238799</c:v>
                </c:pt>
                <c:pt idx="250">
                  <c:v>227.82320261817699</c:v>
                </c:pt>
                <c:pt idx="251">
                  <c:v>228.62915526882301</c:v>
                </c:pt>
                <c:pt idx="252">
                  <c:v>227.74905866339</c:v>
                </c:pt>
                <c:pt idx="253">
                  <c:v>226.13468598597001</c:v>
                </c:pt>
                <c:pt idx="254">
                  <c:v>225.03277244670099</c:v>
                </c:pt>
                <c:pt idx="255">
                  <c:v>226.06284699343701</c:v>
                </c:pt>
                <c:pt idx="256">
                  <c:v>229.017460465418</c:v>
                </c:pt>
                <c:pt idx="257">
                  <c:v>232.506163779069</c:v>
                </c:pt>
                <c:pt idx="258">
                  <c:v>235.35760448150199</c:v>
                </c:pt>
                <c:pt idx="259">
                  <c:v>236.801622217226</c:v>
                </c:pt>
                <c:pt idx="260">
                  <c:v>238.14590775827</c:v>
                </c:pt>
                <c:pt idx="261">
                  <c:v>239.89394534094899</c:v>
                </c:pt>
                <c:pt idx="262">
                  <c:v>242.18352229454999</c:v>
                </c:pt>
                <c:pt idx="263">
                  <c:v>244.569118681802</c:v>
                </c:pt>
                <c:pt idx="264">
                  <c:v>246.73989521753001</c:v>
                </c:pt>
                <c:pt idx="265">
                  <c:v>248.27238524740801</c:v>
                </c:pt>
                <c:pt idx="266">
                  <c:v>250.208779008672</c:v>
                </c:pt>
                <c:pt idx="267">
                  <c:v>251.17378994343301</c:v>
                </c:pt>
                <c:pt idx="268">
                  <c:v>251.34762112282399</c:v>
                </c:pt>
                <c:pt idx="269">
                  <c:v>250.764877430681</c:v>
                </c:pt>
                <c:pt idx="270">
                  <c:v>252.49128225250399</c:v>
                </c:pt>
                <c:pt idx="271">
                  <c:v>255.395893962043</c:v>
                </c:pt>
                <c:pt idx="272">
                  <c:v>258.32781951728799</c:v>
                </c:pt>
                <c:pt idx="273">
                  <c:v>258.85489757190697</c:v>
                </c:pt>
                <c:pt idx="274">
                  <c:v>258.346445302257</c:v>
                </c:pt>
                <c:pt idx="275">
                  <c:v>258.14667813063102</c:v>
                </c:pt>
                <c:pt idx="276">
                  <c:v>258.13088469293501</c:v>
                </c:pt>
                <c:pt idx="277">
                  <c:v>259.95850428700902</c:v>
                </c:pt>
                <c:pt idx="278">
                  <c:v>261.72692715499301</c:v>
                </c:pt>
                <c:pt idx="279">
                  <c:v>265.963192212558</c:v>
                </c:pt>
                <c:pt idx="280">
                  <c:v>268.59022014758898</c:v>
                </c:pt>
                <c:pt idx="281">
                  <c:v>271.14874629672698</c:v>
                </c:pt>
                <c:pt idx="282">
                  <c:v>271.02264855306697</c:v>
                </c:pt>
                <c:pt idx="283">
                  <c:v>271.53332299849302</c:v>
                </c:pt>
                <c:pt idx="284">
                  <c:v>272.62040082938398</c:v>
                </c:pt>
                <c:pt idx="285">
                  <c:v>274.43028263692798</c:v>
                </c:pt>
                <c:pt idx="286">
                  <c:v>277.459620914862</c:v>
                </c:pt>
                <c:pt idx="287">
                  <c:v>280.17685069946702</c:v>
                </c:pt>
                <c:pt idx="288">
                  <c:v>282.10696137215001</c:v>
                </c:pt>
                <c:pt idx="289">
                  <c:v>282.87895788507097</c:v>
                </c:pt>
                <c:pt idx="290">
                  <c:v>282.91662575373903</c:v>
                </c:pt>
                <c:pt idx="291">
                  <c:v>286.71789061497299</c:v>
                </c:pt>
                <c:pt idx="292">
                  <c:v>287.37461568147398</c:v>
                </c:pt>
                <c:pt idx="293">
                  <c:v>289.327485775247</c:v>
                </c:pt>
                <c:pt idx="294">
                  <c:v>288.06689186532998</c:v>
                </c:pt>
                <c:pt idx="295">
                  <c:v>292.04527080398401</c:v>
                </c:pt>
                <c:pt idx="296">
                  <c:v>295.177369080311</c:v>
                </c:pt>
                <c:pt idx="297">
                  <c:v>299.36362979872501</c:v>
                </c:pt>
                <c:pt idx="298">
                  <c:v>300.88054464238502</c:v>
                </c:pt>
                <c:pt idx="299">
                  <c:v>302.53105763001003</c:v>
                </c:pt>
                <c:pt idx="300">
                  <c:v>303.001210066211</c:v>
                </c:pt>
                <c:pt idx="301">
                  <c:v>305.15637662996102</c:v>
                </c:pt>
                <c:pt idx="302">
                  <c:v>308.14948147456897</c:v>
                </c:pt>
                <c:pt idx="303">
                  <c:v>312.42831112160502</c:v>
                </c:pt>
                <c:pt idx="304">
                  <c:v>318.88929635201498</c:v>
                </c:pt>
                <c:pt idx="305">
                  <c:v>328.20935672953402</c:v>
                </c:pt>
                <c:pt idx="306">
                  <c:v>338.81559576855898</c:v>
                </c:pt>
                <c:pt idx="307">
                  <c:v>347.25301824404198</c:v>
                </c:pt>
                <c:pt idx="308">
                  <c:v>353.92773531340401</c:v>
                </c:pt>
                <c:pt idx="309">
                  <c:v>360.97801244167698</c:v>
                </c:pt>
                <c:pt idx="310">
                  <c:v>370.422440981188</c:v>
                </c:pt>
                <c:pt idx="311">
                  <c:v>378.229565770676</c:v>
                </c:pt>
                <c:pt idx="312">
                  <c:v>384.385600932736</c:v>
                </c:pt>
                <c:pt idx="313">
                  <c:v>385.295776700087</c:v>
                </c:pt>
                <c:pt idx="314">
                  <c:v>389.49996718016399</c:v>
                </c:pt>
                <c:pt idx="315">
                  <c:v>396.94434292360398</c:v>
                </c:pt>
                <c:pt idx="316">
                  <c:v>407.97997587382099</c:v>
                </c:pt>
                <c:pt idx="317">
                  <c:v>415.002711177413</c:v>
                </c:pt>
                <c:pt idx="318">
                  <c:v>415.2897435891</c:v>
                </c:pt>
                <c:pt idx="319">
                  <c:v>412.96622214394898</c:v>
                </c:pt>
                <c:pt idx="320">
                  <c:v>406.14469249668502</c:v>
                </c:pt>
                <c:pt idx="321">
                  <c:v>398.45122772131703</c:v>
                </c:pt>
                <c:pt idx="322">
                  <c:v>383.34600869972201</c:v>
                </c:pt>
                <c:pt idx="323">
                  <c:v>371.40219955011401</c:v>
                </c:pt>
                <c:pt idx="324">
                  <c:v>358.63109679759799</c:v>
                </c:pt>
                <c:pt idx="325">
                  <c:v>355.10919304324398</c:v>
                </c:pt>
                <c:pt idx="326">
                  <c:v>347.18256297820301</c:v>
                </c:pt>
                <c:pt idx="327">
                  <c:v>344.73705971999402</c:v>
                </c:pt>
                <c:pt idx="328">
                  <c:v>336.23645364055398</c:v>
                </c:pt>
                <c:pt idx="329">
                  <c:v>338.14118836867101</c:v>
                </c:pt>
                <c:pt idx="330">
                  <c:v>336.85253606747898</c:v>
                </c:pt>
                <c:pt idx="331">
                  <c:v>339.753749608097</c:v>
                </c:pt>
                <c:pt idx="332">
                  <c:v>336.29645270994803</c:v>
                </c:pt>
                <c:pt idx="333">
                  <c:v>334.27107189514601</c:v>
                </c:pt>
                <c:pt idx="334">
                  <c:v>331.67258294131801</c:v>
                </c:pt>
                <c:pt idx="335">
                  <c:v>328.63550686840398</c:v>
                </c:pt>
                <c:pt idx="336">
                  <c:v>319.56528891527802</c:v>
                </c:pt>
                <c:pt idx="337">
                  <c:v>310.32952274812601</c:v>
                </c:pt>
                <c:pt idx="338">
                  <c:v>303.21083254643901</c:v>
                </c:pt>
                <c:pt idx="339">
                  <c:v>306.23205075449198</c:v>
                </c:pt>
                <c:pt idx="340">
                  <c:v>309.14751895050699</c:v>
                </c:pt>
                <c:pt idx="341">
                  <c:v>311.02414670586501</c:v>
                </c:pt>
                <c:pt idx="342">
                  <c:v>307.20824111873702</c:v>
                </c:pt>
                <c:pt idx="343">
                  <c:v>304.05536618941301</c:v>
                </c:pt>
                <c:pt idx="344">
                  <c:v>307.927625359579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95-4805-BE4F-E2E77FAA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56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PropertyType!$Q$7:$Q$121</c:f>
              <c:numCache>
                <c:formatCode>0</c:formatCode>
                <c:ptCount val="115"/>
                <c:pt idx="0">
                  <c:v>58.534222579139197</c:v>
                </c:pt>
                <c:pt idx="1">
                  <c:v>62.256697137061103</c:v>
                </c:pt>
                <c:pt idx="2">
                  <c:v>65.773719767207794</c:v>
                </c:pt>
                <c:pt idx="3">
                  <c:v>65.426896491340003</c:v>
                </c:pt>
                <c:pt idx="4">
                  <c:v>65.870115033249604</c:v>
                </c:pt>
                <c:pt idx="5">
                  <c:v>69.622518787530694</c:v>
                </c:pt>
                <c:pt idx="6">
                  <c:v>74.671989916243504</c:v>
                </c:pt>
                <c:pt idx="7">
                  <c:v>77.369173570482303</c:v>
                </c:pt>
                <c:pt idx="8">
                  <c:v>77.900487681544604</c:v>
                </c:pt>
                <c:pt idx="9">
                  <c:v>78.485150583872297</c:v>
                </c:pt>
                <c:pt idx="10">
                  <c:v>80.253483676326894</c:v>
                </c:pt>
                <c:pt idx="11">
                  <c:v>82.698552815623202</c:v>
                </c:pt>
                <c:pt idx="12">
                  <c:v>85.562884401958399</c:v>
                </c:pt>
                <c:pt idx="13">
                  <c:v>89.409273670621801</c:v>
                </c:pt>
                <c:pt idx="14">
                  <c:v>90.708103923561495</c:v>
                </c:pt>
                <c:pt idx="15">
                  <c:v>90.458723095756994</c:v>
                </c:pt>
                <c:pt idx="16">
                  <c:v>93.244109307807705</c:v>
                </c:pt>
                <c:pt idx="17">
                  <c:v>98.775517964241502</c:v>
                </c:pt>
                <c:pt idx="18">
                  <c:v>101.312640298129</c:v>
                </c:pt>
                <c:pt idx="19">
                  <c:v>100</c:v>
                </c:pt>
                <c:pt idx="20">
                  <c:v>100.237428111322</c:v>
                </c:pt>
                <c:pt idx="21">
                  <c:v>102.522861181498</c:v>
                </c:pt>
                <c:pt idx="22">
                  <c:v>103.27019620925699</c:v>
                </c:pt>
                <c:pt idx="23">
                  <c:v>102.559013085278</c:v>
                </c:pt>
                <c:pt idx="24">
                  <c:v>103.640582800565</c:v>
                </c:pt>
                <c:pt idx="25">
                  <c:v>106.400146020045</c:v>
                </c:pt>
                <c:pt idx="26">
                  <c:v>108.60877852682501</c:v>
                </c:pt>
                <c:pt idx="27">
                  <c:v>109.760873576786</c:v>
                </c:pt>
                <c:pt idx="28">
                  <c:v>112.387610147865</c:v>
                </c:pt>
                <c:pt idx="29">
                  <c:v>116.061149432562</c:v>
                </c:pt>
                <c:pt idx="30">
                  <c:v>118.457190923851</c:v>
                </c:pt>
                <c:pt idx="31">
                  <c:v>120.771078365747</c:v>
                </c:pt>
                <c:pt idx="32">
                  <c:v>125.065273958357</c:v>
                </c:pt>
                <c:pt idx="33">
                  <c:v>129.844077612962</c:v>
                </c:pt>
                <c:pt idx="34">
                  <c:v>134.34770611930401</c:v>
                </c:pt>
                <c:pt idx="35">
                  <c:v>138.89472400263799</c:v>
                </c:pt>
                <c:pt idx="36">
                  <c:v>144.408330623111</c:v>
                </c:pt>
                <c:pt idx="37">
                  <c:v>151.13058407310501</c:v>
                </c:pt>
                <c:pt idx="38">
                  <c:v>155.962556157351</c:v>
                </c:pt>
                <c:pt idx="39">
                  <c:v>158.752153302057</c:v>
                </c:pt>
                <c:pt idx="40">
                  <c:v>162.16371080805399</c:v>
                </c:pt>
                <c:pt idx="41">
                  <c:v>165.83575749917699</c:v>
                </c:pt>
                <c:pt idx="42">
                  <c:v>166.01422290694501</c:v>
                </c:pt>
                <c:pt idx="43">
                  <c:v>164.84010486435801</c:v>
                </c:pt>
                <c:pt idx="44">
                  <c:v>168.466496701864</c:v>
                </c:pt>
                <c:pt idx="45">
                  <c:v>175.199224063065</c:v>
                </c:pt>
                <c:pt idx="46">
                  <c:v>173.16171094184301</c:v>
                </c:pt>
                <c:pt idx="47">
                  <c:v>166.20783129811599</c:v>
                </c:pt>
                <c:pt idx="48">
                  <c:v>164.06816356603599</c:v>
                </c:pt>
                <c:pt idx="49">
                  <c:v>162.97881696755101</c:v>
                </c:pt>
                <c:pt idx="50">
                  <c:v>154.19821953419401</c:v>
                </c:pt>
                <c:pt idx="51">
                  <c:v>142.19934827898999</c:v>
                </c:pt>
                <c:pt idx="52">
                  <c:v>131.36857254718001</c:v>
                </c:pt>
                <c:pt idx="53">
                  <c:v>121.67190293995699</c:v>
                </c:pt>
                <c:pt idx="54">
                  <c:v>120.41292869901601</c:v>
                </c:pt>
                <c:pt idx="55">
                  <c:v>122.17925574029999</c:v>
                </c:pt>
                <c:pt idx="56">
                  <c:v>118.44242997812501</c:v>
                </c:pt>
                <c:pt idx="57">
                  <c:v>113.20631761659</c:v>
                </c:pt>
                <c:pt idx="58">
                  <c:v>110.751666643443</c:v>
                </c:pt>
                <c:pt idx="59">
                  <c:v>108.76038920121501</c:v>
                </c:pt>
                <c:pt idx="60">
                  <c:v>106.91657015314399</c:v>
                </c:pt>
                <c:pt idx="61">
                  <c:v>108.614691242082</c:v>
                </c:pt>
                <c:pt idx="62">
                  <c:v>110.08200484915299</c:v>
                </c:pt>
                <c:pt idx="63">
                  <c:v>108.389274657722</c:v>
                </c:pt>
                <c:pt idx="64">
                  <c:v>107.04463162562099</c:v>
                </c:pt>
                <c:pt idx="65">
                  <c:v>107.530351067944</c:v>
                </c:pt>
                <c:pt idx="66">
                  <c:v>110.323565247537</c:v>
                </c:pt>
                <c:pt idx="67">
                  <c:v>112.97169720793801</c:v>
                </c:pt>
                <c:pt idx="68">
                  <c:v>114.51884616045299</c:v>
                </c:pt>
                <c:pt idx="69">
                  <c:v>116.409400898565</c:v>
                </c:pt>
                <c:pt idx="70">
                  <c:v>118.897226715679</c:v>
                </c:pt>
                <c:pt idx="71">
                  <c:v>121.42364968520501</c:v>
                </c:pt>
                <c:pt idx="72">
                  <c:v>125.185919611673</c:v>
                </c:pt>
                <c:pt idx="73">
                  <c:v>130.68804573551901</c:v>
                </c:pt>
                <c:pt idx="74">
                  <c:v>132.937026664874</c:v>
                </c:pt>
                <c:pt idx="75">
                  <c:v>133.46279170141599</c:v>
                </c:pt>
                <c:pt idx="76">
                  <c:v>137.60668766964699</c:v>
                </c:pt>
                <c:pt idx="77">
                  <c:v>142.80168636632399</c:v>
                </c:pt>
                <c:pt idx="78">
                  <c:v>143.18113645197201</c:v>
                </c:pt>
                <c:pt idx="79">
                  <c:v>141.97256852458</c:v>
                </c:pt>
                <c:pt idx="80">
                  <c:v>144.40917384438899</c:v>
                </c:pt>
                <c:pt idx="81">
                  <c:v>148.51426079408799</c:v>
                </c:pt>
                <c:pt idx="82">
                  <c:v>152.74035715971601</c:v>
                </c:pt>
                <c:pt idx="83">
                  <c:v>156.31667507119201</c:v>
                </c:pt>
                <c:pt idx="84">
                  <c:v>161.75104325525999</c:v>
                </c:pt>
                <c:pt idx="85">
                  <c:v>168.10025520582499</c:v>
                </c:pt>
                <c:pt idx="86">
                  <c:v>168.20876074976599</c:v>
                </c:pt>
                <c:pt idx="87">
                  <c:v>167.123616427895</c:v>
                </c:pt>
                <c:pt idx="88">
                  <c:v>171.90218468724399</c:v>
                </c:pt>
                <c:pt idx="89">
                  <c:v>178.22275444647599</c:v>
                </c:pt>
                <c:pt idx="90">
                  <c:v>179.88546457851601</c:v>
                </c:pt>
                <c:pt idx="91">
                  <c:v>179.58857862314099</c:v>
                </c:pt>
                <c:pt idx="92">
                  <c:v>181.59503223765401</c:v>
                </c:pt>
                <c:pt idx="93">
                  <c:v>184.18030559849601</c:v>
                </c:pt>
                <c:pt idx="94">
                  <c:v>185.810579352395</c:v>
                </c:pt>
                <c:pt idx="95">
                  <c:v>186.70447825201001</c:v>
                </c:pt>
                <c:pt idx="96">
                  <c:v>186.96616855461801</c:v>
                </c:pt>
                <c:pt idx="97">
                  <c:v>185.84697334189099</c:v>
                </c:pt>
                <c:pt idx="98">
                  <c:v>190.446742068075</c:v>
                </c:pt>
                <c:pt idx="99">
                  <c:v>196.79537905295501</c:v>
                </c:pt>
                <c:pt idx="100">
                  <c:v>198.46408059120901</c:v>
                </c:pt>
                <c:pt idx="101">
                  <c:v>204.39247760485401</c:v>
                </c:pt>
                <c:pt idx="102">
                  <c:v>214.214709945767</c:v>
                </c:pt>
                <c:pt idx="103">
                  <c:v>219.219422852473</c:v>
                </c:pt>
                <c:pt idx="104">
                  <c:v>224.401226951979</c:v>
                </c:pt>
                <c:pt idx="105">
                  <c:v>235.273451316056</c:v>
                </c:pt>
                <c:pt idx="106">
                  <c:v>233.23080361068901</c:v>
                </c:pt>
                <c:pt idx="107">
                  <c:v>223.11691563956001</c:v>
                </c:pt>
                <c:pt idx="108">
                  <c:v>222.037185160104</c:v>
                </c:pt>
                <c:pt idx="109">
                  <c:v>227.109552917917</c:v>
                </c:pt>
                <c:pt idx="110">
                  <c:v>225.05335216104399</c:v>
                </c:pt>
                <c:pt idx="111">
                  <c:v>217.68797554040799</c:v>
                </c:pt>
                <c:pt idx="112">
                  <c:v>216.94169622184901</c:v>
                </c:pt>
                <c:pt idx="113">
                  <c:v>216.909634533939</c:v>
                </c:pt>
                <c:pt idx="114">
                  <c:v>215.503486471325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E3-4F2E-A992-318563FA2DD4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PropertyType!$R$7:$R$121</c:f>
              <c:numCache>
                <c:formatCode>0</c:formatCode>
                <c:ptCount val="115"/>
                <c:pt idx="0">
                  <c:v>67.945240557542903</c:v>
                </c:pt>
                <c:pt idx="1">
                  <c:v>70.130865414655901</c:v>
                </c:pt>
                <c:pt idx="2">
                  <c:v>71.731777924414601</c:v>
                </c:pt>
                <c:pt idx="3">
                  <c:v>70.524570159000007</c:v>
                </c:pt>
                <c:pt idx="4">
                  <c:v>70.307746882856193</c:v>
                </c:pt>
                <c:pt idx="5">
                  <c:v>73.1215442799909</c:v>
                </c:pt>
                <c:pt idx="6">
                  <c:v>77.314593683208301</c:v>
                </c:pt>
                <c:pt idx="7">
                  <c:v>79.350153072707201</c:v>
                </c:pt>
                <c:pt idx="8">
                  <c:v>79.310940605590105</c:v>
                </c:pt>
                <c:pt idx="9">
                  <c:v>79.437147627820494</c:v>
                </c:pt>
                <c:pt idx="10">
                  <c:v>81.279793760422194</c:v>
                </c:pt>
                <c:pt idx="11">
                  <c:v>84.151136708785998</c:v>
                </c:pt>
                <c:pt idx="12">
                  <c:v>86.738789619396599</c:v>
                </c:pt>
                <c:pt idx="13">
                  <c:v>87.615349800061495</c:v>
                </c:pt>
                <c:pt idx="14">
                  <c:v>88.098296306729296</c:v>
                </c:pt>
                <c:pt idx="15">
                  <c:v>90.806903038197802</c:v>
                </c:pt>
                <c:pt idx="16">
                  <c:v>94.556184920999797</c:v>
                </c:pt>
                <c:pt idx="17">
                  <c:v>97.953425752555802</c:v>
                </c:pt>
                <c:pt idx="18">
                  <c:v>99.504278617002598</c:v>
                </c:pt>
                <c:pt idx="19">
                  <c:v>100</c:v>
                </c:pt>
                <c:pt idx="20">
                  <c:v>101.503682146727</c:v>
                </c:pt>
                <c:pt idx="21">
                  <c:v>102.746495954126</c:v>
                </c:pt>
                <c:pt idx="22">
                  <c:v>102.490797340776</c:v>
                </c:pt>
                <c:pt idx="23">
                  <c:v>102.55616905965201</c:v>
                </c:pt>
                <c:pt idx="24">
                  <c:v>103.936926519989</c:v>
                </c:pt>
                <c:pt idx="25">
                  <c:v>107.006926507744</c:v>
                </c:pt>
                <c:pt idx="26">
                  <c:v>110.613934339466</c:v>
                </c:pt>
                <c:pt idx="27">
                  <c:v>111.939220618761</c:v>
                </c:pt>
                <c:pt idx="28">
                  <c:v>112.141318496509</c:v>
                </c:pt>
                <c:pt idx="29">
                  <c:v>113.50799931441701</c:v>
                </c:pt>
                <c:pt idx="30">
                  <c:v>116.658410864606</c:v>
                </c:pt>
                <c:pt idx="31">
                  <c:v>120.689733773258</c:v>
                </c:pt>
                <c:pt idx="32">
                  <c:v>126.830152189014</c:v>
                </c:pt>
                <c:pt idx="33">
                  <c:v>133.723865048433</c:v>
                </c:pt>
                <c:pt idx="34">
                  <c:v>134.999661341305</c:v>
                </c:pt>
                <c:pt idx="35">
                  <c:v>135.96365716616401</c:v>
                </c:pt>
                <c:pt idx="36">
                  <c:v>143.780538493835</c:v>
                </c:pt>
                <c:pt idx="37">
                  <c:v>152.82877012656499</c:v>
                </c:pt>
                <c:pt idx="38">
                  <c:v>156.201765623894</c:v>
                </c:pt>
                <c:pt idx="39">
                  <c:v>158.299650570642</c:v>
                </c:pt>
                <c:pt idx="40">
                  <c:v>163.20229025620699</c:v>
                </c:pt>
                <c:pt idx="41">
                  <c:v>167.93618598350801</c:v>
                </c:pt>
                <c:pt idx="42">
                  <c:v>171.05212145918199</c:v>
                </c:pt>
                <c:pt idx="43">
                  <c:v>173.15395510451199</c:v>
                </c:pt>
                <c:pt idx="44">
                  <c:v>175.49329719519901</c:v>
                </c:pt>
                <c:pt idx="45">
                  <c:v>178.473701612318</c:v>
                </c:pt>
                <c:pt idx="46">
                  <c:v>178.811582025832</c:v>
                </c:pt>
                <c:pt idx="47">
                  <c:v>175.69602175479099</c:v>
                </c:pt>
                <c:pt idx="48">
                  <c:v>172.666993803818</c:v>
                </c:pt>
                <c:pt idx="49">
                  <c:v>171.60528097600999</c:v>
                </c:pt>
                <c:pt idx="50">
                  <c:v>165.57089311559699</c:v>
                </c:pt>
                <c:pt idx="51">
                  <c:v>154.542042599816</c:v>
                </c:pt>
                <c:pt idx="52">
                  <c:v>143.13060398761399</c:v>
                </c:pt>
                <c:pt idx="53">
                  <c:v>135.632696988254</c:v>
                </c:pt>
                <c:pt idx="54">
                  <c:v>132.87176159753599</c:v>
                </c:pt>
                <c:pt idx="55">
                  <c:v>129.696555484686</c:v>
                </c:pt>
                <c:pt idx="56">
                  <c:v>127.648323139027</c:v>
                </c:pt>
                <c:pt idx="57">
                  <c:v>128.861935378613</c:v>
                </c:pt>
                <c:pt idx="58">
                  <c:v>125.28943111436899</c:v>
                </c:pt>
                <c:pt idx="59">
                  <c:v>118.448714191062</c:v>
                </c:pt>
                <c:pt idx="60">
                  <c:v>118.294164431445</c:v>
                </c:pt>
                <c:pt idx="61">
                  <c:v>123.16775703043101</c:v>
                </c:pt>
                <c:pt idx="62">
                  <c:v>122.92306679591201</c:v>
                </c:pt>
                <c:pt idx="63">
                  <c:v>118.859602143212</c:v>
                </c:pt>
                <c:pt idx="64">
                  <c:v>118.432039988643</c:v>
                </c:pt>
                <c:pt idx="65">
                  <c:v>120.266304942329</c:v>
                </c:pt>
                <c:pt idx="66">
                  <c:v>123.343545864226</c:v>
                </c:pt>
                <c:pt idx="67">
                  <c:v>124.559565631471</c:v>
                </c:pt>
                <c:pt idx="68">
                  <c:v>125.13029705432299</c:v>
                </c:pt>
                <c:pt idx="69">
                  <c:v>128.96059157393299</c:v>
                </c:pt>
                <c:pt idx="70">
                  <c:v>133.35815074816301</c:v>
                </c:pt>
                <c:pt idx="71">
                  <c:v>135.542247308714</c:v>
                </c:pt>
                <c:pt idx="72">
                  <c:v>139.69317155548299</c:v>
                </c:pt>
                <c:pt idx="73">
                  <c:v>146.56150315508</c:v>
                </c:pt>
                <c:pt idx="74">
                  <c:v>150.28111828377101</c:v>
                </c:pt>
                <c:pt idx="75">
                  <c:v>151.220412156641</c:v>
                </c:pt>
                <c:pt idx="76">
                  <c:v>154.937452570647</c:v>
                </c:pt>
                <c:pt idx="77">
                  <c:v>161.65644957878001</c:v>
                </c:pt>
                <c:pt idx="78">
                  <c:v>164.05635265155499</c:v>
                </c:pt>
                <c:pt idx="79">
                  <c:v>163.28923993765</c:v>
                </c:pt>
                <c:pt idx="80">
                  <c:v>168.65573060991201</c:v>
                </c:pt>
                <c:pt idx="81">
                  <c:v>178.43040869165</c:v>
                </c:pt>
                <c:pt idx="82">
                  <c:v>181.24025059311899</c:v>
                </c:pt>
                <c:pt idx="83">
                  <c:v>180.371541521003</c:v>
                </c:pt>
                <c:pt idx="84">
                  <c:v>190.38316956822999</c:v>
                </c:pt>
                <c:pt idx="85">
                  <c:v>207.80313704627801</c:v>
                </c:pt>
                <c:pt idx="86">
                  <c:v>212.480512140435</c:v>
                </c:pt>
                <c:pt idx="87">
                  <c:v>208.205528162082</c:v>
                </c:pt>
                <c:pt idx="88">
                  <c:v>210.99475178529599</c:v>
                </c:pt>
                <c:pt idx="89">
                  <c:v>217.58395163831801</c:v>
                </c:pt>
                <c:pt idx="90">
                  <c:v>223.41175213787699</c:v>
                </c:pt>
                <c:pt idx="91">
                  <c:v>227.46776143523701</c:v>
                </c:pt>
                <c:pt idx="92">
                  <c:v>231.301776166602</c:v>
                </c:pt>
                <c:pt idx="93">
                  <c:v>234.815759879892</c:v>
                </c:pt>
                <c:pt idx="94">
                  <c:v>238.40981439290499</c:v>
                </c:pt>
                <c:pt idx="95">
                  <c:v>242.68362267024699</c:v>
                </c:pt>
                <c:pt idx="96">
                  <c:v>247.68275372551301</c:v>
                </c:pt>
                <c:pt idx="97">
                  <c:v>252.583389696366</c:v>
                </c:pt>
                <c:pt idx="98">
                  <c:v>260.22461164279099</c:v>
                </c:pt>
                <c:pt idx="99">
                  <c:v>269.56367204868002</c:v>
                </c:pt>
                <c:pt idx="100">
                  <c:v>279.68073477837902</c:v>
                </c:pt>
                <c:pt idx="101">
                  <c:v>295.07225088183901</c:v>
                </c:pt>
                <c:pt idx="102">
                  <c:v>309.85193257835999</c:v>
                </c:pt>
                <c:pt idx="103">
                  <c:v>319.78771700817401</c:v>
                </c:pt>
                <c:pt idx="104">
                  <c:v>339.17106311274398</c:v>
                </c:pt>
                <c:pt idx="105">
                  <c:v>368.29759620139902</c:v>
                </c:pt>
                <c:pt idx="106">
                  <c:v>372.62037388574498</c:v>
                </c:pt>
                <c:pt idx="107">
                  <c:v>364.15224715133797</c:v>
                </c:pt>
                <c:pt idx="108">
                  <c:v>373.06087685168097</c:v>
                </c:pt>
                <c:pt idx="109">
                  <c:v>388.60729838173899</c:v>
                </c:pt>
                <c:pt idx="110">
                  <c:v>395.80969946342799</c:v>
                </c:pt>
                <c:pt idx="111">
                  <c:v>395.24853344618703</c:v>
                </c:pt>
                <c:pt idx="112">
                  <c:v>394.13917221149597</c:v>
                </c:pt>
                <c:pt idx="113">
                  <c:v>396.17986079036302</c:v>
                </c:pt>
                <c:pt idx="114">
                  <c:v>402.97875942648301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E3-4F2E-A992-318563FA2DD4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PropertyType!$S$7:$S$121</c:f>
              <c:numCache>
                <c:formatCode>0</c:formatCode>
                <c:ptCount val="115"/>
                <c:pt idx="0">
                  <c:v>68.790435581223306</c:v>
                </c:pt>
                <c:pt idx="1">
                  <c:v>67.940803665617096</c:v>
                </c:pt>
                <c:pt idx="2">
                  <c:v>69.833379811780603</c:v>
                </c:pt>
                <c:pt idx="3">
                  <c:v>73.969097259915998</c:v>
                </c:pt>
                <c:pt idx="4">
                  <c:v>76.157894356738396</c:v>
                </c:pt>
                <c:pt idx="5">
                  <c:v>77.253302141115796</c:v>
                </c:pt>
                <c:pt idx="6">
                  <c:v>79.579934236497294</c:v>
                </c:pt>
                <c:pt idx="7">
                  <c:v>81.957197382782596</c:v>
                </c:pt>
                <c:pt idx="8">
                  <c:v>83.185486581538399</c:v>
                </c:pt>
                <c:pt idx="9">
                  <c:v>84.464086187136601</c:v>
                </c:pt>
                <c:pt idx="10">
                  <c:v>84.905129268510294</c:v>
                </c:pt>
                <c:pt idx="11">
                  <c:v>85.418772383911602</c:v>
                </c:pt>
                <c:pt idx="12">
                  <c:v>87.746804079303502</c:v>
                </c:pt>
                <c:pt idx="13">
                  <c:v>91.227144621821694</c:v>
                </c:pt>
                <c:pt idx="14">
                  <c:v>93.886798879959798</c:v>
                </c:pt>
                <c:pt idx="15">
                  <c:v>94.870133696984595</c:v>
                </c:pt>
                <c:pt idx="16">
                  <c:v>95.961277510605399</c:v>
                </c:pt>
                <c:pt idx="17">
                  <c:v>97.853377856109503</c:v>
                </c:pt>
                <c:pt idx="18">
                  <c:v>99.044283941204199</c:v>
                </c:pt>
                <c:pt idx="19">
                  <c:v>100</c:v>
                </c:pt>
                <c:pt idx="20">
                  <c:v>102.17871972503499</c:v>
                </c:pt>
                <c:pt idx="21">
                  <c:v>105.21642575528899</c:v>
                </c:pt>
                <c:pt idx="22">
                  <c:v>107.450751121075</c:v>
                </c:pt>
                <c:pt idx="23">
                  <c:v>108.487152572082</c:v>
                </c:pt>
                <c:pt idx="24">
                  <c:v>109.70515313902099</c:v>
                </c:pt>
                <c:pt idx="25">
                  <c:v>112.218440886115</c:v>
                </c:pt>
                <c:pt idx="26">
                  <c:v>116.580615373198</c:v>
                </c:pt>
                <c:pt idx="27">
                  <c:v>120.871241589427</c:v>
                </c:pt>
                <c:pt idx="28">
                  <c:v>124.902386772574</c:v>
                </c:pt>
                <c:pt idx="29">
                  <c:v>128.727654607245</c:v>
                </c:pt>
                <c:pt idx="30">
                  <c:v>132.48022901624299</c:v>
                </c:pt>
                <c:pt idx="31">
                  <c:v>137.89435552961001</c:v>
                </c:pt>
                <c:pt idx="32">
                  <c:v>145.154262990707</c:v>
                </c:pt>
                <c:pt idx="33">
                  <c:v>152.01134927555199</c:v>
                </c:pt>
                <c:pt idx="34">
                  <c:v>155.40688900955101</c:v>
                </c:pt>
                <c:pt idx="35">
                  <c:v>159.182623041684</c:v>
                </c:pt>
                <c:pt idx="36">
                  <c:v>169.500960998588</c:v>
                </c:pt>
                <c:pt idx="37">
                  <c:v>181.87287865957299</c:v>
                </c:pt>
                <c:pt idx="38">
                  <c:v>183.076060679341</c:v>
                </c:pt>
                <c:pt idx="39">
                  <c:v>181.177721809308</c:v>
                </c:pt>
                <c:pt idx="40">
                  <c:v>187.68978230501901</c:v>
                </c:pt>
                <c:pt idx="41">
                  <c:v>193.49335811316899</c:v>
                </c:pt>
                <c:pt idx="42">
                  <c:v>189.520552662401</c:v>
                </c:pt>
                <c:pt idx="43">
                  <c:v>186.943585814036</c:v>
                </c:pt>
                <c:pt idx="44">
                  <c:v>193.78821174618801</c:v>
                </c:pt>
                <c:pt idx="45">
                  <c:v>199.34425774645399</c:v>
                </c:pt>
                <c:pt idx="46">
                  <c:v>194.42119950020501</c:v>
                </c:pt>
                <c:pt idx="47">
                  <c:v>187.11610571067999</c:v>
                </c:pt>
                <c:pt idx="48">
                  <c:v>184.35123204167601</c:v>
                </c:pt>
                <c:pt idx="49">
                  <c:v>181.408929353817</c:v>
                </c:pt>
                <c:pt idx="50">
                  <c:v>169.39117154021801</c:v>
                </c:pt>
                <c:pt idx="51">
                  <c:v>156.94352878754799</c:v>
                </c:pt>
                <c:pt idx="52">
                  <c:v>151.825518876453</c:v>
                </c:pt>
                <c:pt idx="53">
                  <c:v>148.90079798930401</c:v>
                </c:pt>
                <c:pt idx="54">
                  <c:v>145.33258008349401</c:v>
                </c:pt>
                <c:pt idx="55">
                  <c:v>141.118261494</c:v>
                </c:pt>
                <c:pt idx="56">
                  <c:v>137.091681766432</c:v>
                </c:pt>
                <c:pt idx="57">
                  <c:v>132.38245870618999</c:v>
                </c:pt>
                <c:pt idx="58">
                  <c:v>132.21010502326899</c:v>
                </c:pt>
                <c:pt idx="59">
                  <c:v>133.87405146824901</c:v>
                </c:pt>
                <c:pt idx="60">
                  <c:v>131.885545412026</c:v>
                </c:pt>
                <c:pt idx="61">
                  <c:v>129.61107733470499</c:v>
                </c:pt>
                <c:pt idx="62">
                  <c:v>130.10800261339099</c:v>
                </c:pt>
                <c:pt idx="63">
                  <c:v>131.12797551476501</c:v>
                </c:pt>
                <c:pt idx="64">
                  <c:v>131.63866807108101</c:v>
                </c:pt>
                <c:pt idx="65">
                  <c:v>133.93852117887701</c:v>
                </c:pt>
                <c:pt idx="66">
                  <c:v>136.585473012579</c:v>
                </c:pt>
                <c:pt idx="67">
                  <c:v>137.675123612726</c:v>
                </c:pt>
                <c:pt idx="68">
                  <c:v>141.073904846945</c:v>
                </c:pt>
                <c:pt idx="69">
                  <c:v>149.16637259152299</c:v>
                </c:pt>
                <c:pt idx="70">
                  <c:v>152.345406032732</c:v>
                </c:pt>
                <c:pt idx="71">
                  <c:v>150.49837338815701</c:v>
                </c:pt>
                <c:pt idx="72">
                  <c:v>153.534433219448</c:v>
                </c:pt>
                <c:pt idx="73">
                  <c:v>160.51858553002</c:v>
                </c:pt>
                <c:pt idx="74">
                  <c:v>164.682587623209</c:v>
                </c:pt>
                <c:pt idx="75">
                  <c:v>165.70010663463401</c:v>
                </c:pt>
                <c:pt idx="76">
                  <c:v>168.74401757327101</c:v>
                </c:pt>
                <c:pt idx="77">
                  <c:v>172.374678766214</c:v>
                </c:pt>
                <c:pt idx="78">
                  <c:v>173.65501042143501</c:v>
                </c:pt>
                <c:pt idx="79">
                  <c:v>174.942436400026</c:v>
                </c:pt>
                <c:pt idx="80">
                  <c:v>179.11812556164901</c:v>
                </c:pt>
                <c:pt idx="81">
                  <c:v>184.516081777891</c:v>
                </c:pt>
                <c:pt idx="82">
                  <c:v>189.031049375745</c:v>
                </c:pt>
                <c:pt idx="83">
                  <c:v>193.17906143159499</c:v>
                </c:pt>
                <c:pt idx="84">
                  <c:v>200.05058733993499</c:v>
                </c:pt>
                <c:pt idx="85">
                  <c:v>208.55306793002299</c:v>
                </c:pt>
                <c:pt idx="86">
                  <c:v>210.87084263254999</c:v>
                </c:pt>
                <c:pt idx="87">
                  <c:v>209.07792387945901</c:v>
                </c:pt>
                <c:pt idx="88">
                  <c:v>209.11072022655699</c:v>
                </c:pt>
                <c:pt idx="89">
                  <c:v>209.67719272383999</c:v>
                </c:pt>
                <c:pt idx="90">
                  <c:v>211.06197393653201</c:v>
                </c:pt>
                <c:pt idx="91">
                  <c:v>212.47520572730801</c:v>
                </c:pt>
                <c:pt idx="92">
                  <c:v>212.90430762585501</c:v>
                </c:pt>
                <c:pt idx="93">
                  <c:v>213.73186482139101</c:v>
                </c:pt>
                <c:pt idx="94">
                  <c:v>215.17284866365901</c:v>
                </c:pt>
                <c:pt idx="95">
                  <c:v>216.56186593921299</c:v>
                </c:pt>
                <c:pt idx="96">
                  <c:v>216.16216306847701</c:v>
                </c:pt>
                <c:pt idx="97">
                  <c:v>212.83072139203401</c:v>
                </c:pt>
                <c:pt idx="98">
                  <c:v>215.652113307946</c:v>
                </c:pt>
                <c:pt idx="99">
                  <c:v>224.36069285419899</c:v>
                </c:pt>
                <c:pt idx="100">
                  <c:v>232.72489261202699</c:v>
                </c:pt>
                <c:pt idx="101">
                  <c:v>243.75343414169399</c:v>
                </c:pt>
                <c:pt idx="102">
                  <c:v>253.458719384023</c:v>
                </c:pt>
                <c:pt idx="103">
                  <c:v>257.9046700179</c:v>
                </c:pt>
                <c:pt idx="104">
                  <c:v>263.16598583242597</c:v>
                </c:pt>
                <c:pt idx="105">
                  <c:v>270.94376152130002</c:v>
                </c:pt>
                <c:pt idx="106">
                  <c:v>272.71190953359002</c:v>
                </c:pt>
                <c:pt idx="107">
                  <c:v>271.42189268910101</c:v>
                </c:pt>
                <c:pt idx="108">
                  <c:v>273.69217192926601</c:v>
                </c:pt>
                <c:pt idx="109">
                  <c:v>279.528194859368</c:v>
                </c:pt>
                <c:pt idx="110">
                  <c:v>282.87389623759498</c:v>
                </c:pt>
                <c:pt idx="111">
                  <c:v>282.22459914769098</c:v>
                </c:pt>
                <c:pt idx="112">
                  <c:v>283.17953832345898</c:v>
                </c:pt>
                <c:pt idx="113">
                  <c:v>282.58378883383699</c:v>
                </c:pt>
                <c:pt idx="114">
                  <c:v>278.17955584360197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E3-4F2E-A992-318563FA2DD4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PropertyType!$T$7:$T$121</c:f>
              <c:numCache>
                <c:formatCode>0</c:formatCode>
                <c:ptCount val="115"/>
                <c:pt idx="0">
                  <c:v>62.436103030272101</c:v>
                </c:pt>
                <c:pt idx="1">
                  <c:v>63.173015734941004</c:v>
                </c:pt>
                <c:pt idx="2">
                  <c:v>64.220557438716696</c:v>
                </c:pt>
                <c:pt idx="3">
                  <c:v>65.200440377413003</c:v>
                </c:pt>
                <c:pt idx="4">
                  <c:v>67.750673932941794</c:v>
                </c:pt>
                <c:pt idx="5">
                  <c:v>71.056875827591696</c:v>
                </c:pt>
                <c:pt idx="6">
                  <c:v>72.606357138438895</c:v>
                </c:pt>
                <c:pt idx="7">
                  <c:v>73.347755984020296</c:v>
                </c:pt>
                <c:pt idx="8">
                  <c:v>74.997285186777603</c:v>
                </c:pt>
                <c:pt idx="9">
                  <c:v>77.591116564692598</c:v>
                </c:pt>
                <c:pt idx="10">
                  <c:v>80.286145532648703</c:v>
                </c:pt>
                <c:pt idx="11">
                  <c:v>82.489014540857099</c:v>
                </c:pt>
                <c:pt idx="12">
                  <c:v>84.855318015496593</c:v>
                </c:pt>
                <c:pt idx="13">
                  <c:v>86.989281617201996</c:v>
                </c:pt>
                <c:pt idx="14">
                  <c:v>88.894315192911193</c:v>
                </c:pt>
                <c:pt idx="15">
                  <c:v>91.491760640086298</c:v>
                </c:pt>
                <c:pt idx="16">
                  <c:v>95.985899467516504</c:v>
                </c:pt>
                <c:pt idx="17">
                  <c:v>100.672162369075</c:v>
                </c:pt>
                <c:pt idx="18">
                  <c:v>100.61174201806701</c:v>
                </c:pt>
                <c:pt idx="19">
                  <c:v>100</c:v>
                </c:pt>
                <c:pt idx="20">
                  <c:v>104.347103075617</c:v>
                </c:pt>
                <c:pt idx="21">
                  <c:v>110.375320932078</c:v>
                </c:pt>
                <c:pt idx="22">
                  <c:v>112.92429291346799</c:v>
                </c:pt>
                <c:pt idx="23">
                  <c:v>113.753070835793</c:v>
                </c:pt>
                <c:pt idx="24">
                  <c:v>117.314257966586</c:v>
                </c:pt>
                <c:pt idx="25">
                  <c:v>122.75891191898</c:v>
                </c:pt>
                <c:pt idx="26">
                  <c:v>127.867261358286</c:v>
                </c:pt>
                <c:pt idx="27">
                  <c:v>131.57320586542701</c:v>
                </c:pt>
                <c:pt idx="28">
                  <c:v>135.88117113005501</c:v>
                </c:pt>
                <c:pt idx="29">
                  <c:v>140.92019453583401</c:v>
                </c:pt>
                <c:pt idx="30">
                  <c:v>143.893573323672</c:v>
                </c:pt>
                <c:pt idx="31">
                  <c:v>146.89180373251</c:v>
                </c:pt>
                <c:pt idx="32">
                  <c:v>153.98770400034101</c:v>
                </c:pt>
                <c:pt idx="33">
                  <c:v>162.86962830266799</c:v>
                </c:pt>
                <c:pt idx="34">
                  <c:v>166.966674522332</c:v>
                </c:pt>
                <c:pt idx="35">
                  <c:v>168.57266916079001</c:v>
                </c:pt>
                <c:pt idx="36">
                  <c:v>174.51185573133299</c:v>
                </c:pt>
                <c:pt idx="37">
                  <c:v>184.20819690051499</c:v>
                </c:pt>
                <c:pt idx="38">
                  <c:v>190.43208157613</c:v>
                </c:pt>
                <c:pt idx="39">
                  <c:v>191.16602669280701</c:v>
                </c:pt>
                <c:pt idx="40">
                  <c:v>190.67768516157199</c:v>
                </c:pt>
                <c:pt idx="41">
                  <c:v>189.282833243808</c:v>
                </c:pt>
                <c:pt idx="42">
                  <c:v>186.95920506969</c:v>
                </c:pt>
                <c:pt idx="43">
                  <c:v>187.26715381143899</c:v>
                </c:pt>
                <c:pt idx="44">
                  <c:v>192.336049034127</c:v>
                </c:pt>
                <c:pt idx="45">
                  <c:v>197.01755110788801</c:v>
                </c:pt>
                <c:pt idx="46">
                  <c:v>190.06029948058401</c:v>
                </c:pt>
                <c:pt idx="47">
                  <c:v>179.62103061280499</c:v>
                </c:pt>
                <c:pt idx="48">
                  <c:v>176.22321740071101</c:v>
                </c:pt>
                <c:pt idx="49">
                  <c:v>175.240202535132</c:v>
                </c:pt>
                <c:pt idx="50">
                  <c:v>167.05191764287</c:v>
                </c:pt>
                <c:pt idx="51">
                  <c:v>156.711710468755</c:v>
                </c:pt>
                <c:pt idx="52">
                  <c:v>148.92689039931599</c:v>
                </c:pt>
                <c:pt idx="53">
                  <c:v>138.29100841565301</c:v>
                </c:pt>
                <c:pt idx="54">
                  <c:v>128.83331243319901</c:v>
                </c:pt>
                <c:pt idx="55">
                  <c:v>125.531378009965</c:v>
                </c:pt>
                <c:pt idx="56">
                  <c:v>126.640950783666</c:v>
                </c:pt>
                <c:pt idx="57">
                  <c:v>126.469331062308</c:v>
                </c:pt>
                <c:pt idx="58">
                  <c:v>126.276135034022</c:v>
                </c:pt>
                <c:pt idx="59">
                  <c:v>128.174841186192</c:v>
                </c:pt>
                <c:pt idx="60">
                  <c:v>131.97100174205301</c:v>
                </c:pt>
                <c:pt idx="61">
                  <c:v>136.92058558983601</c:v>
                </c:pt>
                <c:pt idx="62">
                  <c:v>141.23280433985599</c:v>
                </c:pt>
                <c:pt idx="63">
                  <c:v>143.74394551869901</c:v>
                </c:pt>
                <c:pt idx="64">
                  <c:v>145.83943956302801</c:v>
                </c:pt>
                <c:pt idx="65">
                  <c:v>149.712530741617</c:v>
                </c:pt>
                <c:pt idx="66">
                  <c:v>155.44906155580699</c:v>
                </c:pt>
                <c:pt idx="67">
                  <c:v>159.78232758657299</c:v>
                </c:pt>
                <c:pt idx="68">
                  <c:v>163.51756047788101</c:v>
                </c:pt>
                <c:pt idx="69">
                  <c:v>170.26547671639901</c:v>
                </c:pt>
                <c:pt idx="70">
                  <c:v>176.80444325947099</c:v>
                </c:pt>
                <c:pt idx="71">
                  <c:v>180.498099048911</c:v>
                </c:pt>
                <c:pt idx="72">
                  <c:v>186.707057440168</c:v>
                </c:pt>
                <c:pt idx="73">
                  <c:v>197.37104075874001</c:v>
                </c:pt>
                <c:pt idx="74">
                  <c:v>202.655314573737</c:v>
                </c:pt>
                <c:pt idx="75">
                  <c:v>202.60658551259101</c:v>
                </c:pt>
                <c:pt idx="76">
                  <c:v>208.19828552065999</c:v>
                </c:pt>
                <c:pt idx="77">
                  <c:v>220.11649841123801</c:v>
                </c:pt>
                <c:pt idx="78">
                  <c:v>225.638322919068</c:v>
                </c:pt>
                <c:pt idx="79">
                  <c:v>225.10753016590201</c:v>
                </c:pt>
                <c:pt idx="80">
                  <c:v>232.28011186194601</c:v>
                </c:pt>
                <c:pt idx="81">
                  <c:v>246.474782730584</c:v>
                </c:pt>
                <c:pt idx="82">
                  <c:v>253.26590454966899</c:v>
                </c:pt>
                <c:pt idx="83">
                  <c:v>253.44536308969899</c:v>
                </c:pt>
                <c:pt idx="84">
                  <c:v>261.98748644284001</c:v>
                </c:pt>
                <c:pt idx="85">
                  <c:v>275.69392913255899</c:v>
                </c:pt>
                <c:pt idx="86">
                  <c:v>278.83041441463598</c:v>
                </c:pt>
                <c:pt idx="87">
                  <c:v>276.82873957779299</c:v>
                </c:pt>
                <c:pt idx="88">
                  <c:v>286.10423099294701</c:v>
                </c:pt>
                <c:pt idx="89">
                  <c:v>301.53820724025201</c:v>
                </c:pt>
                <c:pt idx="90">
                  <c:v>305.75591520559902</c:v>
                </c:pt>
                <c:pt idx="91">
                  <c:v>303.56402084636699</c:v>
                </c:pt>
                <c:pt idx="92">
                  <c:v>309.02635297595901</c:v>
                </c:pt>
                <c:pt idx="93">
                  <c:v>320.32739340442401</c:v>
                </c:pt>
                <c:pt idx="94">
                  <c:v>331.30538509474201</c:v>
                </c:pt>
                <c:pt idx="95">
                  <c:v>336.15829683688003</c:v>
                </c:pt>
                <c:pt idx="96">
                  <c:v>336.20775523255298</c:v>
                </c:pt>
                <c:pt idx="97">
                  <c:v>335.734507536899</c:v>
                </c:pt>
                <c:pt idx="98">
                  <c:v>348.67766017081402</c:v>
                </c:pt>
                <c:pt idx="99">
                  <c:v>367.037938034501</c:v>
                </c:pt>
                <c:pt idx="100">
                  <c:v>382.43444800162598</c:v>
                </c:pt>
                <c:pt idx="101">
                  <c:v>407.78885165537298</c:v>
                </c:pt>
                <c:pt idx="102">
                  <c:v>430.26836704362699</c:v>
                </c:pt>
                <c:pt idx="103">
                  <c:v>440.19659348197803</c:v>
                </c:pt>
                <c:pt idx="104">
                  <c:v>461.420791568097</c:v>
                </c:pt>
                <c:pt idx="105">
                  <c:v>494.640771529902</c:v>
                </c:pt>
                <c:pt idx="106">
                  <c:v>481.22438117096402</c:v>
                </c:pt>
                <c:pt idx="107">
                  <c:v>449.69230605975702</c:v>
                </c:pt>
                <c:pt idx="108">
                  <c:v>443.33107052919797</c:v>
                </c:pt>
                <c:pt idx="109">
                  <c:v>444.66313535493703</c:v>
                </c:pt>
                <c:pt idx="110">
                  <c:v>443.87578927911198</c:v>
                </c:pt>
                <c:pt idx="111">
                  <c:v>438.44632561376602</c:v>
                </c:pt>
                <c:pt idx="112">
                  <c:v>435.96447261917501</c:v>
                </c:pt>
                <c:pt idx="113">
                  <c:v>435.48376665993698</c:v>
                </c:pt>
                <c:pt idx="114">
                  <c:v>425.47225508387299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E3-4F2E-A992-318563FA2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56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PropertyType!$P$15:$P$121</c:f>
              <c:numCache>
                <c:formatCode>[$-409]mmm\-yy;@</c:formatCode>
                <c:ptCount val="10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</c:numCache>
            </c:numRef>
          </c:xVal>
          <c:yVal>
            <c:numRef>
              <c:f>PropertyType!$U$15:$U$121</c:f>
              <c:numCache>
                <c:formatCode>0</c:formatCode>
                <c:ptCount val="107"/>
                <c:pt idx="0">
                  <c:v>75.205838218554803</c:v>
                </c:pt>
                <c:pt idx="1">
                  <c:v>73.508081569490301</c:v>
                </c:pt>
                <c:pt idx="2">
                  <c:v>74.826408279683605</c:v>
                </c:pt>
                <c:pt idx="3">
                  <c:v>79.036150490514203</c:v>
                </c:pt>
                <c:pt idx="4">
                  <c:v>82.079247525450597</c:v>
                </c:pt>
                <c:pt idx="5">
                  <c:v>85.988254678825498</c:v>
                </c:pt>
                <c:pt idx="6">
                  <c:v>89.528932631915197</c:v>
                </c:pt>
                <c:pt idx="7">
                  <c:v>89.769413404594005</c:v>
                </c:pt>
                <c:pt idx="8">
                  <c:v>93.941514636638203</c:v>
                </c:pt>
                <c:pt idx="9">
                  <c:v>95.884766441780499</c:v>
                </c:pt>
                <c:pt idx="10">
                  <c:v>97.451766608678</c:v>
                </c:pt>
                <c:pt idx="11">
                  <c:v>100</c:v>
                </c:pt>
                <c:pt idx="12">
                  <c:v>99.983177688143499</c:v>
                </c:pt>
                <c:pt idx="13">
                  <c:v>102.850227711389</c:v>
                </c:pt>
                <c:pt idx="14">
                  <c:v>103.770765043653</c:v>
                </c:pt>
                <c:pt idx="15">
                  <c:v>105.89831078339</c:v>
                </c:pt>
                <c:pt idx="16">
                  <c:v>109.417203612142</c:v>
                </c:pt>
                <c:pt idx="17">
                  <c:v>112.31789265742</c:v>
                </c:pt>
                <c:pt idx="18">
                  <c:v>117.23847699399801</c:v>
                </c:pt>
                <c:pt idx="19">
                  <c:v>122.117721017256</c:v>
                </c:pt>
                <c:pt idx="20">
                  <c:v>128.60398002503001</c:v>
                </c:pt>
                <c:pt idx="21">
                  <c:v>131.743250837207</c:v>
                </c:pt>
                <c:pt idx="22">
                  <c:v>134.85294939246501</c:v>
                </c:pt>
                <c:pt idx="23">
                  <c:v>135.724674256128</c:v>
                </c:pt>
                <c:pt idx="24">
                  <c:v>142.59935460521899</c:v>
                </c:pt>
                <c:pt idx="25">
                  <c:v>152.21585174634799</c:v>
                </c:pt>
                <c:pt idx="26">
                  <c:v>165.924063553434</c:v>
                </c:pt>
                <c:pt idx="27">
                  <c:v>170.24610543716</c:v>
                </c:pt>
                <c:pt idx="28">
                  <c:v>188.463149959878</c:v>
                </c:pt>
                <c:pt idx="29">
                  <c:v>199.38932229405799</c:v>
                </c:pt>
                <c:pt idx="30">
                  <c:v>203.351142272967</c:v>
                </c:pt>
                <c:pt idx="31">
                  <c:v>217.61152195334401</c:v>
                </c:pt>
                <c:pt idx="32">
                  <c:v>212.785664560763</c:v>
                </c:pt>
                <c:pt idx="33">
                  <c:v>215.89065924748201</c:v>
                </c:pt>
                <c:pt idx="34">
                  <c:v>219.14788001348199</c:v>
                </c:pt>
                <c:pt idx="35">
                  <c:v>219.86413494343199</c:v>
                </c:pt>
                <c:pt idx="36">
                  <c:v>219.14179063186199</c:v>
                </c:pt>
                <c:pt idx="37">
                  <c:v>218.49597963432399</c:v>
                </c:pt>
                <c:pt idx="38">
                  <c:v>219.57296681071301</c:v>
                </c:pt>
                <c:pt idx="39">
                  <c:v>223.74883531417501</c:v>
                </c:pt>
                <c:pt idx="40">
                  <c:v>214.33869299053501</c:v>
                </c:pt>
                <c:pt idx="41">
                  <c:v>201.92585338606301</c:v>
                </c:pt>
                <c:pt idx="42">
                  <c:v>189.26304409714399</c:v>
                </c:pt>
                <c:pt idx="43">
                  <c:v>170.39355130362901</c:v>
                </c:pt>
                <c:pt idx="44">
                  <c:v>163.55385115142099</c:v>
                </c:pt>
                <c:pt idx="45">
                  <c:v>155.25917131076599</c:v>
                </c:pt>
                <c:pt idx="46">
                  <c:v>148.31422158001601</c:v>
                </c:pt>
                <c:pt idx="47">
                  <c:v>143.35104996084499</c:v>
                </c:pt>
                <c:pt idx="48">
                  <c:v>136.78238565750601</c:v>
                </c:pt>
                <c:pt idx="49">
                  <c:v>135.817365691378</c:v>
                </c:pt>
                <c:pt idx="50">
                  <c:v>133.00315823039099</c:v>
                </c:pt>
                <c:pt idx="51">
                  <c:v>130.832108253</c:v>
                </c:pt>
                <c:pt idx="52">
                  <c:v>131.500844160523</c:v>
                </c:pt>
                <c:pt idx="53">
                  <c:v>127.759042013341</c:v>
                </c:pt>
                <c:pt idx="54">
                  <c:v>125.93318770600401</c:v>
                </c:pt>
                <c:pt idx="55">
                  <c:v>128.37688738217801</c:v>
                </c:pt>
                <c:pt idx="56">
                  <c:v>125.93920104444901</c:v>
                </c:pt>
                <c:pt idx="57">
                  <c:v>124.448762467356</c:v>
                </c:pt>
                <c:pt idx="58">
                  <c:v>128.042658920919</c:v>
                </c:pt>
                <c:pt idx="59">
                  <c:v>128.230570353156</c:v>
                </c:pt>
                <c:pt idx="60">
                  <c:v>128.10584951991299</c:v>
                </c:pt>
                <c:pt idx="61">
                  <c:v>130.99488378290999</c:v>
                </c:pt>
                <c:pt idx="62">
                  <c:v>130.221586453724</c:v>
                </c:pt>
                <c:pt idx="63">
                  <c:v>135.367209018224</c:v>
                </c:pt>
                <c:pt idx="64">
                  <c:v>139.03068163242401</c:v>
                </c:pt>
                <c:pt idx="65">
                  <c:v>143.46119435401101</c:v>
                </c:pt>
                <c:pt idx="66">
                  <c:v>150.06699700619501</c:v>
                </c:pt>
                <c:pt idx="67">
                  <c:v>157.55148795327801</c:v>
                </c:pt>
                <c:pt idx="68">
                  <c:v>159.64782006513701</c:v>
                </c:pt>
                <c:pt idx="69">
                  <c:v>163.79440388881599</c:v>
                </c:pt>
                <c:pt idx="70">
                  <c:v>165.495156421952</c:v>
                </c:pt>
                <c:pt idx="71">
                  <c:v>170.69698435609101</c:v>
                </c:pt>
                <c:pt idx="72">
                  <c:v>174.64916180526299</c:v>
                </c:pt>
                <c:pt idx="73">
                  <c:v>179.49810101438899</c:v>
                </c:pt>
                <c:pt idx="74">
                  <c:v>187.40148965184599</c:v>
                </c:pt>
                <c:pt idx="75">
                  <c:v>192.650857584568</c:v>
                </c:pt>
                <c:pt idx="76">
                  <c:v>198.23712078701601</c:v>
                </c:pt>
                <c:pt idx="77">
                  <c:v>207.12797902196399</c:v>
                </c:pt>
                <c:pt idx="78">
                  <c:v>217.48920848963201</c:v>
                </c:pt>
                <c:pt idx="79">
                  <c:v>235.929515637576</c:v>
                </c:pt>
                <c:pt idx="80">
                  <c:v>243.044494855951</c:v>
                </c:pt>
                <c:pt idx="81">
                  <c:v>243.80018012093399</c:v>
                </c:pt>
                <c:pt idx="82">
                  <c:v>245.377223849524</c:v>
                </c:pt>
                <c:pt idx="83">
                  <c:v>241.86211903082599</c:v>
                </c:pt>
                <c:pt idx="84">
                  <c:v>240.45367316666</c:v>
                </c:pt>
                <c:pt idx="85">
                  <c:v>251.20932829648899</c:v>
                </c:pt>
                <c:pt idx="86">
                  <c:v>259.40449755794202</c:v>
                </c:pt>
                <c:pt idx="87">
                  <c:v>272.93326178575001</c:v>
                </c:pt>
                <c:pt idx="88">
                  <c:v>281.66021634179498</c:v>
                </c:pt>
                <c:pt idx="89">
                  <c:v>284.911735062373</c:v>
                </c:pt>
                <c:pt idx="90">
                  <c:v>296.91393407002499</c:v>
                </c:pt>
                <c:pt idx="91">
                  <c:v>318.24439974016701</c:v>
                </c:pt>
                <c:pt idx="92">
                  <c:v>320.48138991015497</c:v>
                </c:pt>
                <c:pt idx="93">
                  <c:v>336.45378317286702</c:v>
                </c:pt>
                <c:pt idx="94">
                  <c:v>342.809654850024</c:v>
                </c:pt>
                <c:pt idx="95">
                  <c:v>345.86184246213901</c:v>
                </c:pt>
                <c:pt idx="96">
                  <c:v>357.39466986807702</c:v>
                </c:pt>
                <c:pt idx="97">
                  <c:v>373.27130371492598</c:v>
                </c:pt>
                <c:pt idx="98">
                  <c:v>390.96740790080202</c:v>
                </c:pt>
                <c:pt idx="99">
                  <c:v>412.82666025099502</c:v>
                </c:pt>
                <c:pt idx="100">
                  <c:v>414.78436289778301</c:v>
                </c:pt>
                <c:pt idx="101">
                  <c:v>407.59375898567299</c:v>
                </c:pt>
                <c:pt idx="102">
                  <c:v>398.771618102611</c:v>
                </c:pt>
                <c:pt idx="103">
                  <c:v>393.04087467258302</c:v>
                </c:pt>
                <c:pt idx="104">
                  <c:v>410.65919937168002</c:v>
                </c:pt>
                <c:pt idx="105">
                  <c:v>436.81009525336702</c:v>
                </c:pt>
                <c:pt idx="106">
                  <c:v>442.32827051916303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12-4D2A-B253-44E9BA26D239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PropertyType!$P$15:$P$121</c:f>
              <c:numCache>
                <c:formatCode>[$-409]mmm\-yy;@</c:formatCode>
                <c:ptCount val="10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</c:numCache>
            </c:numRef>
          </c:xVal>
          <c:yVal>
            <c:numRef>
              <c:f>PropertyType!$V$15:$V$121</c:f>
              <c:numCache>
                <c:formatCode>0</c:formatCode>
                <c:ptCount val="107"/>
                <c:pt idx="0">
                  <c:v>86.972211875769304</c:v>
                </c:pt>
                <c:pt idx="1">
                  <c:v>85.000529351378603</c:v>
                </c:pt>
                <c:pt idx="2">
                  <c:v>85.279639498900195</c:v>
                </c:pt>
                <c:pt idx="3">
                  <c:v>82.267987703449194</c:v>
                </c:pt>
                <c:pt idx="4">
                  <c:v>88.329562757304998</c:v>
                </c:pt>
                <c:pt idx="5">
                  <c:v>89.546819144145104</c:v>
                </c:pt>
                <c:pt idx="6">
                  <c:v>87.404692014359597</c:v>
                </c:pt>
                <c:pt idx="7">
                  <c:v>91.698720963855493</c:v>
                </c:pt>
                <c:pt idx="8">
                  <c:v>90.7215312672121</c:v>
                </c:pt>
                <c:pt idx="9">
                  <c:v>94.503935517239597</c:v>
                </c:pt>
                <c:pt idx="10">
                  <c:v>98.464282046023698</c:v>
                </c:pt>
                <c:pt idx="11">
                  <c:v>100</c:v>
                </c:pt>
                <c:pt idx="12">
                  <c:v>100.836320652494</c:v>
                </c:pt>
                <c:pt idx="13">
                  <c:v>99.741549901226605</c:v>
                </c:pt>
                <c:pt idx="14">
                  <c:v>100.536332590276</c:v>
                </c:pt>
                <c:pt idx="15">
                  <c:v>98.536213771624503</c:v>
                </c:pt>
                <c:pt idx="16">
                  <c:v>100.14015125857399</c:v>
                </c:pt>
                <c:pt idx="17">
                  <c:v>101.03200598043</c:v>
                </c:pt>
                <c:pt idx="18">
                  <c:v>101.908827336836</c:v>
                </c:pt>
                <c:pt idx="19">
                  <c:v>103.14489509369299</c:v>
                </c:pt>
                <c:pt idx="20">
                  <c:v>104.311186531457</c:v>
                </c:pt>
                <c:pt idx="21">
                  <c:v>106.463462452276</c:v>
                </c:pt>
                <c:pt idx="22">
                  <c:v>108.382182365047</c:v>
                </c:pt>
                <c:pt idx="23">
                  <c:v>112.640106543839</c:v>
                </c:pt>
                <c:pt idx="24">
                  <c:v>115.768775925729</c:v>
                </c:pt>
                <c:pt idx="25">
                  <c:v>120.874045610027</c:v>
                </c:pt>
                <c:pt idx="26">
                  <c:v>127.41959110165701</c:v>
                </c:pt>
                <c:pt idx="27">
                  <c:v>128.07199142991701</c:v>
                </c:pt>
                <c:pt idx="28">
                  <c:v>136.26665419663399</c:v>
                </c:pt>
                <c:pt idx="29">
                  <c:v>140.982652248421</c:v>
                </c:pt>
                <c:pt idx="30">
                  <c:v>143.42938416052601</c:v>
                </c:pt>
                <c:pt idx="31">
                  <c:v>151.53318271219001</c:v>
                </c:pt>
                <c:pt idx="32">
                  <c:v>148.22582958879099</c:v>
                </c:pt>
                <c:pt idx="33">
                  <c:v>148.27154828658601</c:v>
                </c:pt>
                <c:pt idx="34">
                  <c:v>151.54437455593501</c:v>
                </c:pt>
                <c:pt idx="35">
                  <c:v>152.98540863312601</c:v>
                </c:pt>
                <c:pt idx="36">
                  <c:v>158.644160196678</c:v>
                </c:pt>
                <c:pt idx="37">
                  <c:v>167.503256570183</c:v>
                </c:pt>
                <c:pt idx="38">
                  <c:v>173.10176283626899</c:v>
                </c:pt>
                <c:pt idx="39">
                  <c:v>173.97242583258901</c:v>
                </c:pt>
                <c:pt idx="40">
                  <c:v>173.344453771015</c:v>
                </c:pt>
                <c:pt idx="41">
                  <c:v>162.45128557562899</c:v>
                </c:pt>
                <c:pt idx="42">
                  <c:v>152.65405961072</c:v>
                </c:pt>
                <c:pt idx="43">
                  <c:v>149.20349470518499</c:v>
                </c:pt>
                <c:pt idx="44">
                  <c:v>136.59585082984401</c:v>
                </c:pt>
                <c:pt idx="45">
                  <c:v>126.547392698594</c:v>
                </c:pt>
                <c:pt idx="46">
                  <c:v>113.833216423604</c:v>
                </c:pt>
                <c:pt idx="47">
                  <c:v>100.08141889623801</c:v>
                </c:pt>
                <c:pt idx="48">
                  <c:v>99.620160649226193</c:v>
                </c:pt>
                <c:pt idx="49">
                  <c:v>97.1205738469572</c:v>
                </c:pt>
                <c:pt idx="50">
                  <c:v>98.867845990999797</c:v>
                </c:pt>
                <c:pt idx="51">
                  <c:v>101.350309878476</c:v>
                </c:pt>
                <c:pt idx="52">
                  <c:v>100.19438337312199</c:v>
                </c:pt>
                <c:pt idx="53">
                  <c:v>101.056433308697</c:v>
                </c:pt>
                <c:pt idx="54">
                  <c:v>102.851290390344</c:v>
                </c:pt>
                <c:pt idx="55">
                  <c:v>102.13020454193401</c:v>
                </c:pt>
                <c:pt idx="56">
                  <c:v>103.82728701184099</c:v>
                </c:pt>
                <c:pt idx="57">
                  <c:v>105.250747251592</c:v>
                </c:pt>
                <c:pt idx="58">
                  <c:v>105.501035215697</c:v>
                </c:pt>
                <c:pt idx="59">
                  <c:v>110.689137887318</c:v>
                </c:pt>
                <c:pt idx="60">
                  <c:v>114.325059065308</c:v>
                </c:pt>
                <c:pt idx="61">
                  <c:v>116.184129988096</c:v>
                </c:pt>
                <c:pt idx="62">
                  <c:v>117.349222827508</c:v>
                </c:pt>
                <c:pt idx="63">
                  <c:v>115.994333778553</c:v>
                </c:pt>
                <c:pt idx="64">
                  <c:v>120.03060215902001</c:v>
                </c:pt>
                <c:pt idx="65">
                  <c:v>126.603189802457</c:v>
                </c:pt>
                <c:pt idx="66">
                  <c:v>131.79723845661599</c:v>
                </c:pt>
                <c:pt idx="67">
                  <c:v>139.43767848138299</c:v>
                </c:pt>
                <c:pt idx="68">
                  <c:v>139.65438072341701</c:v>
                </c:pt>
                <c:pt idx="69">
                  <c:v>141.18047914632501</c:v>
                </c:pt>
                <c:pt idx="70">
                  <c:v>146.70345819202601</c:v>
                </c:pt>
                <c:pt idx="71">
                  <c:v>151.67583484391201</c:v>
                </c:pt>
                <c:pt idx="72">
                  <c:v>154.39817158666301</c:v>
                </c:pt>
                <c:pt idx="73">
                  <c:v>161.39782046516601</c:v>
                </c:pt>
                <c:pt idx="74">
                  <c:v>162.623146510476</c:v>
                </c:pt>
                <c:pt idx="75">
                  <c:v>166.25795392778201</c:v>
                </c:pt>
                <c:pt idx="76">
                  <c:v>172.42322005318599</c:v>
                </c:pt>
                <c:pt idx="77">
                  <c:v>173.468853971779</c:v>
                </c:pt>
                <c:pt idx="78">
                  <c:v>177.33336729019999</c:v>
                </c:pt>
                <c:pt idx="79">
                  <c:v>180.664605018879</c:v>
                </c:pt>
                <c:pt idx="80">
                  <c:v>180.917230713122</c:v>
                </c:pt>
                <c:pt idx="81">
                  <c:v>183.278180115834</c:v>
                </c:pt>
                <c:pt idx="82">
                  <c:v>184.16142369509399</c:v>
                </c:pt>
                <c:pt idx="83">
                  <c:v>186.07654641690399</c:v>
                </c:pt>
                <c:pt idx="84">
                  <c:v>183.263715628044</c:v>
                </c:pt>
                <c:pt idx="85">
                  <c:v>186.91911938875799</c:v>
                </c:pt>
                <c:pt idx="86">
                  <c:v>186.87896928016301</c:v>
                </c:pt>
                <c:pt idx="87">
                  <c:v>190.33802750954899</c:v>
                </c:pt>
                <c:pt idx="88">
                  <c:v>194.836043044852</c:v>
                </c:pt>
                <c:pt idx="89">
                  <c:v>187.583317340653</c:v>
                </c:pt>
                <c:pt idx="90">
                  <c:v>189.375348714143</c:v>
                </c:pt>
                <c:pt idx="91">
                  <c:v>190.559060272804</c:v>
                </c:pt>
                <c:pt idx="92">
                  <c:v>187.92597255980399</c:v>
                </c:pt>
                <c:pt idx="93">
                  <c:v>197.40165559654301</c:v>
                </c:pt>
                <c:pt idx="94">
                  <c:v>204.26396883480001</c:v>
                </c:pt>
                <c:pt idx="95">
                  <c:v>219.46218055448901</c:v>
                </c:pt>
                <c:pt idx="96">
                  <c:v>231.34933936581101</c:v>
                </c:pt>
                <c:pt idx="97">
                  <c:v>235.469256062749</c:v>
                </c:pt>
                <c:pt idx="98">
                  <c:v>240.152282488503</c:v>
                </c:pt>
                <c:pt idx="99">
                  <c:v>240.43177305188101</c:v>
                </c:pt>
                <c:pt idx="100">
                  <c:v>235.17958844493799</c:v>
                </c:pt>
                <c:pt idx="101">
                  <c:v>238.35713188324499</c:v>
                </c:pt>
                <c:pt idx="102">
                  <c:v>248.04586766012201</c:v>
                </c:pt>
                <c:pt idx="103">
                  <c:v>245.93891865679799</c:v>
                </c:pt>
                <c:pt idx="104">
                  <c:v>250.24048914488299</c:v>
                </c:pt>
                <c:pt idx="105">
                  <c:v>247.418128886403</c:v>
                </c:pt>
                <c:pt idx="106">
                  <c:v>238.59158525742799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12-4D2A-B253-44E9BA26D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565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PropertyType!$W$7:$W$121</c:f>
              <c:numCache>
                <c:formatCode>0</c:formatCode>
                <c:ptCount val="115"/>
                <c:pt idx="0">
                  <c:v>61.080285091348799</c:v>
                </c:pt>
                <c:pt idx="1">
                  <c:v>61.257300225777001</c:v>
                </c:pt>
                <c:pt idx="2">
                  <c:v>64.493364137310294</c:v>
                </c:pt>
                <c:pt idx="3">
                  <c:v>66.986115097662207</c:v>
                </c:pt>
                <c:pt idx="4">
                  <c:v>67.797352572088997</c:v>
                </c:pt>
                <c:pt idx="5">
                  <c:v>68.172583466500697</c:v>
                </c:pt>
                <c:pt idx="6">
                  <c:v>73.895767234272597</c:v>
                </c:pt>
                <c:pt idx="7">
                  <c:v>81.887888105287502</c:v>
                </c:pt>
                <c:pt idx="8">
                  <c:v>82.893675395743998</c:v>
                </c:pt>
                <c:pt idx="9">
                  <c:v>83.975573177519706</c:v>
                </c:pt>
                <c:pt idx="10">
                  <c:v>86.8268741489658</c:v>
                </c:pt>
                <c:pt idx="11">
                  <c:v>86.759446806062698</c:v>
                </c:pt>
                <c:pt idx="12">
                  <c:v>85.296329847886796</c:v>
                </c:pt>
                <c:pt idx="13">
                  <c:v>87.065068201411407</c:v>
                </c:pt>
                <c:pt idx="14">
                  <c:v>90.639654497970994</c:v>
                </c:pt>
                <c:pt idx="15">
                  <c:v>88.6234126001942</c:v>
                </c:pt>
                <c:pt idx="16">
                  <c:v>87.002432255467795</c:v>
                </c:pt>
                <c:pt idx="17">
                  <c:v>92.466509492816201</c:v>
                </c:pt>
                <c:pt idx="18">
                  <c:v>98.433134632102806</c:v>
                </c:pt>
                <c:pt idx="19">
                  <c:v>100</c:v>
                </c:pt>
                <c:pt idx="20">
                  <c:v>100.000702854007</c:v>
                </c:pt>
                <c:pt idx="21">
                  <c:v>100.308029013983</c:v>
                </c:pt>
                <c:pt idx="22">
                  <c:v>98.848048150262102</c:v>
                </c:pt>
                <c:pt idx="23">
                  <c:v>98.422542834318406</c:v>
                </c:pt>
                <c:pt idx="24">
                  <c:v>99.469603853313799</c:v>
                </c:pt>
                <c:pt idx="25">
                  <c:v>98.628009339282997</c:v>
                </c:pt>
                <c:pt idx="26">
                  <c:v>98.573553966271206</c:v>
                </c:pt>
                <c:pt idx="27">
                  <c:v>101.772751185228</c:v>
                </c:pt>
                <c:pt idx="28">
                  <c:v>105.76138231544201</c:v>
                </c:pt>
                <c:pt idx="29">
                  <c:v>103.449340585995</c:v>
                </c:pt>
                <c:pt idx="30">
                  <c:v>98.631763050743601</c:v>
                </c:pt>
                <c:pt idx="31">
                  <c:v>101.186507324229</c:v>
                </c:pt>
                <c:pt idx="32">
                  <c:v>107.85509967595701</c:v>
                </c:pt>
                <c:pt idx="33">
                  <c:v>112.84012032071701</c:v>
                </c:pt>
                <c:pt idx="34">
                  <c:v>116.11841822986401</c:v>
                </c:pt>
                <c:pt idx="35">
                  <c:v>119.420056873926</c:v>
                </c:pt>
                <c:pt idx="36">
                  <c:v>123.376579702181</c:v>
                </c:pt>
                <c:pt idx="37">
                  <c:v>125.468820339434</c:v>
                </c:pt>
                <c:pt idx="38">
                  <c:v>128.67976580440401</c:v>
                </c:pt>
                <c:pt idx="39">
                  <c:v>134.199286978571</c:v>
                </c:pt>
                <c:pt idx="40">
                  <c:v>138.927277203833</c:v>
                </c:pt>
                <c:pt idx="41">
                  <c:v>145.130571447553</c:v>
                </c:pt>
                <c:pt idx="42">
                  <c:v>150.755815176217</c:v>
                </c:pt>
                <c:pt idx="43">
                  <c:v>155.367663970883</c:v>
                </c:pt>
                <c:pt idx="44">
                  <c:v>162.10043487189</c:v>
                </c:pt>
                <c:pt idx="45">
                  <c:v>166.938889052158</c:v>
                </c:pt>
                <c:pt idx="46">
                  <c:v>170.164801478143</c:v>
                </c:pt>
                <c:pt idx="47">
                  <c:v>170.189960273846</c:v>
                </c:pt>
                <c:pt idx="48">
                  <c:v>161.148698546416</c:v>
                </c:pt>
                <c:pt idx="49">
                  <c:v>155.486092012276</c:v>
                </c:pt>
                <c:pt idx="50">
                  <c:v>153.82278589901401</c:v>
                </c:pt>
                <c:pt idx="51">
                  <c:v>150.266802756998</c:v>
                </c:pt>
                <c:pt idx="52">
                  <c:v>134.50600885618701</c:v>
                </c:pt>
                <c:pt idx="53">
                  <c:v>111.63217651011099</c:v>
                </c:pt>
                <c:pt idx="54">
                  <c:v>100.983810653925</c:v>
                </c:pt>
                <c:pt idx="55">
                  <c:v>99.669386646402103</c:v>
                </c:pt>
                <c:pt idx="56">
                  <c:v>109.6794117191</c:v>
                </c:pt>
                <c:pt idx="57">
                  <c:v>117.880643503968</c:v>
                </c:pt>
                <c:pt idx="58">
                  <c:v>114.294432915342</c:v>
                </c:pt>
                <c:pt idx="59">
                  <c:v>116.067947392999</c:v>
                </c:pt>
                <c:pt idx="60">
                  <c:v>120.732992279717</c:v>
                </c:pt>
                <c:pt idx="61">
                  <c:v>120.18166848559</c:v>
                </c:pt>
                <c:pt idx="62">
                  <c:v>118.83595309709899</c:v>
                </c:pt>
                <c:pt idx="63">
                  <c:v>122.55112080623</c:v>
                </c:pt>
                <c:pt idx="64">
                  <c:v>126.039591467636</c:v>
                </c:pt>
                <c:pt idx="65">
                  <c:v>127.385478956963</c:v>
                </c:pt>
                <c:pt idx="66">
                  <c:v>128.72017767358599</c:v>
                </c:pt>
                <c:pt idx="67">
                  <c:v>129.471802300018</c:v>
                </c:pt>
                <c:pt idx="68">
                  <c:v>135.00915900084701</c:v>
                </c:pt>
                <c:pt idx="69">
                  <c:v>143.496533974616</c:v>
                </c:pt>
                <c:pt idx="70">
                  <c:v>147.59625518513101</c:v>
                </c:pt>
                <c:pt idx="71">
                  <c:v>146.90809734938301</c:v>
                </c:pt>
                <c:pt idx="72">
                  <c:v>146.825108869324</c:v>
                </c:pt>
                <c:pt idx="73">
                  <c:v>153.03638566161101</c:v>
                </c:pt>
                <c:pt idx="74">
                  <c:v>158.60397686748101</c:v>
                </c:pt>
                <c:pt idx="75">
                  <c:v>162.46527408024801</c:v>
                </c:pt>
                <c:pt idx="76">
                  <c:v>169.338786369307</c:v>
                </c:pt>
                <c:pt idx="77">
                  <c:v>173.859997438829</c:v>
                </c:pt>
                <c:pt idx="78">
                  <c:v>173.44531416980101</c:v>
                </c:pt>
                <c:pt idx="79">
                  <c:v>168.14092958715301</c:v>
                </c:pt>
                <c:pt idx="80">
                  <c:v>165.393667140942</c:v>
                </c:pt>
                <c:pt idx="81">
                  <c:v>170.77439024686899</c:v>
                </c:pt>
                <c:pt idx="82">
                  <c:v>176.369635390616</c:v>
                </c:pt>
                <c:pt idx="83">
                  <c:v>175.790467457056</c:v>
                </c:pt>
                <c:pt idx="84">
                  <c:v>175.91786026204301</c:v>
                </c:pt>
                <c:pt idx="85">
                  <c:v>182.34246629016701</c:v>
                </c:pt>
                <c:pt idx="86">
                  <c:v>184.17968517029001</c:v>
                </c:pt>
                <c:pt idx="87">
                  <c:v>182.62563575164901</c:v>
                </c:pt>
                <c:pt idx="88">
                  <c:v>183.45225567851099</c:v>
                </c:pt>
                <c:pt idx="89">
                  <c:v>184.91518413597601</c:v>
                </c:pt>
                <c:pt idx="90">
                  <c:v>187.58340884204301</c:v>
                </c:pt>
                <c:pt idx="91">
                  <c:v>189.05772581271299</c:v>
                </c:pt>
                <c:pt idx="92">
                  <c:v>194.798645971024</c:v>
                </c:pt>
                <c:pt idx="93">
                  <c:v>201.56594668674799</c:v>
                </c:pt>
                <c:pt idx="94">
                  <c:v>202.408959854383</c:v>
                </c:pt>
                <c:pt idx="95">
                  <c:v>202.49480626073699</c:v>
                </c:pt>
                <c:pt idx="96">
                  <c:v>201.35166443166901</c:v>
                </c:pt>
                <c:pt idx="97">
                  <c:v>193.34404826390201</c:v>
                </c:pt>
                <c:pt idx="98">
                  <c:v>190.76351367841499</c:v>
                </c:pt>
                <c:pt idx="99">
                  <c:v>194.90165596139201</c:v>
                </c:pt>
                <c:pt idx="100">
                  <c:v>194.76740809235599</c:v>
                </c:pt>
                <c:pt idx="101">
                  <c:v>201.939696461464</c:v>
                </c:pt>
                <c:pt idx="102">
                  <c:v>216.34506075292899</c:v>
                </c:pt>
                <c:pt idx="103">
                  <c:v>220.045506325964</c:v>
                </c:pt>
                <c:pt idx="104">
                  <c:v>212.28192560565401</c:v>
                </c:pt>
                <c:pt idx="105">
                  <c:v>204.13803779608901</c:v>
                </c:pt>
                <c:pt idx="106">
                  <c:v>194.350940118946</c:v>
                </c:pt>
                <c:pt idx="107">
                  <c:v>182.09062146637399</c:v>
                </c:pt>
                <c:pt idx="108">
                  <c:v>173.60351295997901</c:v>
                </c:pt>
                <c:pt idx="109">
                  <c:v>173.154296076452</c:v>
                </c:pt>
                <c:pt idx="110">
                  <c:v>161.11868926564699</c:v>
                </c:pt>
                <c:pt idx="111">
                  <c:v>139.79704592938299</c:v>
                </c:pt>
                <c:pt idx="112">
                  <c:v>129.066429052416</c:v>
                </c:pt>
                <c:pt idx="113">
                  <c:v>124.76181569384001</c:v>
                </c:pt>
                <c:pt idx="114">
                  <c:v>124.338584076763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FA-4CA3-AA4A-BDB0600498C2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PropertyType!$X$7:$X$121</c:f>
              <c:numCache>
                <c:formatCode>0</c:formatCode>
                <c:ptCount val="115"/>
                <c:pt idx="0">
                  <c:v>69.073049626958493</c:v>
                </c:pt>
                <c:pt idx="1">
                  <c:v>68.411808004891</c:v>
                </c:pt>
                <c:pt idx="2">
                  <c:v>69.968153262412201</c:v>
                </c:pt>
                <c:pt idx="3">
                  <c:v>72.559616419031201</c:v>
                </c:pt>
                <c:pt idx="4">
                  <c:v>73.546880895718502</c:v>
                </c:pt>
                <c:pt idx="5">
                  <c:v>73.077439388137194</c:v>
                </c:pt>
                <c:pt idx="6">
                  <c:v>74.691078992460305</c:v>
                </c:pt>
                <c:pt idx="7">
                  <c:v>78.882129063923799</c:v>
                </c:pt>
                <c:pt idx="8">
                  <c:v>81.265671730967895</c:v>
                </c:pt>
                <c:pt idx="9">
                  <c:v>81.634115574094693</c:v>
                </c:pt>
                <c:pt idx="10">
                  <c:v>82.017888179602807</c:v>
                </c:pt>
                <c:pt idx="11">
                  <c:v>82.127494445390596</c:v>
                </c:pt>
                <c:pt idx="12">
                  <c:v>83.845229289193</c:v>
                </c:pt>
                <c:pt idx="13">
                  <c:v>87.2016216067599</c:v>
                </c:pt>
                <c:pt idx="14">
                  <c:v>89.891443299305905</c:v>
                </c:pt>
                <c:pt idx="15">
                  <c:v>91.432518539561002</c:v>
                </c:pt>
                <c:pt idx="16">
                  <c:v>91.423370212809203</c:v>
                </c:pt>
                <c:pt idx="17">
                  <c:v>93.882050417072094</c:v>
                </c:pt>
                <c:pt idx="18">
                  <c:v>98.594988826849203</c:v>
                </c:pt>
                <c:pt idx="19">
                  <c:v>100</c:v>
                </c:pt>
                <c:pt idx="20">
                  <c:v>99.345579126674593</c:v>
                </c:pt>
                <c:pt idx="21">
                  <c:v>100.638469767487</c:v>
                </c:pt>
                <c:pt idx="22">
                  <c:v>102.23315367844501</c:v>
                </c:pt>
                <c:pt idx="23">
                  <c:v>100.97467648492</c:v>
                </c:pt>
                <c:pt idx="24">
                  <c:v>99.295252903259296</c:v>
                </c:pt>
                <c:pt idx="25">
                  <c:v>99.407357014609303</c:v>
                </c:pt>
                <c:pt idx="26">
                  <c:v>100.505182605028</c:v>
                </c:pt>
                <c:pt idx="27">
                  <c:v>102.842742510129</c:v>
                </c:pt>
                <c:pt idx="28">
                  <c:v>105.56504285044601</c:v>
                </c:pt>
                <c:pt idx="29">
                  <c:v>107.88879867190199</c:v>
                </c:pt>
                <c:pt idx="30">
                  <c:v>109.639954529056</c:v>
                </c:pt>
                <c:pt idx="31">
                  <c:v>111.258049714777</c:v>
                </c:pt>
                <c:pt idx="32">
                  <c:v>114.03138252857801</c:v>
                </c:pt>
                <c:pt idx="33">
                  <c:v>117.969891614446</c:v>
                </c:pt>
                <c:pt idx="34">
                  <c:v>122.563982597479</c:v>
                </c:pt>
                <c:pt idx="35">
                  <c:v>126.02443404873399</c:v>
                </c:pt>
                <c:pt idx="36">
                  <c:v>129.89405010671899</c:v>
                </c:pt>
                <c:pt idx="37">
                  <c:v>134.891445247538</c:v>
                </c:pt>
                <c:pt idx="38">
                  <c:v>139.02157773686201</c:v>
                </c:pt>
                <c:pt idx="39">
                  <c:v>144.14906653591399</c:v>
                </c:pt>
                <c:pt idx="40">
                  <c:v>149.82194780333799</c:v>
                </c:pt>
                <c:pt idx="41">
                  <c:v>153.42828314025101</c:v>
                </c:pt>
                <c:pt idx="42">
                  <c:v>156.03910819231399</c:v>
                </c:pt>
                <c:pt idx="43">
                  <c:v>158.90543451033901</c:v>
                </c:pt>
                <c:pt idx="44">
                  <c:v>164.05275521457699</c:v>
                </c:pt>
                <c:pt idx="45">
                  <c:v>169.75015268503401</c:v>
                </c:pt>
                <c:pt idx="46">
                  <c:v>169.99772794808399</c:v>
                </c:pt>
                <c:pt idx="47">
                  <c:v>168.04490647991099</c:v>
                </c:pt>
                <c:pt idx="48">
                  <c:v>168.31407990126701</c:v>
                </c:pt>
                <c:pt idx="49">
                  <c:v>166.768310713104</c:v>
                </c:pt>
                <c:pt idx="50">
                  <c:v>162.85771474342599</c:v>
                </c:pt>
                <c:pt idx="51">
                  <c:v>160.05173213786799</c:v>
                </c:pt>
                <c:pt idx="52">
                  <c:v>149.942462944</c:v>
                </c:pt>
                <c:pt idx="53">
                  <c:v>134.163296483484</c:v>
                </c:pt>
                <c:pt idx="54">
                  <c:v>125.64803258372299</c:v>
                </c:pt>
                <c:pt idx="55">
                  <c:v>122.940951383422</c:v>
                </c:pt>
                <c:pt idx="56">
                  <c:v>120.061989159901</c:v>
                </c:pt>
                <c:pt idx="57">
                  <c:v>119.844584070019</c:v>
                </c:pt>
                <c:pt idx="58">
                  <c:v>120.69851852142099</c:v>
                </c:pt>
                <c:pt idx="59">
                  <c:v>119.711345254568</c:v>
                </c:pt>
                <c:pt idx="60">
                  <c:v>120.161910064029</c:v>
                </c:pt>
                <c:pt idx="61">
                  <c:v>121.961664430467</c:v>
                </c:pt>
                <c:pt idx="62">
                  <c:v>124.23712028667801</c:v>
                </c:pt>
                <c:pt idx="63">
                  <c:v>124.285321039069</c:v>
                </c:pt>
                <c:pt idx="64">
                  <c:v>124.26021163113499</c:v>
                </c:pt>
                <c:pt idx="65">
                  <c:v>127.614227435193</c:v>
                </c:pt>
                <c:pt idx="66">
                  <c:v>129.89318826127399</c:v>
                </c:pt>
                <c:pt idx="67">
                  <c:v>129.406457501463</c:v>
                </c:pt>
                <c:pt idx="68">
                  <c:v>130.72258652444299</c:v>
                </c:pt>
                <c:pt idx="69">
                  <c:v>133.97933498881201</c:v>
                </c:pt>
                <c:pt idx="70">
                  <c:v>137.63790244223699</c:v>
                </c:pt>
                <c:pt idx="71">
                  <c:v>141.89168691843</c:v>
                </c:pt>
                <c:pt idx="72">
                  <c:v>146.50946279719599</c:v>
                </c:pt>
                <c:pt idx="73">
                  <c:v>149.35182080655201</c:v>
                </c:pt>
                <c:pt idx="74">
                  <c:v>152.84245192192699</c:v>
                </c:pt>
                <c:pt idx="75">
                  <c:v>158.50216285555601</c:v>
                </c:pt>
                <c:pt idx="76">
                  <c:v>162.19732994794501</c:v>
                </c:pt>
                <c:pt idx="77">
                  <c:v>164.928238893078</c:v>
                </c:pt>
                <c:pt idx="78">
                  <c:v>166.75258799919101</c:v>
                </c:pt>
                <c:pt idx="79">
                  <c:v>168.69203539866501</c:v>
                </c:pt>
                <c:pt idx="80">
                  <c:v>173.283561487192</c:v>
                </c:pt>
                <c:pt idx="81">
                  <c:v>178.09011131488199</c:v>
                </c:pt>
                <c:pt idx="82">
                  <c:v>180.58845139579901</c:v>
                </c:pt>
                <c:pt idx="83">
                  <c:v>183.28535518835801</c:v>
                </c:pt>
                <c:pt idx="84">
                  <c:v>190.378852359635</c:v>
                </c:pt>
                <c:pt idx="85">
                  <c:v>196.679255596259</c:v>
                </c:pt>
                <c:pt idx="86">
                  <c:v>198.570226601461</c:v>
                </c:pt>
                <c:pt idx="87">
                  <c:v>203.091439142637</c:v>
                </c:pt>
                <c:pt idx="88">
                  <c:v>211.737429429581</c:v>
                </c:pt>
                <c:pt idx="89">
                  <c:v>217.55818585184099</c:v>
                </c:pt>
                <c:pt idx="90">
                  <c:v>218.38893081244501</c:v>
                </c:pt>
                <c:pt idx="91">
                  <c:v>218.26706163319</c:v>
                </c:pt>
                <c:pt idx="92">
                  <c:v>222.57643809715199</c:v>
                </c:pt>
                <c:pt idx="93">
                  <c:v>231.201273243082</c:v>
                </c:pt>
                <c:pt idx="94">
                  <c:v>237.58430449501401</c:v>
                </c:pt>
                <c:pt idx="95">
                  <c:v>244.11187098363101</c:v>
                </c:pt>
                <c:pt idx="96">
                  <c:v>249.680770920713</c:v>
                </c:pt>
                <c:pt idx="97">
                  <c:v>254.12954775338599</c:v>
                </c:pt>
                <c:pt idx="98">
                  <c:v>266.07226387694402</c:v>
                </c:pt>
                <c:pt idx="99">
                  <c:v>278.64994879792198</c:v>
                </c:pt>
                <c:pt idx="100">
                  <c:v>283.54181405113297</c:v>
                </c:pt>
                <c:pt idx="101">
                  <c:v>295.53739426534497</c:v>
                </c:pt>
                <c:pt idx="102">
                  <c:v>322.49609827774498</c:v>
                </c:pt>
                <c:pt idx="103">
                  <c:v>342.87429966845201</c:v>
                </c:pt>
                <c:pt idx="104">
                  <c:v>364.38330046144802</c:v>
                </c:pt>
                <c:pt idx="105">
                  <c:v>395.45466923964102</c:v>
                </c:pt>
                <c:pt idx="106">
                  <c:v>403.98822615432999</c:v>
                </c:pt>
                <c:pt idx="107">
                  <c:v>394.614312818065</c:v>
                </c:pt>
                <c:pt idx="108">
                  <c:v>385.58300899993299</c:v>
                </c:pt>
                <c:pt idx="109">
                  <c:v>383.67991718360901</c:v>
                </c:pt>
                <c:pt idx="110">
                  <c:v>384.24496335924601</c:v>
                </c:pt>
                <c:pt idx="111">
                  <c:v>383.67602857045898</c:v>
                </c:pt>
                <c:pt idx="112">
                  <c:v>383.630352537227</c:v>
                </c:pt>
                <c:pt idx="113">
                  <c:v>385.26974107160999</c:v>
                </c:pt>
                <c:pt idx="114">
                  <c:v>391.928619707606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FA-4CA3-AA4A-BDB0600498C2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PropertyType!$Y$7:$Y$121</c:f>
              <c:numCache>
                <c:formatCode>0</c:formatCode>
                <c:ptCount val="115"/>
                <c:pt idx="0">
                  <c:v>78.605270183695197</c:v>
                </c:pt>
                <c:pt idx="1">
                  <c:v>73.0110240695588</c:v>
                </c:pt>
                <c:pt idx="2">
                  <c:v>67.684383504885005</c:v>
                </c:pt>
                <c:pt idx="3">
                  <c:v>70.612303331311097</c:v>
                </c:pt>
                <c:pt idx="4">
                  <c:v>79.051801178846901</c:v>
                </c:pt>
                <c:pt idx="5">
                  <c:v>83.625990168160996</c:v>
                </c:pt>
                <c:pt idx="6">
                  <c:v>85.005819220242401</c:v>
                </c:pt>
                <c:pt idx="7">
                  <c:v>84.8266016505235</c:v>
                </c:pt>
                <c:pt idx="8">
                  <c:v>84.709565786247396</c:v>
                </c:pt>
                <c:pt idx="9">
                  <c:v>88.175348224582393</c:v>
                </c:pt>
                <c:pt idx="10">
                  <c:v>91.103345355997902</c:v>
                </c:pt>
                <c:pt idx="11">
                  <c:v>92.462362256918595</c:v>
                </c:pt>
                <c:pt idx="12">
                  <c:v>93.740876031754993</c:v>
                </c:pt>
                <c:pt idx="13">
                  <c:v>93.237828670424193</c:v>
                </c:pt>
                <c:pt idx="14">
                  <c:v>93.280865591783495</c:v>
                </c:pt>
                <c:pt idx="15">
                  <c:v>94.668034579841702</c:v>
                </c:pt>
                <c:pt idx="16">
                  <c:v>95.141055324167993</c:v>
                </c:pt>
                <c:pt idx="17">
                  <c:v>95.450364421052299</c:v>
                </c:pt>
                <c:pt idx="18">
                  <c:v>97.588673846953498</c:v>
                </c:pt>
                <c:pt idx="19">
                  <c:v>100</c:v>
                </c:pt>
                <c:pt idx="20">
                  <c:v>100.577309804579</c:v>
                </c:pt>
                <c:pt idx="21">
                  <c:v>102.291418791852</c:v>
                </c:pt>
                <c:pt idx="22">
                  <c:v>104.001676749464</c:v>
                </c:pt>
                <c:pt idx="23">
                  <c:v>103.32811579237099</c:v>
                </c:pt>
                <c:pt idx="24">
                  <c:v>103.605022903704</c:v>
                </c:pt>
                <c:pt idx="25">
                  <c:v>105.252161676862</c:v>
                </c:pt>
                <c:pt idx="26">
                  <c:v>109.189599969173</c:v>
                </c:pt>
                <c:pt idx="27">
                  <c:v>114.229241924063</c:v>
                </c:pt>
                <c:pt idx="28">
                  <c:v>117.215446597831</c:v>
                </c:pt>
                <c:pt idx="29">
                  <c:v>121.27889428056601</c:v>
                </c:pt>
                <c:pt idx="30">
                  <c:v>125.269513250264</c:v>
                </c:pt>
                <c:pt idx="31">
                  <c:v>128.006187528526</c:v>
                </c:pt>
                <c:pt idx="32">
                  <c:v>133.86252301316199</c:v>
                </c:pt>
                <c:pt idx="33">
                  <c:v>141.541168061468</c:v>
                </c:pt>
                <c:pt idx="34">
                  <c:v>147.88065841725501</c:v>
                </c:pt>
                <c:pt idx="35">
                  <c:v>151.18924564548999</c:v>
                </c:pt>
                <c:pt idx="36">
                  <c:v>154.57399101762499</c:v>
                </c:pt>
                <c:pt idx="37">
                  <c:v>162.17710666376601</c:v>
                </c:pt>
                <c:pt idx="38">
                  <c:v>168.84696418261899</c:v>
                </c:pt>
                <c:pt idx="39">
                  <c:v>172.01042656644</c:v>
                </c:pt>
                <c:pt idx="40">
                  <c:v>173.74335200327201</c:v>
                </c:pt>
                <c:pt idx="41">
                  <c:v>174.71825515400101</c:v>
                </c:pt>
                <c:pt idx="42">
                  <c:v>175.74572287405499</c:v>
                </c:pt>
                <c:pt idx="43">
                  <c:v>176.94800723444399</c:v>
                </c:pt>
                <c:pt idx="44">
                  <c:v>178.87908750622401</c:v>
                </c:pt>
                <c:pt idx="45">
                  <c:v>182.67678753943699</c:v>
                </c:pt>
                <c:pt idx="46">
                  <c:v>187.02480520795001</c:v>
                </c:pt>
                <c:pt idx="47">
                  <c:v>185.87825676614401</c:v>
                </c:pt>
                <c:pt idx="48">
                  <c:v>180.73714921817</c:v>
                </c:pt>
                <c:pt idx="49">
                  <c:v>176.820725206449</c:v>
                </c:pt>
                <c:pt idx="50">
                  <c:v>168.26594102657299</c:v>
                </c:pt>
                <c:pt idx="51">
                  <c:v>157.143400585195</c:v>
                </c:pt>
                <c:pt idx="52">
                  <c:v>147.826761955634</c:v>
                </c:pt>
                <c:pt idx="53">
                  <c:v>138.745607034724</c:v>
                </c:pt>
                <c:pt idx="54">
                  <c:v>131.890294458901</c:v>
                </c:pt>
                <c:pt idx="55">
                  <c:v>128.40514233363001</c:v>
                </c:pt>
                <c:pt idx="56">
                  <c:v>129.068564758262</c:v>
                </c:pt>
                <c:pt idx="57">
                  <c:v>130.11849160154301</c:v>
                </c:pt>
                <c:pt idx="58">
                  <c:v>129.31345611789899</c:v>
                </c:pt>
                <c:pt idx="59">
                  <c:v>130.47972647901801</c:v>
                </c:pt>
                <c:pt idx="60">
                  <c:v>133.59241494812201</c:v>
                </c:pt>
                <c:pt idx="61">
                  <c:v>135.434811257869</c:v>
                </c:pt>
                <c:pt idx="62">
                  <c:v>135.84018961998899</c:v>
                </c:pt>
                <c:pt idx="63">
                  <c:v>137.65966908747001</c:v>
                </c:pt>
                <c:pt idx="64">
                  <c:v>140.163380597177</c:v>
                </c:pt>
                <c:pt idx="65">
                  <c:v>141.31320540306399</c:v>
                </c:pt>
                <c:pt idx="66">
                  <c:v>142.35241328532899</c:v>
                </c:pt>
                <c:pt idx="67">
                  <c:v>142.32085356929599</c:v>
                </c:pt>
                <c:pt idx="68">
                  <c:v>145.22169881640301</c:v>
                </c:pt>
                <c:pt idx="69">
                  <c:v>151.84801516031499</c:v>
                </c:pt>
                <c:pt idx="70">
                  <c:v>155.26500572074599</c:v>
                </c:pt>
                <c:pt idx="71">
                  <c:v>157.94491754899499</c:v>
                </c:pt>
                <c:pt idx="72">
                  <c:v>161.07195944689701</c:v>
                </c:pt>
                <c:pt idx="73">
                  <c:v>162.914756021469</c:v>
                </c:pt>
                <c:pt idx="74">
                  <c:v>165.04327952651499</c:v>
                </c:pt>
                <c:pt idx="75">
                  <c:v>168.590895399358</c:v>
                </c:pt>
                <c:pt idx="76">
                  <c:v>173.99622514781501</c:v>
                </c:pt>
                <c:pt idx="77">
                  <c:v>177.21703077669699</c:v>
                </c:pt>
                <c:pt idx="78">
                  <c:v>178.19663937994699</c:v>
                </c:pt>
                <c:pt idx="79">
                  <c:v>179.345137983797</c:v>
                </c:pt>
                <c:pt idx="80">
                  <c:v>179.87386449714</c:v>
                </c:pt>
                <c:pt idx="81">
                  <c:v>181.37622429394401</c:v>
                </c:pt>
                <c:pt idx="82">
                  <c:v>185.51854619323899</c:v>
                </c:pt>
                <c:pt idx="83">
                  <c:v>190.00348413394701</c:v>
                </c:pt>
                <c:pt idx="84">
                  <c:v>189.819218062592</c:v>
                </c:pt>
                <c:pt idx="85">
                  <c:v>187.776338454583</c:v>
                </c:pt>
                <c:pt idx="86">
                  <c:v>187.52503037568599</c:v>
                </c:pt>
                <c:pt idx="87">
                  <c:v>188.73412737832899</c:v>
                </c:pt>
                <c:pt idx="88">
                  <c:v>191.01284784151099</c:v>
                </c:pt>
                <c:pt idx="89">
                  <c:v>191.94335770988499</c:v>
                </c:pt>
                <c:pt idx="90">
                  <c:v>189.018677573063</c:v>
                </c:pt>
                <c:pt idx="91">
                  <c:v>185.611309775595</c:v>
                </c:pt>
                <c:pt idx="92">
                  <c:v>186.97429636404499</c:v>
                </c:pt>
                <c:pt idx="93">
                  <c:v>189.583470636859</c:v>
                </c:pt>
                <c:pt idx="94">
                  <c:v>189.73017785238901</c:v>
                </c:pt>
                <c:pt idx="95">
                  <c:v>189.73072214173999</c:v>
                </c:pt>
                <c:pt idx="96">
                  <c:v>190.127186705497</c:v>
                </c:pt>
                <c:pt idx="97">
                  <c:v>189.175420414744</c:v>
                </c:pt>
                <c:pt idx="98">
                  <c:v>190.25365560415199</c:v>
                </c:pt>
                <c:pt idx="99">
                  <c:v>192.98805157022599</c:v>
                </c:pt>
                <c:pt idx="100">
                  <c:v>197.792229486384</c:v>
                </c:pt>
                <c:pt idx="101">
                  <c:v>206.47304306162499</c:v>
                </c:pt>
                <c:pt idx="102">
                  <c:v>212.74420101053099</c:v>
                </c:pt>
                <c:pt idx="103">
                  <c:v>216.836604968247</c:v>
                </c:pt>
                <c:pt idx="104">
                  <c:v>220.92752632461199</c:v>
                </c:pt>
                <c:pt idx="105">
                  <c:v>222.46245572152901</c:v>
                </c:pt>
                <c:pt idx="106">
                  <c:v>223.00286799523801</c:v>
                </c:pt>
                <c:pt idx="107">
                  <c:v>222.016466518508</c:v>
                </c:pt>
                <c:pt idx="108">
                  <c:v>218.76256721101299</c:v>
                </c:pt>
                <c:pt idx="109">
                  <c:v>219.08526035231901</c:v>
                </c:pt>
                <c:pt idx="110">
                  <c:v>219.53902297837001</c:v>
                </c:pt>
                <c:pt idx="111">
                  <c:v>220.21679669580101</c:v>
                </c:pt>
                <c:pt idx="112">
                  <c:v>219.86368087539</c:v>
                </c:pt>
                <c:pt idx="113">
                  <c:v>216.05096870781901</c:v>
                </c:pt>
                <c:pt idx="114">
                  <c:v>219.57972513896399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FA-4CA3-AA4A-BDB0600498C2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PropertyType!$Z$7:$Z$121</c:f>
              <c:numCache>
                <c:formatCode>0</c:formatCode>
                <c:ptCount val="115"/>
                <c:pt idx="0">
                  <c:v>66.959360454549696</c:v>
                </c:pt>
                <c:pt idx="1">
                  <c:v>66.433696918866502</c:v>
                </c:pt>
                <c:pt idx="2">
                  <c:v>67.607497158954899</c:v>
                </c:pt>
                <c:pt idx="3">
                  <c:v>68.365503324419905</c:v>
                </c:pt>
                <c:pt idx="4">
                  <c:v>70.123741464268306</c:v>
                </c:pt>
                <c:pt idx="5">
                  <c:v>72.368703763364394</c:v>
                </c:pt>
                <c:pt idx="6">
                  <c:v>74.291198024851596</c:v>
                </c:pt>
                <c:pt idx="7">
                  <c:v>77.131450326822602</c:v>
                </c:pt>
                <c:pt idx="8">
                  <c:v>79.457805840544296</c:v>
                </c:pt>
                <c:pt idx="9">
                  <c:v>80.518035383846296</c:v>
                </c:pt>
                <c:pt idx="10">
                  <c:v>82.434109026710203</c:v>
                </c:pt>
                <c:pt idx="11">
                  <c:v>83.049629263028805</c:v>
                </c:pt>
                <c:pt idx="12">
                  <c:v>81.981557605154094</c:v>
                </c:pt>
                <c:pt idx="13">
                  <c:v>85.347873469070805</c:v>
                </c:pt>
                <c:pt idx="14">
                  <c:v>91.720510344848094</c:v>
                </c:pt>
                <c:pt idx="15">
                  <c:v>94.384664746304495</c:v>
                </c:pt>
                <c:pt idx="16">
                  <c:v>94.484820949108595</c:v>
                </c:pt>
                <c:pt idx="17">
                  <c:v>95.148864660873798</c:v>
                </c:pt>
                <c:pt idx="18">
                  <c:v>97.487273291730105</c:v>
                </c:pt>
                <c:pt idx="19">
                  <c:v>100</c:v>
                </c:pt>
                <c:pt idx="20">
                  <c:v>101.861260613189</c:v>
                </c:pt>
                <c:pt idx="21">
                  <c:v>103.759046561925</c:v>
                </c:pt>
                <c:pt idx="22">
                  <c:v>104.817949738873</c:v>
                </c:pt>
                <c:pt idx="23">
                  <c:v>106.41325077335</c:v>
                </c:pt>
                <c:pt idx="24">
                  <c:v>109.537212401034</c:v>
                </c:pt>
                <c:pt idx="25">
                  <c:v>111.26933950572</c:v>
                </c:pt>
                <c:pt idx="26">
                  <c:v>112.21537570082</c:v>
                </c:pt>
                <c:pt idx="27">
                  <c:v>115.47522010083</c:v>
                </c:pt>
                <c:pt idx="28">
                  <c:v>119.195152477219</c:v>
                </c:pt>
                <c:pt idx="29">
                  <c:v>121.642982933369</c:v>
                </c:pt>
                <c:pt idx="30">
                  <c:v>123.125307173062</c:v>
                </c:pt>
                <c:pt idx="31">
                  <c:v>124.069448734568</c:v>
                </c:pt>
                <c:pt idx="32">
                  <c:v>126.008095234739</c:v>
                </c:pt>
                <c:pt idx="33">
                  <c:v>130.89659201274199</c:v>
                </c:pt>
                <c:pt idx="34">
                  <c:v>136.79288694250801</c:v>
                </c:pt>
                <c:pt idx="35">
                  <c:v>141.194896361914</c:v>
                </c:pt>
                <c:pt idx="36">
                  <c:v>145.233991372746</c:v>
                </c:pt>
                <c:pt idx="37">
                  <c:v>151.71602750928301</c:v>
                </c:pt>
                <c:pt idx="38">
                  <c:v>160.62790827919201</c:v>
                </c:pt>
                <c:pt idx="39">
                  <c:v>166.91136453142499</c:v>
                </c:pt>
                <c:pt idx="40">
                  <c:v>167.04676529728701</c:v>
                </c:pt>
                <c:pt idx="41">
                  <c:v>164.558586276623</c:v>
                </c:pt>
                <c:pt idx="42">
                  <c:v>168.831249341031</c:v>
                </c:pt>
                <c:pt idx="43">
                  <c:v>177.20725544758901</c:v>
                </c:pt>
                <c:pt idx="44">
                  <c:v>176.845553760977</c:v>
                </c:pt>
                <c:pt idx="45">
                  <c:v>172.56736063435099</c:v>
                </c:pt>
                <c:pt idx="46">
                  <c:v>169.82836914254901</c:v>
                </c:pt>
                <c:pt idx="47">
                  <c:v>167.27071973940099</c:v>
                </c:pt>
                <c:pt idx="48">
                  <c:v>163.46131599630399</c:v>
                </c:pt>
                <c:pt idx="49">
                  <c:v>159.42345716931499</c:v>
                </c:pt>
                <c:pt idx="50">
                  <c:v>154.79104366759501</c:v>
                </c:pt>
                <c:pt idx="51">
                  <c:v>146.52716430950301</c:v>
                </c:pt>
                <c:pt idx="52">
                  <c:v>135.82248316607601</c:v>
                </c:pt>
                <c:pt idx="53">
                  <c:v>126.419824288331</c:v>
                </c:pt>
                <c:pt idx="54">
                  <c:v>121.50724630101</c:v>
                </c:pt>
                <c:pt idx="55">
                  <c:v>119.59964675396699</c:v>
                </c:pt>
                <c:pt idx="56">
                  <c:v>120.302004066862</c:v>
                </c:pt>
                <c:pt idx="57">
                  <c:v>126.46152268941201</c:v>
                </c:pt>
                <c:pt idx="58">
                  <c:v>135.53740821427201</c:v>
                </c:pt>
                <c:pt idx="59">
                  <c:v>140.32482572708901</c:v>
                </c:pt>
                <c:pt idx="60">
                  <c:v>141.149866506444</c:v>
                </c:pt>
                <c:pt idx="61">
                  <c:v>143.67134501742899</c:v>
                </c:pt>
                <c:pt idx="62">
                  <c:v>149.49716476407599</c:v>
                </c:pt>
                <c:pt idx="63">
                  <c:v>152.569243528714</c:v>
                </c:pt>
                <c:pt idx="64">
                  <c:v>150.70894530873599</c:v>
                </c:pt>
                <c:pt idx="65">
                  <c:v>153.118802195098</c:v>
                </c:pt>
                <c:pt idx="66">
                  <c:v>159.79971182397199</c:v>
                </c:pt>
                <c:pt idx="67">
                  <c:v>163.960031917457</c:v>
                </c:pt>
                <c:pt idx="68">
                  <c:v>166.968850583441</c:v>
                </c:pt>
                <c:pt idx="69">
                  <c:v>169.77510283268799</c:v>
                </c:pt>
                <c:pt idx="70">
                  <c:v>173.74674024775601</c:v>
                </c:pt>
                <c:pt idx="71">
                  <c:v>178.952622202361</c:v>
                </c:pt>
                <c:pt idx="72">
                  <c:v>177.305821462155</c:v>
                </c:pt>
                <c:pt idx="73">
                  <c:v>176.54458452886001</c:v>
                </c:pt>
                <c:pt idx="74">
                  <c:v>186.61724211314001</c:v>
                </c:pt>
                <c:pt idx="75">
                  <c:v>195.75965693861201</c:v>
                </c:pt>
                <c:pt idx="76">
                  <c:v>200.438091111858</c:v>
                </c:pt>
                <c:pt idx="77">
                  <c:v>205.883459668792</c:v>
                </c:pt>
                <c:pt idx="78">
                  <c:v>209.217796049437</c:v>
                </c:pt>
                <c:pt idx="79">
                  <c:v>212.390059109617</c:v>
                </c:pt>
                <c:pt idx="80">
                  <c:v>217.491789655487</c:v>
                </c:pt>
                <c:pt idx="81">
                  <c:v>222.474688460827</c:v>
                </c:pt>
                <c:pt idx="82">
                  <c:v>226.879934687218</c:v>
                </c:pt>
                <c:pt idx="83">
                  <c:v>229.253362633705</c:v>
                </c:pt>
                <c:pt idx="84">
                  <c:v>230.71026415856801</c:v>
                </c:pt>
                <c:pt idx="85">
                  <c:v>234.86090283399099</c:v>
                </c:pt>
                <c:pt idx="86">
                  <c:v>240.68435896400999</c:v>
                </c:pt>
                <c:pt idx="87">
                  <c:v>246.01022438055901</c:v>
                </c:pt>
                <c:pt idx="88">
                  <c:v>250.25138282321799</c:v>
                </c:pt>
                <c:pt idx="89">
                  <c:v>254.41084534673499</c:v>
                </c:pt>
                <c:pt idx="90">
                  <c:v>258.48023141507099</c:v>
                </c:pt>
                <c:pt idx="91">
                  <c:v>260.94764006144999</c:v>
                </c:pt>
                <c:pt idx="92">
                  <c:v>265.55829754010398</c:v>
                </c:pt>
                <c:pt idx="93">
                  <c:v>271.49995718159897</c:v>
                </c:pt>
                <c:pt idx="94">
                  <c:v>276.28623509609298</c:v>
                </c:pt>
                <c:pt idx="95">
                  <c:v>281.80896638853699</c:v>
                </c:pt>
                <c:pt idx="96">
                  <c:v>285.46268174484499</c:v>
                </c:pt>
                <c:pt idx="97">
                  <c:v>290.95872727220399</c:v>
                </c:pt>
                <c:pt idx="98">
                  <c:v>299.25532471696698</c:v>
                </c:pt>
                <c:pt idx="99">
                  <c:v>304.74803148443402</c:v>
                </c:pt>
                <c:pt idx="100">
                  <c:v>314.61128715855898</c:v>
                </c:pt>
                <c:pt idx="101">
                  <c:v>333.91552625744799</c:v>
                </c:pt>
                <c:pt idx="102">
                  <c:v>358.77752566874</c:v>
                </c:pt>
                <c:pt idx="103">
                  <c:v>379.15522388803203</c:v>
                </c:pt>
                <c:pt idx="104">
                  <c:v>395.795116157515</c:v>
                </c:pt>
                <c:pt idx="105">
                  <c:v>412.26502364876001</c:v>
                </c:pt>
                <c:pt idx="106">
                  <c:v>406.16254407421201</c:v>
                </c:pt>
                <c:pt idx="107">
                  <c:v>379.46418668663102</c:v>
                </c:pt>
                <c:pt idx="108">
                  <c:v>354.37473594886302</c:v>
                </c:pt>
                <c:pt idx="109">
                  <c:v>340.34384854369699</c:v>
                </c:pt>
                <c:pt idx="110">
                  <c:v>336.95106308785103</c:v>
                </c:pt>
                <c:pt idx="111">
                  <c:v>329.40154683815399</c:v>
                </c:pt>
                <c:pt idx="112">
                  <c:v>315.611674389992</c:v>
                </c:pt>
                <c:pt idx="113">
                  <c:v>310.14960023764399</c:v>
                </c:pt>
                <c:pt idx="114">
                  <c:v>309.02517122954401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FA-4CA3-AA4A-BDB060049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56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PropertyType!$AA$11:$AA$121</c:f>
              <c:numCache>
                <c:formatCode>0%</c:formatCode>
                <c:ptCount val="111"/>
                <c:pt idx="0">
                  <c:v>0.12532655480633004</c:v>
                </c:pt>
                <c:pt idx="1">
                  <c:v>0.11831372348991431</c:v>
                </c:pt>
                <c:pt idx="2">
                  <c:v>0.1352861018128404</c:v>
                </c:pt>
                <c:pt idx="3">
                  <c:v>0.18252855812476132</c:v>
                </c:pt>
                <c:pt idx="4">
                  <c:v>0.18263779624830412</c:v>
                </c:pt>
                <c:pt idx="5">
                  <c:v>0.12729547782360462</c:v>
                </c:pt>
                <c:pt idx="6">
                  <c:v>7.4746819608583204E-2</c:v>
                </c:pt>
                <c:pt idx="7">
                  <c:v>6.8882463120611082E-2</c:v>
                </c:pt>
                <c:pt idx="8">
                  <c:v>9.8361344690645502E-2</c:v>
                </c:pt>
                <c:pt idx="9">
                  <c:v>0.13918713292236795</c:v>
                </c:pt>
                <c:pt idx="10">
                  <c:v>0.13026998665128975</c:v>
                </c:pt>
                <c:pt idx="11">
                  <c:v>9.3836832881890153E-2</c:v>
                </c:pt>
                <c:pt idx="12">
                  <c:v>8.977286073905999E-2</c:v>
                </c:pt>
                <c:pt idx="13">
                  <c:v>0.10475696657736377</c:v>
                </c:pt>
                <c:pt idx="14">
                  <c:v>0.11690836778490921</c:v>
                </c:pt>
                <c:pt idx="15">
                  <c:v>0.10547658177910479</c:v>
                </c:pt>
                <c:pt idx="16">
                  <c:v>7.5000113738324048E-2</c:v>
                </c:pt>
                <c:pt idx="17">
                  <c:v>3.7937975871846108E-2</c:v>
                </c:pt>
                <c:pt idx="18">
                  <c:v>1.932193165006435E-2</c:v>
                </c:pt>
                <c:pt idx="19">
                  <c:v>2.5590130852779946E-2</c:v>
                </c:pt>
                <c:pt idx="20">
                  <c:v>3.3950937821983107E-2</c:v>
                </c:pt>
                <c:pt idx="21">
                  <c:v>3.7818734220487427E-2</c:v>
                </c:pt>
                <c:pt idx="22">
                  <c:v>5.1695285895946297E-2</c:v>
                </c:pt>
                <c:pt idx="23">
                  <c:v>7.0221624359037449E-2</c:v>
                </c:pt>
                <c:pt idx="24">
                  <c:v>8.4397705135756063E-2</c:v>
                </c:pt>
                <c:pt idx="25">
                  <c:v>9.0798779643563199E-2</c:v>
                </c:pt>
                <c:pt idx="26">
                  <c:v>9.0677867209357776E-2</c:v>
                </c:pt>
                <c:pt idx="27">
                  <c:v>0.10031083418134923</c:v>
                </c:pt>
                <c:pt idx="28">
                  <c:v>0.11280303757515941</c:v>
                </c:pt>
                <c:pt idx="29">
                  <c:v>0.11875574425883695</c:v>
                </c:pt>
                <c:pt idx="30">
                  <c:v>0.13414563583284744</c:v>
                </c:pt>
                <c:pt idx="31">
                  <c:v>0.1500661075659584</c:v>
                </c:pt>
                <c:pt idx="32">
                  <c:v>0.15466368922835172</c:v>
                </c:pt>
                <c:pt idx="33">
                  <c:v>0.1639389862939582</c:v>
                </c:pt>
                <c:pt idx="34">
                  <c:v>0.16088737695939881</c:v>
                </c:pt>
                <c:pt idx="35">
                  <c:v>0.14296748448876917</c:v>
                </c:pt>
                <c:pt idx="36">
                  <c:v>0.12295260327662461</c:v>
                </c:pt>
                <c:pt idx="37">
                  <c:v>9.7301108946675985E-2</c:v>
                </c:pt>
                <c:pt idx="38">
                  <c:v>6.4449230618231601E-2</c:v>
                </c:pt>
                <c:pt idx="39">
                  <c:v>3.8348781012862876E-2</c:v>
                </c:pt>
                <c:pt idx="40">
                  <c:v>3.8866808501134553E-2</c:v>
                </c:pt>
                <c:pt idx="41">
                  <c:v>5.6462289587542625E-2</c:v>
                </c:pt>
                <c:pt idx="42">
                  <c:v>4.3053468008607654E-2</c:v>
                </c:pt>
                <c:pt idx="43">
                  <c:v>8.2972916990282641E-3</c:v>
                </c:pt>
                <c:pt idx="44">
                  <c:v>-2.6108058408858326E-2</c:v>
                </c:pt>
                <c:pt idx="45">
                  <c:v>-6.9751490971872721E-2</c:v>
                </c:pt>
                <c:pt idx="46">
                  <c:v>-0.10951319032657258</c:v>
                </c:pt>
                <c:pt idx="47">
                  <c:v>-0.14444856678301499</c:v>
                </c:pt>
                <c:pt idx="48">
                  <c:v>-0.19930491271510264</c:v>
                </c:pt>
                <c:pt idx="49">
                  <c:v>-0.2534495880886054</c:v>
                </c:pt>
                <c:pt idx="50">
                  <c:v>-0.2191029892383809</c:v>
                </c:pt>
                <c:pt idx="51">
                  <c:v>-0.14078891908429347</c:v>
                </c:pt>
                <c:pt idx="52">
                  <c:v>-9.8396003841882962E-2</c:v>
                </c:pt>
                <c:pt idx="53">
                  <c:v>-6.9577158890533841E-2</c:v>
                </c:pt>
                <c:pt idx="54">
                  <c:v>-8.0234424658188308E-2</c:v>
                </c:pt>
                <c:pt idx="55">
                  <c:v>-0.10982933606673517</c:v>
                </c:pt>
                <c:pt idx="56">
                  <c:v>-9.7311916237362794E-2</c:v>
                </c:pt>
                <c:pt idx="57">
                  <c:v>-4.0559806830384071E-2</c:v>
                </c:pt>
                <c:pt idx="58">
                  <c:v>-6.0465166311757246E-3</c:v>
                </c:pt>
                <c:pt idx="59">
                  <c:v>-3.4122215470047124E-3</c:v>
                </c:pt>
                <c:pt idx="60">
                  <c:v>1.1977701145253761E-3</c:v>
                </c:pt>
                <c:pt idx="61">
                  <c:v>-9.9833656178354158E-3</c:v>
                </c:pt>
                <c:pt idx="62">
                  <c:v>2.1943677235440884E-3</c:v>
                </c:pt>
                <c:pt idx="63">
                  <c:v>4.2277453785779517E-2</c:v>
                </c:pt>
                <c:pt idx="64">
                  <c:v>6.9823347713245498E-2</c:v>
                </c:pt>
                <c:pt idx="65">
                  <c:v>8.2572499228712681E-2</c:v>
                </c:pt>
                <c:pt idx="66">
                  <c:v>7.7713781719299657E-2</c:v>
                </c:pt>
                <c:pt idx="67">
                  <c:v>7.4814778268845084E-2</c:v>
                </c:pt>
                <c:pt idx="68">
                  <c:v>9.314688200992105E-2</c:v>
                </c:pt>
                <c:pt idx="69">
                  <c:v>0.12265886368916123</c:v>
                </c:pt>
                <c:pt idx="70">
                  <c:v>0.1180834939301707</c:v>
                </c:pt>
                <c:pt idx="71">
                  <c:v>9.9149894171546293E-2</c:v>
                </c:pt>
                <c:pt idx="72">
                  <c:v>9.9218571038206527E-2</c:v>
                </c:pt>
                <c:pt idx="73">
                  <c:v>9.2691267687329715E-2</c:v>
                </c:pt>
                <c:pt idx="74">
                  <c:v>7.7059868451268887E-2</c:v>
                </c:pt>
                <c:pt idx="75">
                  <c:v>6.3761417805511922E-2</c:v>
                </c:pt>
                <c:pt idx="76">
                  <c:v>4.9434270164781191E-2</c:v>
                </c:pt>
                <c:pt idx="77">
                  <c:v>4.0003550189944725E-2</c:v>
                </c:pt>
                <c:pt idx="78">
                  <c:v>6.6763129170653635E-2</c:v>
                </c:pt>
                <c:pt idx="79">
                  <c:v>0.10103435259134996</c:v>
                </c:pt>
                <c:pt idx="80">
                  <c:v>0.120088419240997</c:v>
                </c:pt>
                <c:pt idx="81">
                  <c:v>0.13187955356618986</c:v>
                </c:pt>
                <c:pt idx="82">
                  <c:v>0.10127253777385836</c:v>
                </c:pt>
                <c:pt idx="83">
                  <c:v>6.9134923396887427E-2</c:v>
                </c:pt>
                <c:pt idx="84">
                  <c:v>6.2757811187433621E-2</c:v>
                </c:pt>
                <c:pt idx="85">
                  <c:v>6.0217036721668338E-2</c:v>
                </c:pt>
                <c:pt idx="86">
                  <c:v>6.9417929106087017E-2</c:v>
                </c:pt>
                <c:pt idx="87">
                  <c:v>7.4585282808453002E-2</c:v>
                </c:pt>
                <c:pt idx="88">
                  <c:v>5.6385831093682892E-2</c:v>
                </c:pt>
                <c:pt idx="89">
                  <c:v>3.342755626532079E-2</c:v>
                </c:pt>
                <c:pt idx="90">
                  <c:v>3.2938263176304661E-2</c:v>
                </c:pt>
                <c:pt idx="91">
                  <c:v>3.9623341770533393E-2</c:v>
                </c:pt>
                <c:pt idx="92">
                  <c:v>2.9577550942774478E-2</c:v>
                </c:pt>
                <c:pt idx="93">
                  <c:v>9.0491094472837652E-3</c:v>
                </c:pt>
                <c:pt idx="94">
                  <c:v>2.4951015877774152E-2</c:v>
                </c:pt>
                <c:pt idx="95">
                  <c:v>5.4047449185040453E-2</c:v>
                </c:pt>
                <c:pt idx="96">
                  <c:v>6.1497286517010474E-2</c:v>
                </c:pt>
                <c:pt idx="97">
                  <c:v>9.9789111059914948E-2</c:v>
                </c:pt>
                <c:pt idx="98">
                  <c:v>0.12480112612898453</c:v>
                </c:pt>
                <c:pt idx="99">
                  <c:v>0.11394598748928941</c:v>
                </c:pt>
                <c:pt idx="100">
                  <c:v>0.13068937353049104</c:v>
                </c:pt>
                <c:pt idx="101">
                  <c:v>0.15108664503252056</c:v>
                </c:pt>
                <c:pt idx="102">
                  <c:v>8.8771185086852E-2</c:v>
                </c:pt>
                <c:pt idx="103">
                  <c:v>1.7778957431659137E-2</c:v>
                </c:pt>
                <c:pt idx="104">
                  <c:v>-1.0534887994979147E-2</c:v>
                </c:pt>
                <c:pt idx="105">
                  <c:v>-3.4699615925521399E-2</c:v>
                </c:pt>
                <c:pt idx="106">
                  <c:v>-3.5061627036602316E-2</c:v>
                </c:pt>
                <c:pt idx="107">
                  <c:v>-2.4332265814943077E-2</c:v>
                </c:pt>
                <c:pt idx="108">
                  <c:v>-2.2948808932975795E-2</c:v>
                </c:pt>
                <c:pt idx="109">
                  <c:v>-4.4911886148904068E-2</c:v>
                </c:pt>
                <c:pt idx="110">
                  <c:v>-4.2433785580253347E-2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PropertyType!$AB$11:$AB$121</c:f>
              <c:numCache>
                <c:formatCode>0%</c:formatCode>
                <c:ptCount val="111"/>
                <c:pt idx="0">
                  <c:v>3.477074046580908E-2</c:v>
                </c:pt>
                <c:pt idx="1">
                  <c:v>4.264426009364497E-2</c:v>
                </c:pt>
                <c:pt idx="2">
                  <c:v>7.7829044815764137E-2</c:v>
                </c:pt>
                <c:pt idx="3">
                  <c:v>0.12514195965760044</c:v>
                </c:pt>
                <c:pt idx="4">
                  <c:v>0.12805407827582149</c:v>
                </c:pt>
                <c:pt idx="5">
                  <c:v>8.637130697960127E-2</c:v>
                </c:pt>
                <c:pt idx="6">
                  <c:v>5.1286566847406068E-2</c:v>
                </c:pt>
                <c:pt idx="7">
                  <c:v>6.0503772836830505E-2</c:v>
                </c:pt>
                <c:pt idx="8">
                  <c:v>9.3654784032191296E-2</c:v>
                </c:pt>
                <c:pt idx="9">
                  <c:v>0.10295186089205477</c:v>
                </c:pt>
                <c:pt idx="10">
                  <c:v>8.3889269778477882E-2</c:v>
                </c:pt>
                <c:pt idx="11">
                  <c:v>7.9093005629202517E-2</c:v>
                </c:pt>
                <c:pt idx="12">
                  <c:v>9.0125713488801829E-2</c:v>
                </c:pt>
                <c:pt idx="13">
                  <c:v>0.11799389006704675</c:v>
                </c:pt>
                <c:pt idx="14">
                  <c:v>0.12946881822278855</c:v>
                </c:pt>
                <c:pt idx="15">
                  <c:v>0.10123786468012397</c:v>
                </c:pt>
                <c:pt idx="16">
                  <c:v>7.3474804757951429E-2</c:v>
                </c:pt>
                <c:pt idx="17">
                  <c:v>4.8932134478667288E-2</c:v>
                </c:pt>
                <c:pt idx="18">
                  <c:v>3.0013972919382459E-2</c:v>
                </c:pt>
                <c:pt idx="19">
                  <c:v>2.5561690596520137E-2</c:v>
                </c:pt>
                <c:pt idx="20">
                  <c:v>2.3971981329156788E-2</c:v>
                </c:pt>
                <c:pt idx="21">
                  <c:v>4.1465458398894484E-2</c:v>
                </c:pt>
                <c:pt idx="22">
                  <c:v>7.9257232936543964E-2</c:v>
                </c:pt>
                <c:pt idx="23">
                  <c:v>9.1491829746987996E-2</c:v>
                </c:pt>
                <c:pt idx="24">
                  <c:v>7.8936257317000269E-2</c:v>
                </c:pt>
                <c:pt idx="25">
                  <c:v>6.0753756965466366E-2</c:v>
                </c:pt>
                <c:pt idx="26">
                  <c:v>5.4644801861851722E-2</c:v>
                </c:pt>
                <c:pt idx="27">
                  <c:v>7.8172003575933457E-2</c:v>
                </c:pt>
                <c:pt idx="28">
                  <c:v>0.13098502754773889</c:v>
                </c:pt>
                <c:pt idx="29">
                  <c:v>0.17810080220001123</c:v>
                </c:pt>
                <c:pt idx="30">
                  <c:v>0.1572218440210531</c:v>
                </c:pt>
                <c:pt idx="31">
                  <c:v>0.12655528283458972</c:v>
                </c:pt>
                <c:pt idx="32">
                  <c:v>0.13364634522838048</c:v>
                </c:pt>
                <c:pt idx="33">
                  <c:v>0.14286832848581255</c:v>
                </c:pt>
                <c:pt idx="34">
                  <c:v>0.15705301829599416</c:v>
                </c:pt>
                <c:pt idx="35">
                  <c:v>0.16427914539824928</c:v>
                </c:pt>
                <c:pt idx="36">
                  <c:v>0.13507914190490222</c:v>
                </c:pt>
                <c:pt idx="37">
                  <c:v>9.8851910176544822E-2</c:v>
                </c:pt>
                <c:pt idx="38">
                  <c:v>9.5071625957449113E-2</c:v>
                </c:pt>
                <c:pt idx="39">
                  <c:v>9.3836622382442947E-2</c:v>
                </c:pt>
                <c:pt idx="40">
                  <c:v>7.5311485639672604E-2</c:v>
                </c:pt>
                <c:pt idx="41">
                  <c:v>6.274714152341665E-2</c:v>
                </c:pt>
                <c:pt idx="42">
                  <c:v>4.5363135519495001E-2</c:v>
                </c:pt>
                <c:pt idx="43">
                  <c:v>1.4680962088013949E-2</c:v>
                </c:pt>
                <c:pt idx="44">
                  <c:v>-1.6104907917009137E-2</c:v>
                </c:pt>
                <c:pt idx="45">
                  <c:v>-3.8484216858053588E-2</c:v>
                </c:pt>
                <c:pt idx="46">
                  <c:v>-7.40482733848985E-2</c:v>
                </c:pt>
                <c:pt idx="47">
                  <c:v>-0.12040101388578051</c:v>
                </c:pt>
                <c:pt idx="48">
                  <c:v>-0.17105984858787127</c:v>
                </c:pt>
                <c:pt idx="49">
                  <c:v>-0.20962399165783763</c:v>
                </c:pt>
                <c:pt idx="50">
                  <c:v>-0.19749323629746551</c:v>
                </c:pt>
                <c:pt idx="51">
                  <c:v>-0.16076846596021099</c:v>
                </c:pt>
                <c:pt idx="52">
                  <c:v>-0.10816890600089113</c:v>
                </c:pt>
                <c:pt idx="53">
                  <c:v>-4.9919833196469976E-2</c:v>
                </c:pt>
                <c:pt idx="54">
                  <c:v>-5.7065025645807399E-2</c:v>
                </c:pt>
                <c:pt idx="55">
                  <c:v>-8.6724286944938167E-2</c:v>
                </c:pt>
                <c:pt idx="56">
                  <c:v>-7.3280701834163575E-2</c:v>
                </c:pt>
                <c:pt idx="57">
                  <c:v>-4.4188210672544748E-2</c:v>
                </c:pt>
                <c:pt idx="58">
                  <c:v>-1.8887182242027123E-2</c:v>
                </c:pt>
                <c:pt idx="59">
                  <c:v>3.4689101942231293E-3</c:v>
                </c:pt>
                <c:pt idx="60">
                  <c:v>1.1655313502629827E-3</c:v>
                </c:pt>
                <c:pt idx="61">
                  <c:v>-2.355691260485604E-2</c:v>
                </c:pt>
                <c:pt idx="62">
                  <c:v>3.4206685471989129E-3</c:v>
                </c:pt>
                <c:pt idx="63">
                  <c:v>4.7955431328057241E-2</c:v>
                </c:pt>
                <c:pt idx="64">
                  <c:v>5.6557812111674544E-2</c:v>
                </c:pt>
                <c:pt idx="65">
                  <c:v>7.2291957716445587E-2</c:v>
                </c:pt>
                <c:pt idx="66">
                  <c:v>8.1192775947603213E-2</c:v>
                </c:pt>
                <c:pt idx="67">
                  <c:v>8.8172125693958936E-2</c:v>
                </c:pt>
                <c:pt idx="68">
                  <c:v>0.11638168248603931</c:v>
                </c:pt>
                <c:pt idx="69">
                  <c:v>0.13648286942803312</c:v>
                </c:pt>
                <c:pt idx="70">
                  <c:v>0.1268986367962297</c:v>
                </c:pt>
                <c:pt idx="71">
                  <c:v>0.11566994910611217</c:v>
                </c:pt>
                <c:pt idx="72">
                  <c:v>0.10912688748790655</c:v>
                </c:pt>
                <c:pt idx="73">
                  <c:v>0.10299393837225934</c:v>
                </c:pt>
                <c:pt idx="74">
                  <c:v>9.1663107947950184E-2</c:v>
                </c:pt>
                <c:pt idx="75">
                  <c:v>7.9809515189705582E-2</c:v>
                </c:pt>
                <c:pt idx="76">
                  <c:v>8.8540748616025455E-2</c:v>
                </c:pt>
                <c:pt idx="77">
                  <c:v>0.1037630057852752</c:v>
                </c:pt>
                <c:pt idx="78">
                  <c:v>0.10474387406418506</c:v>
                </c:pt>
                <c:pt idx="79">
                  <c:v>0.10461376138363843</c:v>
                </c:pt>
                <c:pt idx="80">
                  <c:v>0.12882716098495295</c:v>
                </c:pt>
                <c:pt idx="81">
                  <c:v>0.16461727891565703</c:v>
                </c:pt>
                <c:pt idx="82">
                  <c:v>0.17236933542676347</c:v>
                </c:pt>
                <c:pt idx="83">
                  <c:v>0.15431473505391047</c:v>
                </c:pt>
                <c:pt idx="84">
                  <c:v>0.10826367826426564</c:v>
                </c:pt>
                <c:pt idx="85">
                  <c:v>4.7067694603001975E-2</c:v>
                </c:pt>
                <c:pt idx="86">
                  <c:v>5.1445847373603915E-2</c:v>
                </c:pt>
                <c:pt idx="87">
                  <c:v>9.2515474700363809E-2</c:v>
                </c:pt>
                <c:pt idx="88">
                  <c:v>9.624421560006402E-2</c:v>
                </c:pt>
                <c:pt idx="89">
                  <c:v>7.9196136074492385E-2</c:v>
                </c:pt>
                <c:pt idx="90">
                  <c:v>6.7131930668410167E-2</c:v>
                </c:pt>
                <c:pt idx="91">
                  <c:v>6.6892385712171043E-2</c:v>
                </c:pt>
                <c:pt idx="92">
                  <c:v>7.0820803153332168E-2</c:v>
                </c:pt>
                <c:pt idx="93">
                  <c:v>7.5666257774018808E-2</c:v>
                </c:pt>
                <c:pt idx="94">
                  <c:v>9.1501255120037595E-2</c:v>
                </c:pt>
                <c:pt idx="95">
                  <c:v>0.11076169492886234</c:v>
                </c:pt>
                <c:pt idx="96">
                  <c:v>0.12918937863686231</c:v>
                </c:pt>
                <c:pt idx="97">
                  <c:v>0.16821716280136023</c:v>
                </c:pt>
                <c:pt idx="98">
                  <c:v>0.19070955903161146</c:v>
                </c:pt>
                <c:pt idx="99">
                  <c:v>0.18631607359327007</c:v>
                </c:pt>
                <c:pt idx="100">
                  <c:v>0.21270799499831661</c:v>
                </c:pt>
                <c:pt idx="101">
                  <c:v>0.24816073046761322</c:v>
                </c:pt>
                <c:pt idx="102">
                  <c:v>0.20257560049754142</c:v>
                </c:pt>
                <c:pt idx="103">
                  <c:v>0.13873118879681656</c:v>
                </c:pt>
                <c:pt idx="104">
                  <c:v>9.9919531542322915E-2</c:v>
                </c:pt>
                <c:pt idx="105">
                  <c:v>5.5144813297216988E-2</c:v>
                </c:pt>
                <c:pt idx="106">
                  <c:v>6.2233112311763872E-2</c:v>
                </c:pt>
                <c:pt idx="107">
                  <c:v>8.5393641088601369E-2</c:v>
                </c:pt>
                <c:pt idx="108">
                  <c:v>5.6500953779174079E-2</c:v>
                </c:pt>
                <c:pt idx="109">
                  <c:v>1.9486413251007306E-2</c:v>
                </c:pt>
                <c:pt idx="110">
                  <c:v>1.8112390809961409E-2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PropertyType!$AC$11:$AC$121</c:f>
              <c:numCache>
                <c:formatCode>0%</c:formatCode>
                <c:ptCount val="111"/>
                <c:pt idx="0">
                  <c:v>0.10710004542442642</c:v>
                </c:pt>
                <c:pt idx="1">
                  <c:v>0.13706782924340777</c:v>
                </c:pt>
                <c:pt idx="2">
                  <c:v>0.1395687055529351</c:v>
                </c:pt>
                <c:pt idx="3">
                  <c:v>0.1079923970789809</c:v>
                </c:pt>
                <c:pt idx="4">
                  <c:v>9.2276608802777549E-2</c:v>
                </c:pt>
                <c:pt idx="5">
                  <c:v>9.3339492891179265E-2</c:v>
                </c:pt>
                <c:pt idx="6">
                  <c:v>6.6916303501677543E-2</c:v>
                </c:pt>
                <c:pt idx="7">
                  <c:v>4.2236375958070616E-2</c:v>
                </c:pt>
                <c:pt idx="8">
                  <c:v>5.4833092708955977E-2</c:v>
                </c:pt>
                <c:pt idx="9">
                  <c:v>8.0070225583226184E-2</c:v>
                </c:pt>
                <c:pt idx="10">
                  <c:v>0.10578477047064139</c:v>
                </c:pt>
                <c:pt idx="11">
                  <c:v>0.11064735595349218</c:v>
                </c:pt>
                <c:pt idx="12">
                  <c:v>9.3615642387133047E-2</c:v>
                </c:pt>
                <c:pt idx="13">
                  <c:v>7.2634447364943622E-2</c:v>
                </c:pt>
                <c:pt idx="14">
                  <c:v>5.493301638538739E-2</c:v>
                </c:pt>
                <c:pt idx="15">
                  <c:v>5.4072510526866235E-2</c:v>
                </c:pt>
                <c:pt idx="16">
                  <c:v>6.4791157180483117E-2</c:v>
                </c:pt>
                <c:pt idx="17">
                  <c:v>7.524572028577925E-2</c:v>
                </c:pt>
                <c:pt idx="18">
                  <c:v>8.4875843868598588E-2</c:v>
                </c:pt>
                <c:pt idx="19">
                  <c:v>8.4871525720819907E-2</c:v>
                </c:pt>
                <c:pt idx="20">
                  <c:v>7.3659500082206675E-2</c:v>
                </c:pt>
                <c:pt idx="21">
                  <c:v>6.6548688387412014E-2</c:v>
                </c:pt>
                <c:pt idx="22">
                  <c:v>8.4967896053472103E-2</c:v>
                </c:pt>
                <c:pt idx="23">
                  <c:v>0.11415258603194189</c:v>
                </c:pt>
                <c:pt idx="24">
                  <c:v>0.13852798340561745</c:v>
                </c:pt>
                <c:pt idx="25">
                  <c:v>0.14711676254604522</c:v>
                </c:pt>
                <c:pt idx="26">
                  <c:v>0.13638299636819662</c:v>
                </c:pt>
                <c:pt idx="27">
                  <c:v>0.1408367591524109</c:v>
                </c:pt>
                <c:pt idx="28">
                  <c:v>0.16214162708522317</c:v>
                </c:pt>
                <c:pt idx="29">
                  <c:v>0.18087562256413969</c:v>
                </c:pt>
                <c:pt idx="30">
                  <c:v>0.17305721890393966</c:v>
                </c:pt>
                <c:pt idx="31">
                  <c:v>0.15438099282825801</c:v>
                </c:pt>
                <c:pt idx="32">
                  <c:v>0.16772981727336322</c:v>
                </c:pt>
                <c:pt idx="33">
                  <c:v>0.19644276250644155</c:v>
                </c:pt>
                <c:pt idx="34">
                  <c:v>0.17804340493611903</c:v>
                </c:pt>
                <c:pt idx="35">
                  <c:v>0.13817525020846211</c:v>
                </c:pt>
                <c:pt idx="36">
                  <c:v>0.1073080718792061</c:v>
                </c:pt>
                <c:pt idx="37">
                  <c:v>6.3893415770622131E-2</c:v>
                </c:pt>
                <c:pt idx="38">
                  <c:v>3.5201172447923534E-2</c:v>
                </c:pt>
                <c:pt idx="39">
                  <c:v>3.182435427020458E-2</c:v>
                </c:pt>
                <c:pt idx="40">
                  <c:v>3.2492069447117355E-2</c:v>
                </c:pt>
                <c:pt idx="41">
                  <c:v>3.0238245334824221E-2</c:v>
                </c:pt>
                <c:pt idx="42">
                  <c:v>2.5858128677651582E-2</c:v>
                </c:pt>
                <c:pt idx="43">
                  <c:v>9.2284469613002074E-4</c:v>
                </c:pt>
                <c:pt idx="44">
                  <c:v>-4.8697387831164729E-2</c:v>
                </c:pt>
                <c:pt idx="45">
                  <c:v>-8.9971632969979676E-2</c:v>
                </c:pt>
                <c:pt idx="46">
                  <c:v>-0.128741248507525</c:v>
                </c:pt>
                <c:pt idx="47">
                  <c:v>-0.16125056049309305</c:v>
                </c:pt>
                <c:pt idx="48">
                  <c:v>-0.17643339187377916</c:v>
                </c:pt>
                <c:pt idx="49">
                  <c:v>-0.1791980774061549</c:v>
                </c:pt>
                <c:pt idx="50">
                  <c:v>-0.14202978371285335</c:v>
                </c:pt>
                <c:pt idx="51">
                  <c:v>-0.10083414981047367</c:v>
                </c:pt>
                <c:pt idx="52">
                  <c:v>-9.7044536511747825E-2</c:v>
                </c:pt>
                <c:pt idx="53">
                  <c:v>-0.11093519649438399</c:v>
                </c:pt>
                <c:pt idx="54">
                  <c:v>-9.0292727567941822E-2</c:v>
                </c:pt>
                <c:pt idx="55">
                  <c:v>-5.1334320229412644E-2</c:v>
                </c:pt>
                <c:pt idx="56">
                  <c:v>-3.7975581649628332E-2</c:v>
                </c:pt>
                <c:pt idx="57">
                  <c:v>-2.0934657042711469E-2</c:v>
                </c:pt>
                <c:pt idx="58">
                  <c:v>-1.5899710612195861E-2</c:v>
                </c:pt>
                <c:pt idx="59">
                  <c:v>-2.0512384015921703E-2</c:v>
                </c:pt>
                <c:pt idx="60">
                  <c:v>-1.8719059785795578E-3</c:v>
                </c:pt>
                <c:pt idx="61">
                  <c:v>3.3387916628429215E-2</c:v>
                </c:pt>
                <c:pt idx="62">
                  <c:v>4.9785334253692692E-2</c:v>
                </c:pt>
                <c:pt idx="63">
                  <c:v>4.9929453057282691E-2</c:v>
                </c:pt>
                <c:pt idx="64">
                  <c:v>7.1675267716695856E-2</c:v>
                </c:pt>
                <c:pt idx="65">
                  <c:v>0.11369284413935654</c:v>
                </c:pt>
                <c:pt idx="66">
                  <c:v>0.11538513337140599</c:v>
                </c:pt>
                <c:pt idx="67">
                  <c:v>9.3141371069346057E-2</c:v>
                </c:pt>
                <c:pt idx="68">
                  <c:v>8.8326245637148748E-2</c:v>
                </c:pt>
                <c:pt idx="69">
                  <c:v>7.6104370852966285E-2</c:v>
                </c:pt>
                <c:pt idx="70">
                  <c:v>8.0981645011509729E-2</c:v>
                </c:pt>
                <c:pt idx="71">
                  <c:v>0.10100928604237835</c:v>
                </c:pt>
                <c:pt idx="72">
                  <c:v>9.9063018209627485E-2</c:v>
                </c:pt>
                <c:pt idx="73">
                  <c:v>7.3861186834198067E-2</c:v>
                </c:pt>
                <c:pt idx="74">
                  <c:v>5.4483129805773745E-2</c:v>
                </c:pt>
                <c:pt idx="75">
                  <c:v>5.577745212784424E-2</c:v>
                </c:pt>
                <c:pt idx="76">
                  <c:v>6.147837498223252E-2</c:v>
                </c:pt>
                <c:pt idx="77">
                  <c:v>7.043611682748363E-2</c:v>
                </c:pt>
                <c:pt idx="78">
                  <c:v>8.8543595240901052E-2</c:v>
                </c:pt>
                <c:pt idx="79">
                  <c:v>0.10424357524019423</c:v>
                </c:pt>
                <c:pt idx="80">
                  <c:v>0.11686400643513561</c:v>
                </c:pt>
                <c:pt idx="81">
                  <c:v>0.13027041285792218</c:v>
                </c:pt>
                <c:pt idx="82">
                  <c:v>0.11553548122876434</c:v>
                </c:pt>
                <c:pt idx="83">
                  <c:v>8.230116830489842E-2</c:v>
                </c:pt>
                <c:pt idx="84">
                  <c:v>4.5289209130021657E-2</c:v>
                </c:pt>
                <c:pt idx="85">
                  <c:v>5.3901139166852019E-3</c:v>
                </c:pt>
                <c:pt idx="86">
                  <c:v>9.0639038378137471E-4</c:v>
                </c:pt>
                <c:pt idx="87">
                  <c:v>1.6248878814234091E-2</c:v>
                </c:pt>
                <c:pt idx="88">
                  <c:v>1.8141525193868357E-2</c:v>
                </c:pt>
                <c:pt idx="89">
                  <c:v>1.9337687828028693E-2</c:v>
                </c:pt>
                <c:pt idx="90">
                  <c:v>1.9477097889566641E-2</c:v>
                </c:pt>
                <c:pt idx="91">
                  <c:v>1.9233586327949359E-2</c:v>
                </c:pt>
                <c:pt idx="92">
                  <c:v>1.5301970537614284E-2</c:v>
                </c:pt>
                <c:pt idx="93">
                  <c:v>-4.2162334105402266E-3</c:v>
                </c:pt>
                <c:pt idx="94">
                  <c:v>2.2273472106888459E-3</c:v>
                </c:pt>
                <c:pt idx="95">
                  <c:v>3.6012004611998716E-2</c:v>
                </c:pt>
                <c:pt idx="96">
                  <c:v>7.6621779262558309E-2</c:v>
                </c:pt>
                <c:pt idx="97">
                  <c:v>0.14529252425311467</c:v>
                </c:pt>
                <c:pt idx="98">
                  <c:v>0.17531294034707678</c:v>
                </c:pt>
                <c:pt idx="99">
                  <c:v>0.14950915303822665</c:v>
                </c:pt>
                <c:pt idx="100">
                  <c:v>0.13080291016031098</c:v>
                </c:pt>
                <c:pt idx="101">
                  <c:v>0.11154848946169227</c:v>
                </c:pt>
                <c:pt idx="102">
                  <c:v>7.5961837873866678E-2</c:v>
                </c:pt>
                <c:pt idx="103">
                  <c:v>5.2411701851939441E-2</c:v>
                </c:pt>
                <c:pt idx="104">
                  <c:v>3.9998277374427404E-2</c:v>
                </c:pt>
                <c:pt idx="105">
                  <c:v>3.1683450801258228E-2</c:v>
                </c:pt>
                <c:pt idx="106">
                  <c:v>3.726271698725836E-2</c:v>
                </c:pt>
                <c:pt idx="107">
                  <c:v>3.9800424171987814E-2</c:v>
                </c:pt>
                <c:pt idx="108">
                  <c:v>3.4664368832020953E-2</c:v>
                </c:pt>
                <c:pt idx="109">
                  <c:v>1.0931254988450378E-2</c:v>
                </c:pt>
                <c:pt idx="110">
                  <c:v>-1.6595169990694658E-2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PropertyType!$AD$11:$AD$121</c:f>
              <c:numCache>
                <c:formatCode>0%</c:formatCode>
                <c:ptCount val="111"/>
                <c:pt idx="0">
                  <c:v>8.5120157164404242E-2</c:v>
                </c:pt>
                <c:pt idx="1">
                  <c:v>0.12479790620934583</c:v>
                </c:pt>
                <c:pt idx="2">
                  <c:v>0.13057812068549013</c:v>
                </c:pt>
                <c:pt idx="3">
                  <c:v>0.12495798432413219</c:v>
                </c:pt>
                <c:pt idx="4">
                  <c:v>0.10695998774873217</c:v>
                </c:pt>
                <c:pt idx="5">
                  <c:v>9.1957895150853508E-2</c:v>
                </c:pt>
                <c:pt idx="6">
                  <c:v>0.10577294739586951</c:v>
                </c:pt>
                <c:pt idx="7">
                  <c:v>0.12462901467399146</c:v>
                </c:pt>
                <c:pt idx="8">
                  <c:v>0.13144519570499091</c:v>
                </c:pt>
                <c:pt idx="9">
                  <c:v>0.12112424035905645</c:v>
                </c:pt>
                <c:pt idx="10">
                  <c:v>0.1072186191422273</c:v>
                </c:pt>
                <c:pt idx="11">
                  <c:v>0.10913872773652922</c:v>
                </c:pt>
                <c:pt idx="12">
                  <c:v>0.1311712891110397</c:v>
                </c:pt>
                <c:pt idx="13">
                  <c:v>0.15729386997451922</c:v>
                </c:pt>
                <c:pt idx="14">
                  <c:v>0.13181300513680316</c:v>
                </c:pt>
                <c:pt idx="15">
                  <c:v>9.2994596457529388E-2</c:v>
                </c:pt>
                <c:pt idx="16">
                  <c:v>8.7108665486122616E-2</c:v>
                </c:pt>
                <c:pt idx="17">
                  <c:v>9.6383730463940775E-2</c:v>
                </c:pt>
                <c:pt idx="18">
                  <c:v>0.12237687816984621</c:v>
                </c:pt>
                <c:pt idx="19">
                  <c:v>0.13753070835793002</c:v>
                </c:pt>
                <c:pt idx="20">
                  <c:v>0.12426942875042846</c:v>
                </c:pt>
                <c:pt idx="21">
                  <c:v>0.11219528860552574</c:v>
                </c:pt>
                <c:pt idx="22">
                  <c:v>0.13232731469276104</c:v>
                </c:pt>
                <c:pt idx="23">
                  <c:v>0.15665629858342967</c:v>
                </c:pt>
                <c:pt idx="24">
                  <c:v>0.15826646722478799</c:v>
                </c:pt>
                <c:pt idx="25">
                  <c:v>0.14794268157769541</c:v>
                </c:pt>
                <c:pt idx="26">
                  <c:v>0.12533553776896844</c:v>
                </c:pt>
                <c:pt idx="27">
                  <c:v>0.11642642410606641</c:v>
                </c:pt>
                <c:pt idx="28">
                  <c:v>0.13325269954404373</c:v>
                </c:pt>
                <c:pt idx="29">
                  <c:v>0.15575790140747037</c:v>
                </c:pt>
                <c:pt idx="30">
                  <c:v>0.16034837877546981</c:v>
                </c:pt>
                <c:pt idx="31">
                  <c:v>0.14759751652148601</c:v>
                </c:pt>
                <c:pt idx="32">
                  <c:v>0.13328435451538723</c:v>
                </c:pt>
                <c:pt idx="33">
                  <c:v>0.13101625404456985</c:v>
                </c:pt>
                <c:pt idx="34">
                  <c:v>0.14053946466221001</c:v>
                </c:pt>
                <c:pt idx="35">
                  <c:v>0.13402740577398542</c:v>
                </c:pt>
                <c:pt idx="36">
                  <c:v>9.2634562634683393E-2</c:v>
                </c:pt>
                <c:pt idx="37">
                  <c:v>2.7548374223725025E-2</c:v>
                </c:pt>
                <c:pt idx="38">
                  <c:v>-1.823682479179134E-2</c:v>
                </c:pt>
                <c:pt idx="39">
                  <c:v>-2.0395218485308009E-2</c:v>
                </c:pt>
                <c:pt idx="40">
                  <c:v>8.6972100125390917E-3</c:v>
                </c:pt>
                <c:pt idx="41">
                  <c:v>4.086328237763226E-2</c:v>
                </c:pt>
                <c:pt idx="42">
                  <c:v>1.6587011106182548E-2</c:v>
                </c:pt>
                <c:pt idx="43">
                  <c:v>-4.0830028347272007E-2</c:v>
                </c:pt>
                <c:pt idx="44">
                  <c:v>-8.3774371545695114E-2</c:v>
                </c:pt>
                <c:pt idx="45">
                  <c:v>-0.11053506883166264</c:v>
                </c:pt>
                <c:pt idx="46">
                  <c:v>-0.12105832675521211</c:v>
                </c:pt>
                <c:pt idx="47">
                  <c:v>-0.12754252698523827</c:v>
                </c:pt>
                <c:pt idx="48">
                  <c:v>-0.15489631504869394</c:v>
                </c:pt>
                <c:pt idx="49">
                  <c:v>-0.2108488439578895</c:v>
                </c:pt>
                <c:pt idx="50">
                  <c:v>-0.22878279847930982</c:v>
                </c:pt>
                <c:pt idx="51">
                  <c:v>-0.19896619318060915</c:v>
                </c:pt>
                <c:pt idx="52">
                  <c:v>-0.14964348987543452</c:v>
                </c:pt>
                <c:pt idx="53">
                  <c:v>-8.5484063561191981E-2</c:v>
                </c:pt>
                <c:pt idx="54">
                  <c:v>-1.9848728181252939E-2</c:v>
                </c:pt>
                <c:pt idx="55">
                  <c:v>2.1058186551709435E-2</c:v>
                </c:pt>
                <c:pt idx="56">
                  <c:v>4.2087894361216849E-2</c:v>
                </c:pt>
                <c:pt idx="57">
                  <c:v>8.2638647961053469E-2</c:v>
                </c:pt>
                <c:pt idx="58">
                  <c:v>0.11844414862558383</c:v>
                </c:pt>
                <c:pt idx="59">
                  <c:v>0.12146770917305605</c:v>
                </c:pt>
                <c:pt idx="60">
                  <c:v>0.10508700879668909</c:v>
                </c:pt>
                <c:pt idx="61">
                  <c:v>9.3426018422832158E-2</c:v>
                </c:pt>
                <c:pt idx="62">
                  <c:v>0.10065832284786813</c:v>
                </c:pt>
                <c:pt idx="63">
                  <c:v>0.11157605289043371</c:v>
                </c:pt>
                <c:pt idx="64">
                  <c:v>0.12121632507517255</c:v>
                </c:pt>
                <c:pt idx="65">
                  <c:v>0.13728273694239745</c:v>
                </c:pt>
                <c:pt idx="66">
                  <c:v>0.13737864667646971</c:v>
                </c:pt>
                <c:pt idx="67">
                  <c:v>0.12964995425488368</c:v>
                </c:pt>
                <c:pt idx="68">
                  <c:v>0.14181655410290839</c:v>
                </c:pt>
                <c:pt idx="69">
                  <c:v>0.15919588964878129</c:v>
                </c:pt>
                <c:pt idx="70">
                  <c:v>0.14621166096107863</c:v>
                </c:pt>
                <c:pt idx="71">
                  <c:v>0.12248597952097606</c:v>
                </c:pt>
                <c:pt idx="72">
                  <c:v>0.1151066723194385</c:v>
                </c:pt>
                <c:pt idx="73">
                  <c:v>0.11524212247682941</c:v>
                </c:pt>
                <c:pt idx="74">
                  <c:v>0.11340935417200004</c:v>
                </c:pt>
                <c:pt idx="75">
                  <c:v>0.11105732124345313</c:v>
                </c:pt>
                <c:pt idx="76">
                  <c:v>0.11566774568321958</c:v>
                </c:pt>
                <c:pt idx="77">
                  <c:v>0.119746972669452</c:v>
                </c:pt>
                <c:pt idx="78">
                  <c:v>0.12244188519567412</c:v>
                </c:pt>
                <c:pt idx="79">
                  <c:v>0.12588576180864441</c:v>
                </c:pt>
                <c:pt idx="80">
                  <c:v>0.12789461113463885</c:v>
                </c:pt>
                <c:pt idx="81">
                  <c:v>0.1185482185165927</c:v>
                </c:pt>
                <c:pt idx="82">
                  <c:v>0.10093940560385795</c:v>
                </c:pt>
                <c:pt idx="83">
                  <c:v>9.2262001573168329E-2</c:v>
                </c:pt>
                <c:pt idx="84">
                  <c:v>9.2053039927801006E-2</c:v>
                </c:pt>
                <c:pt idx="85">
                  <c:v>9.3742644928777485E-2</c:v>
                </c:pt>
                <c:pt idx="86">
                  <c:v>9.6565867276312778E-2</c:v>
                </c:pt>
                <c:pt idx="87">
                  <c:v>9.6576971413262491E-2</c:v>
                </c:pt>
                <c:pt idx="88">
                  <c:v>8.0118081104424865E-2</c:v>
                </c:pt>
                <c:pt idx="89">
                  <c:v>6.2311129114068331E-2</c:v>
                </c:pt>
                <c:pt idx="90">
                  <c:v>8.3561653654232071E-2</c:v>
                </c:pt>
                <c:pt idx="91">
                  <c:v>0.10737199981617351</c:v>
                </c:pt>
                <c:pt idx="92">
                  <c:v>8.7958201605895292E-2</c:v>
                </c:pt>
                <c:pt idx="93">
                  <c:v>4.8098022366207749E-2</c:v>
                </c:pt>
                <c:pt idx="94">
                  <c:v>5.2435836716340001E-2</c:v>
                </c:pt>
                <c:pt idx="95">
                  <c:v>9.1860416619748753E-2</c:v>
                </c:pt>
                <c:pt idx="96">
                  <c:v>0.13749442732841866</c:v>
                </c:pt>
                <c:pt idx="97">
                  <c:v>0.21461703370051954</c:v>
                </c:pt>
                <c:pt idx="98">
                  <c:v>0.23400038543577018</c:v>
                </c:pt>
                <c:pt idx="99">
                  <c:v>0.19932178084708019</c:v>
                </c:pt>
                <c:pt idx="100">
                  <c:v>0.20653564023640247</c:v>
                </c:pt>
                <c:pt idx="101">
                  <c:v>0.21298257547248634</c:v>
                </c:pt>
                <c:pt idx="102">
                  <c:v>0.11842844612876302</c:v>
                </c:pt>
                <c:pt idx="103">
                  <c:v>2.1571526718703993E-2</c:v>
                </c:pt>
                <c:pt idx="104">
                  <c:v>-3.9204390806540701E-2</c:v>
                </c:pt>
                <c:pt idx="105">
                  <c:v>-0.10103824644375015</c:v>
                </c:pt>
                <c:pt idx="106">
                  <c:v>-7.7611595241645182E-2</c:v>
                </c:pt>
                <c:pt idx="107">
                  <c:v>-2.5008167350091592E-2</c:v>
                </c:pt>
                <c:pt idx="108">
                  <c:v>-1.6616471074832551E-2</c:v>
                </c:pt>
                <c:pt idx="109">
                  <c:v>-2.0643421874118162E-2</c:v>
                </c:pt>
                <c:pt idx="110">
                  <c:v>-4.1461000216136412E-2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565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PropertyType!$AG$11:$AG$121</c:f>
              <c:numCache>
                <c:formatCode>0%</c:formatCode>
                <c:ptCount val="111"/>
                <c:pt idx="0">
                  <c:v>0.10997112195358083</c:v>
                </c:pt>
                <c:pt idx="1">
                  <c:v>0.11288912856485567</c:v>
                </c:pt>
                <c:pt idx="2">
                  <c:v>0.14578869039834874</c:v>
                </c:pt>
                <c:pt idx="3">
                  <c:v>0.2224606246518297</c:v>
                </c:pt>
                <c:pt idx="4">
                  <c:v>0.22266832333317232</c:v>
                </c:pt>
                <c:pt idx="5">
                  <c:v>0.23180857915975017</c:v>
                </c:pt>
                <c:pt idx="6">
                  <c:v>0.17499117200715397</c:v>
                </c:pt>
                <c:pt idx="7">
                  <c:v>5.9490589066255817E-2</c:v>
                </c:pt>
                <c:pt idx="8">
                  <c:v>2.8984774057517093E-2</c:v>
                </c:pt>
                <c:pt idx="9">
                  <c:v>3.6790401148685037E-2</c:v>
                </c:pt>
                <c:pt idx="10">
                  <c:v>4.3912445154523638E-2</c:v>
                </c:pt>
                <c:pt idx="11">
                  <c:v>2.1484297822899956E-2</c:v>
                </c:pt>
                <c:pt idx="12">
                  <c:v>2.0002061174537955E-2</c:v>
                </c:pt>
                <c:pt idx="13">
                  <c:v>6.203913237521852E-2</c:v>
                </c:pt>
                <c:pt idx="14">
                  <c:v>8.5983118286337534E-2</c:v>
                </c:pt>
                <c:pt idx="15">
                  <c:v>0.12836999914603675</c:v>
                </c:pt>
                <c:pt idx="16">
                  <c:v>0.14940123237442382</c:v>
                </c:pt>
                <c:pt idx="17">
                  <c:v>8.4803888069074462E-2</c:v>
                </c:pt>
                <c:pt idx="18">
                  <c:v>4.2151813991300191E-3</c:v>
                </c:pt>
                <c:pt idx="19">
                  <c:v>-1.577457165681595E-2</c:v>
                </c:pt>
                <c:pt idx="20">
                  <c:v>-5.3109526786883077E-3</c:v>
                </c:pt>
                <c:pt idx="21">
                  <c:v>-1.6748606180526315E-2</c:v>
                </c:pt>
                <c:pt idx="22">
                  <c:v>-2.7769307449918568E-3</c:v>
                </c:pt>
                <c:pt idx="23">
                  <c:v>3.4039034701117687E-2</c:v>
                </c:pt>
                <c:pt idx="24">
                  <c:v>6.3253277568156241E-2</c:v>
                </c:pt>
                <c:pt idx="25">
                  <c:v>4.8883996331371637E-2</c:v>
                </c:pt>
                <c:pt idx="26">
                  <c:v>5.9051421126921078E-4</c:v>
                </c:pt>
                <c:pt idx="27">
                  <c:v>-5.7603224259117347E-3</c:v>
                </c:pt>
                <c:pt idx="28">
                  <c:v>1.9796614933325296E-2</c:v>
                </c:pt>
                <c:pt idx="29">
                  <c:v>9.0776603132773692E-2</c:v>
                </c:pt>
                <c:pt idx="30">
                  <c:v>0.17729233097175756</c:v>
                </c:pt>
                <c:pt idx="31">
                  <c:v>0.18019743967712776</c:v>
                </c:pt>
                <c:pt idx="32">
                  <c:v>0.14391048798672657</c:v>
                </c:pt>
                <c:pt idx="33">
                  <c:v>0.11191675427873871</c:v>
                </c:pt>
                <c:pt idx="34">
                  <c:v>0.10817704689771102</c:v>
                </c:pt>
                <c:pt idx="35">
                  <c:v>0.12375835761196896</c:v>
                </c:pt>
                <c:pt idx="36">
                  <c:v>0.12604254015786354</c:v>
                </c:pt>
                <c:pt idx="37">
                  <c:v>0.15670627216329569</c:v>
                </c:pt>
                <c:pt idx="38">
                  <c:v>0.17155804748175441</c:v>
                </c:pt>
                <c:pt idx="39">
                  <c:v>0.15773837155850301</c:v>
                </c:pt>
                <c:pt idx="40">
                  <c:v>0.16680063220455632</c:v>
                </c:pt>
                <c:pt idx="41">
                  <c:v>0.15026687614529277</c:v>
                </c:pt>
                <c:pt idx="42">
                  <c:v>0.12874452822426141</c:v>
                </c:pt>
                <c:pt idx="43">
                  <c:v>9.5401423463126855E-2</c:v>
                </c:pt>
                <c:pt idx="44">
                  <c:v>-5.8712755843386422E-3</c:v>
                </c:pt>
                <c:pt idx="45">
                  <c:v>-6.860472778337301E-2</c:v>
                </c:pt>
                <c:pt idx="46">
                  <c:v>-9.6036403751971422E-2</c:v>
                </c:pt>
                <c:pt idx="47">
                  <c:v>-0.11706423507468022</c:v>
                </c:pt>
                <c:pt idx="48">
                  <c:v>-0.16532984709494902</c:v>
                </c:pt>
                <c:pt idx="49">
                  <c:v>-0.2820439753460563</c:v>
                </c:pt>
                <c:pt idx="50">
                  <c:v>-0.34350551471469415</c:v>
                </c:pt>
                <c:pt idx="51">
                  <c:v>-0.33671719356682428</c:v>
                </c:pt>
                <c:pt idx="52">
                  <c:v>-0.18457611929911211</c:v>
                </c:pt>
                <c:pt idx="53">
                  <c:v>5.5973709276295081E-2</c:v>
                </c:pt>
                <c:pt idx="54">
                  <c:v>0.13180946703460172</c:v>
                </c:pt>
                <c:pt idx="55">
                  <c:v>0.16452956417575049</c:v>
                </c:pt>
                <c:pt idx="56">
                  <c:v>0.10078081553652307</c:v>
                </c:pt>
                <c:pt idx="57">
                  <c:v>1.9519956060848331E-2</c:v>
                </c:pt>
                <c:pt idx="58">
                  <c:v>3.9735270265708333E-2</c:v>
                </c:pt>
                <c:pt idx="59">
                  <c:v>5.5856707720344012E-2</c:v>
                </c:pt>
                <c:pt idx="60">
                  <c:v>4.3953182040121774E-2</c:v>
                </c:pt>
                <c:pt idx="61">
                  <c:v>5.9941008992039135E-2</c:v>
                </c:pt>
                <c:pt idx="62">
                  <c:v>8.3175371753115401E-2</c:v>
                </c:pt>
                <c:pt idx="63">
                  <c:v>5.6471792736441317E-2</c:v>
                </c:pt>
                <c:pt idx="64">
                  <c:v>7.1164682690312953E-2</c:v>
                </c:pt>
                <c:pt idx="65">
                  <c:v>0.12647481604317012</c:v>
                </c:pt>
                <c:pt idx="66">
                  <c:v>0.14664427794228008</c:v>
                </c:pt>
                <c:pt idx="67">
                  <c:v>0.13467252899562521</c:v>
                </c:pt>
                <c:pt idx="68">
                  <c:v>8.7519616860977978E-2</c:v>
                </c:pt>
                <c:pt idx="69">
                  <c:v>6.6481408454663882E-2</c:v>
                </c:pt>
                <c:pt idx="70">
                  <c:v>7.4579952374421277E-2</c:v>
                </c:pt>
                <c:pt idx="71">
                  <c:v>0.10589733998028894</c:v>
                </c:pt>
                <c:pt idx="72">
                  <c:v>0.15333669883412404</c:v>
                </c:pt>
                <c:pt idx="73">
                  <c:v>0.13606967837872541</c:v>
                </c:pt>
                <c:pt idx="74">
                  <c:v>9.3574811902228827E-2</c:v>
                </c:pt>
                <c:pt idx="75">
                  <c:v>3.4934576259672445E-2</c:v>
                </c:pt>
                <c:pt idx="76">
                  <c:v>-2.3297197960077454E-2</c:v>
                </c:pt>
                <c:pt idx="77">
                  <c:v>-1.7747654649803213E-2</c:v>
                </c:pt>
                <c:pt idx="78">
                  <c:v>1.6860191552664938E-2</c:v>
                </c:pt>
                <c:pt idx="79">
                  <c:v>4.5494799444045997E-2</c:v>
                </c:pt>
                <c:pt idx="80">
                  <c:v>6.3631173448332135E-2</c:v>
                </c:pt>
                <c:pt idx="81">
                  <c:v>6.7738939231903439E-2</c:v>
                </c:pt>
                <c:pt idx="82">
                  <c:v>4.4282281144238045E-2</c:v>
                </c:pt>
                <c:pt idx="83">
                  <c:v>3.888247408104073E-2</c:v>
                </c:pt>
                <c:pt idx="84">
                  <c:v>4.2829053316388199E-2</c:v>
                </c:pt>
                <c:pt idx="85">
                  <c:v>1.4109263180168696E-2</c:v>
                </c:pt>
                <c:pt idx="86">
                  <c:v>1.8480451134477605E-2</c:v>
                </c:pt>
                <c:pt idx="87">
                  <c:v>3.522008306550628E-2</c:v>
                </c:pt>
                <c:pt idx="88">
                  <c:v>6.1849281986463334E-2</c:v>
                </c:pt>
                <c:pt idx="89">
                  <c:v>9.0045404484079494E-2</c:v>
                </c:pt>
                <c:pt idx="90">
                  <c:v>7.9034447149982423E-2</c:v>
                </c:pt>
                <c:pt idx="91">
                  <c:v>7.1073955799802802E-2</c:v>
                </c:pt>
                <c:pt idx="92">
                  <c:v>3.3639958984210683E-2</c:v>
                </c:pt>
                <c:pt idx="93">
                  <c:v>-4.0790116376272501E-2</c:v>
                </c:pt>
                <c:pt idx="94">
                  <c:v>-5.7534242477931596E-2</c:v>
                </c:pt>
                <c:pt idx="95">
                  <c:v>-3.7498000267561782E-2</c:v>
                </c:pt>
                <c:pt idx="96">
                  <c:v>-3.2700282651735746E-2</c:v>
                </c:pt>
                <c:pt idx="97">
                  <c:v>4.445778535592404E-2</c:v>
                </c:pt>
                <c:pt idx="98">
                  <c:v>0.13410083815943352</c:v>
                </c:pt>
                <c:pt idx="99">
                  <c:v>0.12900788472291236</c:v>
                </c:pt>
                <c:pt idx="100">
                  <c:v>8.9925299539812542E-2</c:v>
                </c:pt>
                <c:pt idx="101">
                  <c:v>1.0886127755691311E-2</c:v>
                </c:pt>
                <c:pt idx="102">
                  <c:v>-0.10166222680304582</c:v>
                </c:pt>
                <c:pt idx="103">
                  <c:v>-0.17248652559787159</c:v>
                </c:pt>
                <c:pt idx="104">
                  <c:v>-0.1822030421823384</c:v>
                </c:pt>
                <c:pt idx="105">
                  <c:v>-0.15177838512676545</c:v>
                </c:pt>
                <c:pt idx="106">
                  <c:v>-0.1709909446949951</c:v>
                </c:pt>
                <c:pt idx="107">
                  <c:v>-0.23226663293475114</c:v>
                </c:pt>
                <c:pt idx="108">
                  <c:v>-0.25654483108201964</c:v>
                </c:pt>
                <c:pt idx="109">
                  <c:v>-0.27947605967134359</c:v>
                </c:pt>
                <c:pt idx="110">
                  <c:v>-0.22827957052357972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PropertyType!$AH$11:$AH$121</c:f>
              <c:numCache>
                <c:formatCode>0%</c:formatCode>
                <c:ptCount val="111"/>
                <c:pt idx="0">
                  <c:v>6.4769563424834198E-2</c:v>
                </c:pt>
                <c:pt idx="1">
                  <c:v>6.8199211792686842E-2</c:v>
                </c:pt>
                <c:pt idx="2">
                  <c:v>6.7501077416392441E-2</c:v>
                </c:pt>
                <c:pt idx="3">
                  <c:v>8.7135419906027911E-2</c:v>
                </c:pt>
                <c:pt idx="4">
                  <c:v>0.10495062117173681</c:v>
                </c:pt>
                <c:pt idx="5">
                  <c:v>0.11709053105309719</c:v>
                </c:pt>
                <c:pt idx="6">
                  <c:v>9.8094836571876343E-2</c:v>
                </c:pt>
                <c:pt idx="7">
                  <c:v>4.1141959782003967E-2</c:v>
                </c:pt>
                <c:pt idx="8">
                  <c:v>3.1742278175769023E-2</c:v>
                </c:pt>
                <c:pt idx="9">
                  <c:v>6.8200727030746089E-2</c:v>
                </c:pt>
                <c:pt idx="10">
                  <c:v>9.5998023046650394E-2</c:v>
                </c:pt>
                <c:pt idx="11">
                  <c:v>0.11329974397742815</c:v>
                </c:pt>
                <c:pt idx="12">
                  <c:v>9.0382493886184356E-2</c:v>
                </c:pt>
                <c:pt idx="13">
                  <c:v>7.6608997484449493E-2</c:v>
                </c:pt>
                <c:pt idx="14">
                  <c:v>9.6822847738284201E-2</c:v>
                </c:pt>
                <c:pt idx="15">
                  <c:v>9.3702783181369043E-2</c:v>
                </c:pt>
                <c:pt idx="16">
                  <c:v>8.6654089599022655E-2</c:v>
                </c:pt>
                <c:pt idx="17">
                  <c:v>7.1967104685074945E-2</c:v>
                </c:pt>
                <c:pt idx="18">
                  <c:v>3.6900099030236611E-2</c:v>
                </c:pt>
                <c:pt idx="19">
                  <c:v>9.746764849200007E-3</c:v>
                </c:pt>
                <c:pt idx="20">
                  <c:v>-5.0657738228221394E-4</c:v>
                </c:pt>
                <c:pt idx="21">
                  <c:v>-1.2233023372891338E-2</c:v>
                </c:pt>
                <c:pt idx="22">
                  <c:v>-1.6902257352365502E-2</c:v>
                </c:pt>
                <c:pt idx="23">
                  <c:v>1.8500341771216178E-2</c:v>
                </c:pt>
                <c:pt idx="24">
                  <c:v>6.3142897206729387E-2</c:v>
                </c:pt>
                <c:pt idx="25">
                  <c:v>8.5320059923192915E-2</c:v>
                </c:pt>
                <c:pt idx="26">
                  <c:v>9.0888566014813765E-2</c:v>
                </c:pt>
                <c:pt idx="27">
                  <c:v>8.1826942759905208E-2</c:v>
                </c:pt>
                <c:pt idx="28">
                  <c:v>8.0200220163091807E-2</c:v>
                </c:pt>
                <c:pt idx="29">
                  <c:v>9.3439662565910853E-2</c:v>
                </c:pt>
                <c:pt idx="30">
                  <c:v>0.11787699223277182</c:v>
                </c:pt>
                <c:pt idx="31">
                  <c:v>0.13272194121515102</c:v>
                </c:pt>
                <c:pt idx="32">
                  <c:v>0.13910791245704268</c:v>
                </c:pt>
                <c:pt idx="33">
                  <c:v>0.14343959633696812</c:v>
                </c:pt>
                <c:pt idx="34">
                  <c:v>0.13427758131385592</c:v>
                </c:pt>
                <c:pt idx="35">
                  <c:v>0.14381840016969361</c:v>
                </c:pt>
                <c:pt idx="36">
                  <c:v>0.15341655510969554</c:v>
                </c:pt>
                <c:pt idx="37">
                  <c:v>0.13742041134407179</c:v>
                </c:pt>
                <c:pt idx="38">
                  <c:v>0.12240927439093308</c:v>
                </c:pt>
                <c:pt idx="39">
                  <c:v>0.1023688070206723</c:v>
                </c:pt>
                <c:pt idx="40">
                  <c:v>9.4984797754190886E-2</c:v>
                </c:pt>
                <c:pt idx="41">
                  <c:v>0.10638110008610946</c:v>
                </c:pt>
                <c:pt idx="42">
                  <c:v>8.9455905750027709E-2</c:v>
                </c:pt>
                <c:pt idx="43">
                  <c:v>5.7515163013366566E-2</c:v>
                </c:pt>
                <c:pt idx="44">
                  <c:v>2.5975331417727787E-2</c:v>
                </c:pt>
                <c:pt idx="45">
                  <c:v>-1.7566063563210554E-2</c:v>
                </c:pt>
                <c:pt idx="46">
                  <c:v>-4.2000639013472618E-2</c:v>
                </c:pt>
                <c:pt idx="47">
                  <c:v>-4.7565704367234396E-2</c:v>
                </c:pt>
                <c:pt idx="48">
                  <c:v>-0.1091508028802094</c:v>
                </c:pt>
                <c:pt idx="49">
                  <c:v>-0.19551085029404225</c:v>
                </c:pt>
                <c:pt idx="50">
                  <c:v>-0.2284797021640943</c:v>
                </c:pt>
                <c:pt idx="51">
                  <c:v>-0.23186741098483643</c:v>
                </c:pt>
                <c:pt idx="52">
                  <c:v>-0.19927959830337494</c:v>
                </c:pt>
                <c:pt idx="53">
                  <c:v>-0.10672600322717696</c:v>
                </c:pt>
                <c:pt idx="54">
                  <c:v>-3.9391894648282633E-2</c:v>
                </c:pt>
                <c:pt idx="55">
                  <c:v>-2.6269571631845179E-2</c:v>
                </c:pt>
                <c:pt idx="56">
                  <c:v>8.3224428336703404E-4</c:v>
                </c:pt>
                <c:pt idx="57">
                  <c:v>1.7665215135721946E-2</c:v>
                </c:pt>
                <c:pt idx="58">
                  <c:v>2.9317690130794771E-2</c:v>
                </c:pt>
                <c:pt idx="59">
                  <c:v>3.82083734400811E-2</c:v>
                </c:pt>
                <c:pt idx="60">
                  <c:v>3.410649485283801E-2</c:v>
                </c:pt>
                <c:pt idx="61">
                  <c:v>4.634704709157722E-2</c:v>
                </c:pt>
                <c:pt idx="62">
                  <c:v>4.5526393090443262E-2</c:v>
                </c:pt>
                <c:pt idx="63">
                  <c:v>4.1204676622947023E-2</c:v>
                </c:pt>
                <c:pt idx="64">
                  <c:v>5.2006791300915234E-2</c:v>
                </c:pt>
                <c:pt idx="65">
                  <c:v>4.9877726657487687E-2</c:v>
                </c:pt>
                <c:pt idx="66">
                  <c:v>5.9623713026312641E-2</c:v>
                </c:pt>
                <c:pt idx="67">
                  <c:v>9.6480729463024328E-2</c:v>
                </c:pt>
                <c:pt idx="68">
                  <c:v>0.12076624776546252</c:v>
                </c:pt>
                <c:pt idx="69">
                  <c:v>0.11473773786848307</c:v>
                </c:pt>
                <c:pt idx="70">
                  <c:v>0.11046775059704905</c:v>
                </c:pt>
                <c:pt idx="71">
                  <c:v>0.11706447571290735</c:v>
                </c:pt>
                <c:pt idx="72">
                  <c:v>0.10707750101073521</c:v>
                </c:pt>
                <c:pt idx="73">
                  <c:v>0.10429345958025737</c:v>
                </c:pt>
                <c:pt idx="74">
                  <c:v>9.1009637063198978E-2</c:v>
                </c:pt>
                <c:pt idx="75">
                  <c:v>6.4288539408734025E-2</c:v>
                </c:pt>
                <c:pt idx="76">
                  <c:v>6.8350271504499904E-2</c:v>
                </c:pt>
                <c:pt idx="77">
                  <c:v>7.9803631628764027E-2</c:v>
                </c:pt>
                <c:pt idx="78">
                  <c:v>8.2972405781642999E-2</c:v>
                </c:pt>
                <c:pt idx="79">
                  <c:v>8.6508647282635742E-2</c:v>
                </c:pt>
                <c:pt idx="80">
                  <c:v>9.8655006428330916E-2</c:v>
                </c:pt>
                <c:pt idx="81">
                  <c:v>0.10438055287926362</c:v>
                </c:pt>
                <c:pt idx="82">
                  <c:v>9.9573228889653587E-2</c:v>
                </c:pt>
                <c:pt idx="83">
                  <c:v>0.10806146477946776</c:v>
                </c:pt>
                <c:pt idx="84">
                  <c:v>0.11218986145372178</c:v>
                </c:pt>
                <c:pt idx="85">
                  <c:v>0.1061572568611</c:v>
                </c:pt>
                <c:pt idx="86">
                  <c:v>9.9807028224634164E-2</c:v>
                </c:pt>
                <c:pt idx="87">
                  <c:v>7.4723102828055277E-2</c:v>
                </c:pt>
                <c:pt idx="88">
                  <c:v>5.1190801252150919E-2</c:v>
                </c:pt>
                <c:pt idx="89">
                  <c:v>6.2710062311937431E-2</c:v>
                </c:pt>
                <c:pt idx="90">
                  <c:v>8.7895359948688023E-2</c:v>
                </c:pt>
                <c:pt idx="91">
                  <c:v>0.11840911384913699</c:v>
                </c:pt>
                <c:pt idx="92">
                  <c:v>0.1217753912106827</c:v>
                </c:pt>
                <c:pt idx="93">
                  <c:v>9.9170191360484106E-2</c:v>
                </c:pt>
                <c:pt idx="94">
                  <c:v>0.11990673980960675</c:v>
                </c:pt>
                <c:pt idx="95">
                  <c:v>0.1414846302849686</c:v>
                </c:pt>
                <c:pt idx="96">
                  <c:v>0.13561734452178809</c:v>
                </c:pt>
                <c:pt idx="97">
                  <c:v>0.16293991343400283</c:v>
                </c:pt>
                <c:pt idx="98">
                  <c:v>0.21206206757009616</c:v>
                </c:pt>
                <c:pt idx="99">
                  <c:v>0.23048398590270613</c:v>
                </c:pt>
                <c:pt idx="100">
                  <c:v>0.28511310291517122</c:v>
                </c:pt>
                <c:pt idx="101">
                  <c:v>0.33808674270365402</c:v>
                </c:pt>
                <c:pt idx="102">
                  <c:v>0.25269182576714821</c:v>
                </c:pt>
                <c:pt idx="103">
                  <c:v>0.15090082050373521</c:v>
                </c:pt>
                <c:pt idx="104">
                  <c:v>5.817969295419978E-2</c:v>
                </c:pt>
                <c:pt idx="105">
                  <c:v>-2.977522576398417E-2</c:v>
                </c:pt>
                <c:pt idx="106">
                  <c:v>-4.8870886617229603E-2</c:v>
                </c:pt>
                <c:pt idx="107">
                  <c:v>-2.7718924256680655E-2</c:v>
                </c:pt>
                <c:pt idx="108">
                  <c:v>-5.0641662550704458E-3</c:v>
                </c:pt>
                <c:pt idx="109">
                  <c:v>4.143620285552263E-3</c:v>
                </c:pt>
                <c:pt idx="110">
                  <c:v>1.9996765295726915E-2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PropertyType!$AI$11:$AI$121</c:f>
              <c:numCache>
                <c:formatCode>0%</c:formatCode>
                <c:ptCount val="111"/>
                <c:pt idx="0">
                  <c:v>5.6806750248195037E-3</c:v>
                </c:pt>
                <c:pt idx="1">
                  <c:v>0.14538853870189716</c:v>
                </c:pt>
                <c:pt idx="2">
                  <c:v>0.25591480365788155</c:v>
                </c:pt>
                <c:pt idx="3">
                  <c:v>0.20130058996262012</c:v>
                </c:pt>
                <c:pt idx="4">
                  <c:v>7.1570344040616574E-2</c:v>
                </c:pt>
                <c:pt idx="5">
                  <c:v>5.4401245919758034E-2</c:v>
                </c:pt>
                <c:pt idx="6">
                  <c:v>7.1730690812559006E-2</c:v>
                </c:pt>
                <c:pt idx="7">
                  <c:v>9.0016108836395547E-2</c:v>
                </c:pt>
                <c:pt idx="8">
                  <c:v>0.10661499869208191</c:v>
                </c:pt>
                <c:pt idx="9">
                  <c:v>5.7413784552885261E-2</c:v>
                </c:pt>
                <c:pt idx="10">
                  <c:v>2.3901649574740169E-2</c:v>
                </c:pt>
                <c:pt idx="11">
                  <c:v>2.385481258627542E-2</c:v>
                </c:pt>
                <c:pt idx="12">
                  <c:v>1.4936699460101899E-2</c:v>
                </c:pt>
                <c:pt idx="13">
                  <c:v>2.3730022268632522E-2</c:v>
                </c:pt>
                <c:pt idx="14">
                  <c:v>4.6181049327113532E-2</c:v>
                </c:pt>
                <c:pt idx="15">
                  <c:v>5.6322764529999736E-2</c:v>
                </c:pt>
                <c:pt idx="16">
                  <c:v>5.7138891952463799E-2</c:v>
                </c:pt>
                <c:pt idx="17">
                  <c:v>7.1671327944043517E-2</c:v>
                </c:pt>
                <c:pt idx="18">
                  <c:v>6.5714622913801479E-2</c:v>
                </c:pt>
                <c:pt idx="19">
                  <c:v>3.3281157923710003E-2</c:v>
                </c:pt>
                <c:pt idx="20">
                  <c:v>3.0103341449555732E-2</c:v>
                </c:pt>
                <c:pt idx="21">
                  <c:v>2.8944196101480246E-2</c:v>
                </c:pt>
                <c:pt idx="22">
                  <c:v>4.9883072868204925E-2</c:v>
                </c:pt>
                <c:pt idx="23">
                  <c:v>0.10550009596223453</c:v>
                </c:pt>
                <c:pt idx="24">
                  <c:v>0.13136837686699088</c:v>
                </c:pt>
                <c:pt idx="25">
                  <c:v>0.15226986646514851</c:v>
                </c:pt>
                <c:pt idx="26">
                  <c:v>0.14726597849640233</c:v>
                </c:pt>
                <c:pt idx="27">
                  <c:v>0.12060787038770338</c:v>
                </c:pt>
                <c:pt idx="28">
                  <c:v>0.14202118320162627</c:v>
                </c:pt>
                <c:pt idx="29">
                  <c:v>0.16707172258700953</c:v>
                </c:pt>
                <c:pt idx="30">
                  <c:v>0.18049998423653446</c:v>
                </c:pt>
                <c:pt idx="31">
                  <c:v>0.18110888672313341</c:v>
                </c:pt>
                <c:pt idx="32">
                  <c:v>0.15472193066633411</c:v>
                </c:pt>
                <c:pt idx="33">
                  <c:v>0.1457946043891365</c:v>
                </c:pt>
                <c:pt idx="34">
                  <c:v>0.14177855298835751</c:v>
                </c:pt>
                <c:pt idx="35">
                  <c:v>0.13771601830577107</c:v>
                </c:pt>
                <c:pt idx="36">
                  <c:v>0.12401414273803191</c:v>
                </c:pt>
                <c:pt idx="37">
                  <c:v>7.7329955800950145E-2</c:v>
                </c:pt>
                <c:pt idx="38">
                  <c:v>4.0858055842653673E-2</c:v>
                </c:pt>
                <c:pt idx="39">
                  <c:v>2.87051242565044E-2</c:v>
                </c:pt>
                <c:pt idx="40">
                  <c:v>2.9559320939400724E-2</c:v>
                </c:pt>
                <c:pt idx="41">
                  <c:v>4.555066314290479E-2</c:v>
                </c:pt>
                <c:pt idx="42">
                  <c:v>6.4178417257858111E-2</c:v>
                </c:pt>
                <c:pt idx="43">
                  <c:v>5.0468211941308017E-2</c:v>
                </c:pt>
                <c:pt idx="44">
                  <c:v>1.0387249498247542E-2</c:v>
                </c:pt>
                <c:pt idx="45">
                  <c:v>-3.2056959244062488E-2</c:v>
                </c:pt>
                <c:pt idx="46">
                  <c:v>-0.10030147691114732</c:v>
                </c:pt>
                <c:pt idx="47">
                  <c:v>-0.1545896582035452</c:v>
                </c:pt>
                <c:pt idx="48">
                  <c:v>-0.18208977736397447</c:v>
                </c:pt>
                <c:pt idx="49">
                  <c:v>-0.21533176117940911</c:v>
                </c:pt>
                <c:pt idx="50">
                  <c:v>-0.21617949744165665</c:v>
                </c:pt>
                <c:pt idx="51">
                  <c:v>-0.18287919279171128</c:v>
                </c:pt>
                <c:pt idx="52">
                  <c:v>-0.12689310750783911</c:v>
                </c:pt>
                <c:pt idx="53">
                  <c:v>-6.2179377189375606E-2</c:v>
                </c:pt>
                <c:pt idx="54">
                  <c:v>-1.9537740449923624E-2</c:v>
                </c:pt>
                <c:pt idx="55">
                  <c:v>1.6156550335014508E-2</c:v>
                </c:pt>
                <c:pt idx="56">
                  <c:v>3.5049976718443565E-2</c:v>
                </c:pt>
                <c:pt idx="57">
                  <c:v>4.0857526020251944E-2</c:v>
                </c:pt>
                <c:pt idx="58">
                  <c:v>5.0472191356013107E-2</c:v>
                </c:pt>
                <c:pt idx="59">
                  <c:v>5.5027265937797498E-2</c:v>
                </c:pt>
                <c:pt idx="60">
                  <c:v>4.9186667159259567E-2</c:v>
                </c:pt>
                <c:pt idx="61">
                  <c:v>4.3403864121776436E-2</c:v>
                </c:pt>
                <c:pt idx="62">
                  <c:v>4.7940331087271471E-2</c:v>
                </c:pt>
                <c:pt idx="63">
                  <c:v>3.3860204028706598E-2</c:v>
                </c:pt>
                <c:pt idx="64">
                  <c:v>3.6088728722685204E-2</c:v>
                </c:pt>
                <c:pt idx="65">
                  <c:v>7.4549365200533346E-2</c:v>
                </c:pt>
                <c:pt idx="66">
                  <c:v>9.0708630344995989E-2</c:v>
                </c:pt>
                <c:pt idx="67">
                  <c:v>0.10978056685200843</c:v>
                </c:pt>
                <c:pt idx="68">
                  <c:v>0.10914526382543399</c:v>
                </c:pt>
                <c:pt idx="69">
                  <c:v>7.288037877525233E-2</c:v>
                </c:pt>
                <c:pt idx="70">
                  <c:v>6.2977963130699699E-2</c:v>
                </c:pt>
                <c:pt idx="71">
                  <c:v>6.7403104927770796E-2</c:v>
                </c:pt>
                <c:pt idx="72">
                  <c:v>8.0239079137662817E-2</c:v>
                </c:pt>
                <c:pt idx="73">
                  <c:v>8.7789928331250877E-2</c:v>
                </c:pt>
                <c:pt idx="74">
                  <c:v>7.9696428059155444E-2</c:v>
                </c:pt>
                <c:pt idx="75">
                  <c:v>6.3788987886708615E-2</c:v>
                </c:pt>
                <c:pt idx="76">
                  <c:v>3.3780269338209878E-2</c:v>
                </c:pt>
                <c:pt idx="77">
                  <c:v>2.3469491047323876E-2</c:v>
                </c:pt>
                <c:pt idx="78">
                  <c:v>4.1088916372212791E-2</c:v>
                </c:pt>
                <c:pt idx="79">
                  <c:v>5.9429245029842592E-2</c:v>
                </c:pt>
                <c:pt idx="80">
                  <c:v>5.5290709371567104E-2</c:v>
                </c:pt>
                <c:pt idx="81">
                  <c:v>3.5286400880562896E-2</c:v>
                </c:pt>
                <c:pt idx="82">
                  <c:v>1.0815544987922809E-2</c:v>
                </c:pt>
                <c:pt idx="83">
                  <c:v>-6.6807025218714733E-3</c:v>
                </c:pt>
                <c:pt idx="84">
                  <c:v>6.2882451582189081E-3</c:v>
                </c:pt>
                <c:pt idx="85">
                  <c:v>2.219139690121219E-2</c:v>
                </c:pt>
                <c:pt idx="86">
                  <c:v>7.9650550882974791E-3</c:v>
                </c:pt>
                <c:pt idx="87">
                  <c:v>-1.6546120439967393E-2</c:v>
                </c:pt>
                <c:pt idx="88">
                  <c:v>-2.1142826375830537E-2</c:v>
                </c:pt>
                <c:pt idx="89">
                  <c:v>-1.229470559014012E-2</c:v>
                </c:pt>
                <c:pt idx="90">
                  <c:v>3.7641797544105682E-3</c:v>
                </c:pt>
                <c:pt idx="91">
                  <c:v>2.2193757326131491E-2</c:v>
                </c:pt>
                <c:pt idx="92">
                  <c:v>1.6862693978605625E-2</c:v>
                </c:pt>
                <c:pt idx="93">
                  <c:v>-2.1523512611318907E-3</c:v>
                </c:pt>
                <c:pt idx="94">
                  <c:v>2.7590642547663524E-3</c:v>
                </c:pt>
                <c:pt idx="95">
                  <c:v>1.716817071961918E-2</c:v>
                </c:pt>
                <c:pt idx="96">
                  <c:v>4.0315343185296282E-2</c:v>
                </c:pt>
                <c:pt idx="97">
                  <c:v>9.1436945713973206E-2</c:v>
                </c:pt>
                <c:pt idx="98">
                  <c:v>0.11821347313911046</c:v>
                </c:pt>
                <c:pt idx="99">
                  <c:v>0.12357528460430522</c:v>
                </c:pt>
                <c:pt idx="100">
                  <c:v>0.11696767308960743</c:v>
                </c:pt>
                <c:pt idx="101">
                  <c:v>7.7440679048507821E-2</c:v>
                </c:pt>
                <c:pt idx="102">
                  <c:v>4.8220665644367999E-2</c:v>
                </c:pt>
                <c:pt idx="103">
                  <c:v>2.3888316970372747E-2</c:v>
                </c:pt>
                <c:pt idx="104">
                  <c:v>-9.7994086550264869E-3</c:v>
                </c:pt>
                <c:pt idx="105">
                  <c:v>-1.5180967764904407E-2</c:v>
                </c:pt>
                <c:pt idx="106">
                  <c:v>-1.5532737529375451E-2</c:v>
                </c:pt>
                <c:pt idx="107">
                  <c:v>-8.1060195711066818E-3</c:v>
                </c:pt>
                <c:pt idx="108">
                  <c:v>5.0333732978864454E-3</c:v>
                </c:pt>
                <c:pt idx="109">
                  <c:v>-1.3849821022283493E-2</c:v>
                </c:pt>
                <c:pt idx="110">
                  <c:v>1.8539829521779794E-4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PropertyType!$AJ$11:$AJ$121</c:f>
              <c:numCache>
                <c:formatCode>0%</c:formatCode>
                <c:ptCount val="111"/>
                <c:pt idx="0">
                  <c:v>4.7258232280556367E-2</c:v>
                </c:pt>
                <c:pt idx="1">
                  <c:v>8.9337295977162556E-2</c:v>
                </c:pt>
                <c:pt idx="2">
                  <c:v>9.8860350504950123E-2</c:v>
                </c:pt>
                <c:pt idx="3">
                  <c:v>0.12822178695598851</c:v>
                </c:pt>
                <c:pt idx="4">
                  <c:v>0.13310847626452138</c:v>
                </c:pt>
                <c:pt idx="5">
                  <c:v>0.11260850611790807</c:v>
                </c:pt>
                <c:pt idx="6">
                  <c:v>0.10960801842412971</c:v>
                </c:pt>
                <c:pt idx="7">
                  <c:v>7.6728479901902569E-2</c:v>
                </c:pt>
                <c:pt idx="8">
                  <c:v>3.176216279712607E-2</c:v>
                </c:pt>
                <c:pt idx="9">
                  <c:v>5.9984549575752277E-2</c:v>
                </c:pt>
                <c:pt idx="10">
                  <c:v>0.11265241327626807</c:v>
                </c:pt>
                <c:pt idx="11">
                  <c:v>0.13648508227985201</c:v>
                </c:pt>
                <c:pt idx="12">
                  <c:v>0.15251312257536842</c:v>
                </c:pt>
                <c:pt idx="13">
                  <c:v>0.11483579840281277</c:v>
                </c:pt>
                <c:pt idx="14">
                  <c:v>6.2873210421532821E-2</c:v>
                </c:pt>
                <c:pt idx="15">
                  <c:v>5.949414842748979E-2</c:v>
                </c:pt>
                <c:pt idx="16">
                  <c:v>7.8070102583498668E-2</c:v>
                </c:pt>
                <c:pt idx="17">
                  <c:v>9.0491693534539897E-2</c:v>
                </c:pt>
                <c:pt idx="18">
                  <c:v>7.5196240489831867E-2</c:v>
                </c:pt>
                <c:pt idx="19">
                  <c:v>6.4132507733499988E-2</c:v>
                </c:pt>
                <c:pt idx="20">
                  <c:v>7.5356929038939313E-2</c:v>
                </c:pt>
                <c:pt idx="21">
                  <c:v>7.2382054313815836E-2</c:v>
                </c:pt>
                <c:pt idx="22">
                  <c:v>7.0574037942697787E-2</c:v>
                </c:pt>
                <c:pt idx="23">
                  <c:v>8.515827927088826E-2</c:v>
                </c:pt>
                <c:pt idx="24">
                  <c:v>8.8170402226648514E-2</c:v>
                </c:pt>
                <c:pt idx="25">
                  <c:v>9.323002611259068E-2</c:v>
                </c:pt>
                <c:pt idx="26">
                  <c:v>9.7223142587244071E-2</c:v>
                </c:pt>
                <c:pt idx="27">
                  <c:v>7.4424873373124978E-2</c:v>
                </c:pt>
                <c:pt idx="28">
                  <c:v>5.7157884493852285E-2</c:v>
                </c:pt>
                <c:pt idx="29">
                  <c:v>7.6071869138902404E-2</c:v>
                </c:pt>
                <c:pt idx="30">
                  <c:v>0.11100544707868365</c:v>
                </c:pt>
                <c:pt idx="31">
                  <c:v>0.13803114144549711</c:v>
                </c:pt>
                <c:pt idx="32">
                  <c:v>0.15257667455564117</c:v>
                </c:pt>
                <c:pt idx="33">
                  <c:v>0.15905254045509731</c:v>
                </c:pt>
                <c:pt idx="34">
                  <c:v>0.1742416719862161</c:v>
                </c:pt>
                <c:pt idx="35">
                  <c:v>0.18213454474724045</c:v>
                </c:pt>
                <c:pt idx="36">
                  <c:v>0.15019055607001852</c:v>
                </c:pt>
                <c:pt idx="37">
                  <c:v>8.4648662228874905E-2</c:v>
                </c:pt>
                <c:pt idx="38">
                  <c:v>5.107045935990473E-2</c:v>
                </c:pt>
                <c:pt idx="39">
                  <c:v>6.1684780692243146E-2</c:v>
                </c:pt>
                <c:pt idx="40">
                  <c:v>5.8658953654393997E-2</c:v>
                </c:pt>
                <c:pt idx="41">
                  <c:v>4.8668225335050108E-2</c:v>
                </c:pt>
                <c:pt idx="42">
                  <c:v>5.9060144695362027E-3</c:v>
                </c:pt>
                <c:pt idx="43">
                  <c:v>-5.6072962041482821E-2</c:v>
                </c:pt>
                <c:pt idx="44">
                  <c:v>-7.5683201980656145E-2</c:v>
                </c:pt>
                <c:pt idx="45">
                  <c:v>-7.6166798963138382E-2</c:v>
                </c:pt>
                <c:pt idx="46">
                  <c:v>-8.8544249414137077E-2</c:v>
                </c:pt>
                <c:pt idx="47">
                  <c:v>-0.12401187405790659</c:v>
                </c:pt>
                <c:pt idx="48">
                  <c:v>-0.16908485449152333</c:v>
                </c:pt>
                <c:pt idx="49">
                  <c:v>-0.20701867508702076</c:v>
                </c:pt>
                <c:pt idx="50">
                  <c:v>-0.2150240516373807</c:v>
                </c:pt>
                <c:pt idx="51">
                  <c:v>-0.18377150532073483</c:v>
                </c:pt>
                <c:pt idx="52">
                  <c:v>-0.11427032356812716</c:v>
                </c:pt>
                <c:pt idx="53">
                  <c:v>3.2984068215369255E-4</c:v>
                </c:pt>
                <c:pt idx="54">
                  <c:v>0.11546769711581706</c:v>
                </c:pt>
                <c:pt idx="55">
                  <c:v>0.17328796142480729</c:v>
                </c:pt>
                <c:pt idx="56">
                  <c:v>0.17329605272406834</c:v>
                </c:pt>
                <c:pt idx="57">
                  <c:v>0.13608741980977168</c:v>
                </c:pt>
                <c:pt idx="58">
                  <c:v>0.10299559902853472</c:v>
                </c:pt>
                <c:pt idx="59">
                  <c:v>8.7257673317468143E-2</c:v>
                </c:pt>
                <c:pt idx="60">
                  <c:v>6.7722903598039119E-2</c:v>
                </c:pt>
                <c:pt idx="61">
                  <c:v>6.5757421401761995E-2</c:v>
                </c:pt>
                <c:pt idx="62">
                  <c:v>6.8914665212244097E-2</c:v>
                </c:pt>
                <c:pt idx="63">
                  <c:v>7.4659794630227871E-2</c:v>
                </c:pt>
                <c:pt idx="64">
                  <c:v>0.10788945036670294</c:v>
                </c:pt>
                <c:pt idx="65">
                  <c:v>0.10878024382901841</c:v>
                </c:pt>
                <c:pt idx="66">
                  <c:v>8.727818257361708E-2</c:v>
                </c:pt>
                <c:pt idx="67">
                  <c:v>9.1440518213925293E-2</c:v>
                </c:pt>
                <c:pt idx="68">
                  <c:v>6.1909576801860933E-2</c:v>
                </c:pt>
                <c:pt idx="69">
                  <c:v>3.9873229838908175E-2</c:v>
                </c:pt>
                <c:pt idx="70">
                  <c:v>7.4076220636031254E-2</c:v>
                </c:pt>
                <c:pt idx="71">
                  <c:v>9.3918907302992682E-2</c:v>
                </c:pt>
                <c:pt idx="72">
                  <c:v>0.13046537027911675</c:v>
                </c:pt>
                <c:pt idx="73">
                  <c:v>0.1661839428166425</c:v>
                </c:pt>
                <c:pt idx="74">
                  <c:v>0.12110646197737185</c:v>
                </c:pt>
                <c:pt idx="75">
                  <c:v>8.4953163645051122E-2</c:v>
                </c:pt>
                <c:pt idx="76">
                  <c:v>8.5082124106399926E-2</c:v>
                </c:pt>
                <c:pt idx="77">
                  <c:v>8.0585535228160587E-2</c:v>
                </c:pt>
                <c:pt idx="78">
                  <c:v>8.4419867579560659E-2</c:v>
                </c:pt>
                <c:pt idx="79">
                  <c:v>7.9397800418637532E-2</c:v>
                </c:pt>
                <c:pt idx="80">
                  <c:v>6.0776889665671741E-2</c:v>
                </c:pt>
                <c:pt idx="81">
                  <c:v>5.5674712745332977E-2</c:v>
                </c:pt>
                <c:pt idx="82">
                  <c:v>6.0844623813133047E-2</c:v>
                </c:pt>
                <c:pt idx="83">
                  <c:v>7.3093199394539177E-2</c:v>
                </c:pt>
                <c:pt idx="84">
                  <c:v>8.4699823546729114E-2</c:v>
                </c:pt>
                <c:pt idx="85">
                  <c:v>8.3240515031838491E-2</c:v>
                </c:pt>
                <c:pt idx="86">
                  <c:v>7.3938632853670638E-2</c:v>
                </c:pt>
                <c:pt idx="87">
                  <c:v>6.0718678333401055E-2</c:v>
                </c:pt>
                <c:pt idx="88">
                  <c:v>6.1166154385244864E-2</c:v>
                </c:pt>
                <c:pt idx="89">
                  <c:v>6.7171318154984005E-2</c:v>
                </c:pt>
                <c:pt idx="90">
                  <c:v>6.888729394716786E-2</c:v>
                </c:pt>
                <c:pt idx="91">
                  <c:v>7.9944491248031158E-2</c:v>
                </c:pt>
                <c:pt idx="92">
                  <c:v>7.495297412702806E-2</c:v>
                </c:pt>
                <c:pt idx="93">
                  <c:v>7.1671356020102772E-2</c:v>
                </c:pt>
                <c:pt idx="94">
                  <c:v>8.3135121128583567E-2</c:v>
                </c:pt>
                <c:pt idx="95">
                  <c:v>8.1399344349712299E-2</c:v>
                </c:pt>
                <c:pt idx="96">
                  <c:v>0.10211003846649169</c:v>
                </c:pt>
                <c:pt idx="97">
                  <c:v>0.14763880564082932</c:v>
                </c:pt>
                <c:pt idx="98">
                  <c:v>0.19890105884688469</c:v>
                </c:pt>
                <c:pt idx="99">
                  <c:v>0.24415971463756136</c:v>
                </c:pt>
                <c:pt idx="100">
                  <c:v>0.25804487096497808</c:v>
                </c:pt>
                <c:pt idx="101">
                  <c:v>0.23463867724109577</c:v>
                </c:pt>
                <c:pt idx="102">
                  <c:v>0.132073541443682</c:v>
                </c:pt>
                <c:pt idx="103">
                  <c:v>8.1487153316994743E-4</c:v>
                </c:pt>
                <c:pt idx="104">
                  <c:v>-0.10465106444660588</c:v>
                </c:pt>
                <c:pt idx="105">
                  <c:v>-0.17445373965640643</c:v>
                </c:pt>
                <c:pt idx="106">
                  <c:v>-0.1704034062129447</c:v>
                </c:pt>
                <c:pt idx="107">
                  <c:v>-0.13192981473590215</c:v>
                </c:pt>
                <c:pt idx="108">
                  <c:v>-0.10938438219948221</c:v>
                </c:pt>
                <c:pt idx="109">
                  <c:v>-8.8716891564961986E-2</c:v>
                </c:pt>
                <c:pt idx="110">
                  <c:v>-8.2878182969335468E-2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565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A67405-A461-490D-9AC3-3DDB8E308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20A819-BC71-4A84-A7BF-44316262C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10</xdr:col>
      <xdr:colOff>9524</xdr:colOff>
      <xdr:row>69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B190E6-53A1-4174-98B4-4FAA97A0F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A99634-D219-4913-869A-A8DBE0D0E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78A61E-A84C-4777-9A5F-96F20DE85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3247AF-A0D4-4D44-AE40-279C1DC17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D5E6F3-35CF-4D0F-A720-7B83ADABA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A921A4-D839-46E0-8EB4-8DB985ACF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B3A96F-0998-4AC2-9BF9-280B92A2F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CC515C-404E-4E6F-B081-DECF05540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E2B617-A511-45A3-9950-39B315D2C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447675</xdr:colOff>
      <xdr:row>28</xdr:row>
      <xdr:rowOff>47625</xdr:rowOff>
    </xdr:from>
    <xdr:to>
      <xdr:col>14</xdr:col>
      <xdr:colOff>504826</xdr:colOff>
      <xdr:row>44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78394AA-A0E2-418E-B073-35FC90F3D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476250</xdr:colOff>
      <xdr:row>50</xdr:row>
      <xdr:rowOff>76200</xdr:rowOff>
    </xdr:from>
    <xdr:to>
      <xdr:col>14</xdr:col>
      <xdr:colOff>533401</xdr:colOff>
      <xdr:row>66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81CDF3E-4C8D-4290-B761-A190F1DC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FE26C0-D6C4-4152-A61A-CF925E1C8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91D469-A233-4390-BBCD-AAE449940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0C0D8E-9774-47DA-B12B-222D2B5F4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E57936-8CAE-46A6-920F-CF09A7C81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A2AC28-8B0A-4FCB-A842-0FB9AF2E8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5D85B8-635A-46BE-B1F4-D62A7D09F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775AB2-E00F-44F8-AFA3-DC4C01820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217F20-1DDC-49DD-B61F-6D3C1B44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E3C23D-48A2-4F5C-BD5A-0C654BDEB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CB36EE-65EB-4F9C-8DB4-ACAFBEC8B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CC4D80-8B89-4619-A46D-CE2E82F46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9B98F7-82F3-40B5-ABBE-8BCABE620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D28799-8EE5-4040-86EE-D38BAF3C2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94CEE1-B224-4B88-A2F6-588682DF5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50EE7A-620A-4F57-845B-DFA76E5CB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11559A-CD6C-4D4C-A7B1-181040AC1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1887BB-E331-42DA-B3BD-FF07388B4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0136B4-63F8-46B8-801D-159542F3E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2C3036-A79F-47B7-B292-7A2CE65BD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019258-C9D0-4800-93E4-ADA941099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78.401048653939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45504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  <row r="295">
          <cell r="A295">
            <v>2024</v>
          </cell>
        </row>
        <row r="296">
          <cell r="A296">
            <v>2024</v>
          </cell>
        </row>
        <row r="297">
          <cell r="A297">
            <v>2024</v>
          </cell>
        </row>
        <row r="298">
          <cell r="A298">
            <v>2024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  <row r="107">
          <cell r="A107" t="str">
            <v>Y2024Q2</v>
          </cell>
        </row>
        <row r="108">
          <cell r="A108" t="str">
            <v>Y2024Q3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  <row r="99">
          <cell r="A99" t="str">
            <v>Y2024Q2</v>
          </cell>
        </row>
        <row r="100">
          <cell r="A100" t="str">
            <v>Y2024Q3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C8EA6-022B-41CC-AAF9-9FAAEE1C6FE0}">
  <sheetPr codeName="Sheet3"/>
  <dimension ref="A1:U359"/>
  <sheetViews>
    <sheetView topLeftCell="A32" zoomScaleNormal="100" workbookViewId="0">
      <selection activeCell="K20" sqref="K20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9.14062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32" t="s">
        <v>0</v>
      </c>
      <c r="M5" s="119" t="s">
        <v>1</v>
      </c>
      <c r="N5" s="119" t="s">
        <v>96</v>
      </c>
      <c r="O5" s="119" t="s">
        <v>97</v>
      </c>
      <c r="P5" s="119" t="s">
        <v>98</v>
      </c>
      <c r="Q5" s="133" t="s">
        <v>0</v>
      </c>
      <c r="R5" s="134" t="s">
        <v>2</v>
      </c>
      <c r="S5" s="122" t="s">
        <v>99</v>
      </c>
      <c r="T5" s="123" t="s">
        <v>100</v>
      </c>
      <c r="U5" s="124" t="s">
        <v>101</v>
      </c>
    </row>
    <row r="6" spans="1:21" x14ac:dyDescent="0.25">
      <c r="L6" s="135"/>
      <c r="M6" s="135"/>
      <c r="N6" s="120"/>
      <c r="O6" s="120"/>
      <c r="P6" s="120"/>
      <c r="Q6" s="136">
        <v>35079.5</v>
      </c>
      <c r="R6" s="137">
        <v>65.877165142348403</v>
      </c>
      <c r="S6" s="125"/>
      <c r="T6" s="126"/>
      <c r="U6" s="126"/>
    </row>
    <row r="7" spans="1:21" x14ac:dyDescent="0.25">
      <c r="A7" s="107" t="s">
        <v>73</v>
      </c>
      <c r="B7" s="107"/>
      <c r="C7" s="107"/>
      <c r="D7" s="107"/>
      <c r="E7" s="107"/>
      <c r="F7" s="107"/>
      <c r="G7" s="107"/>
      <c r="H7" s="107"/>
      <c r="I7" s="107"/>
      <c r="J7" s="107"/>
      <c r="L7" s="135"/>
      <c r="M7" s="135"/>
      <c r="N7" s="120"/>
      <c r="O7" s="120"/>
      <c r="P7" s="120"/>
      <c r="Q7" s="136">
        <v>35109.5</v>
      </c>
      <c r="R7" s="137">
        <v>65.062876625653104</v>
      </c>
      <c r="S7" s="127">
        <f>R7/R6-1</f>
        <v>-1.2360709738128084E-2</v>
      </c>
      <c r="T7" s="126"/>
      <c r="U7" s="126"/>
    </row>
    <row r="8" spans="1:21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L8" s="135"/>
      <c r="M8" s="135"/>
      <c r="N8" s="120"/>
      <c r="O8" s="120"/>
      <c r="P8" s="120"/>
      <c r="Q8" s="136">
        <v>35139.5</v>
      </c>
      <c r="R8" s="137">
        <v>64.391055188316699</v>
      </c>
      <c r="S8" s="127">
        <f t="shared" ref="S8:S71" si="0">R8/R7-1</f>
        <v>-1.0325726008116876E-2</v>
      </c>
      <c r="T8" s="126"/>
      <c r="U8" s="126"/>
    </row>
    <row r="9" spans="1:21" x14ac:dyDescent="0.25">
      <c r="L9" s="135"/>
      <c r="M9" s="135"/>
      <c r="N9" s="120"/>
      <c r="O9" s="120"/>
      <c r="P9" s="120"/>
      <c r="Q9" s="136">
        <v>35170</v>
      </c>
      <c r="R9" s="137">
        <v>64.105592597728204</v>
      </c>
      <c r="S9" s="127">
        <f t="shared" si="0"/>
        <v>-4.4332646786675589E-3</v>
      </c>
      <c r="T9" s="128">
        <f>R9/R6-1</f>
        <v>-2.6892057980821726E-2</v>
      </c>
      <c r="U9" s="126"/>
    </row>
    <row r="10" spans="1:21" x14ac:dyDescent="0.25">
      <c r="L10" s="135"/>
      <c r="M10" s="135"/>
      <c r="N10" s="120"/>
      <c r="O10" s="120"/>
      <c r="P10" s="120"/>
      <c r="Q10" s="136">
        <v>35200.5</v>
      </c>
      <c r="R10" s="137">
        <v>63.640741348232602</v>
      </c>
      <c r="S10" s="127">
        <f t="shared" si="0"/>
        <v>-7.2513369061668609E-3</v>
      </c>
      <c r="T10" s="128">
        <f t="shared" ref="T10:T73" si="1">R10/R7-1</f>
        <v>-2.1857860444795985E-2</v>
      </c>
      <c r="U10" s="126"/>
    </row>
    <row r="11" spans="1:21" x14ac:dyDescent="0.25">
      <c r="L11" s="135"/>
      <c r="M11" s="135"/>
      <c r="N11" s="120"/>
      <c r="O11" s="120"/>
      <c r="P11" s="120"/>
      <c r="Q11" s="136">
        <v>35231</v>
      </c>
      <c r="R11" s="137">
        <v>64.062265076449293</v>
      </c>
      <c r="S11" s="127">
        <f t="shared" si="0"/>
        <v>6.623488653442644E-3</v>
      </c>
      <c r="T11" s="128">
        <f t="shared" si="1"/>
        <v>-5.1061457357055584E-3</v>
      </c>
      <c r="U11" s="126"/>
    </row>
    <row r="12" spans="1:21" x14ac:dyDescent="0.25">
      <c r="L12" s="135"/>
      <c r="M12" s="135"/>
      <c r="N12" s="120"/>
      <c r="O12" s="120"/>
      <c r="P12" s="120"/>
      <c r="Q12" s="136">
        <v>35261.5</v>
      </c>
      <c r="R12" s="137">
        <v>64.553718664445</v>
      </c>
      <c r="S12" s="127">
        <f t="shared" si="0"/>
        <v>7.6714987740322815E-3</v>
      </c>
      <c r="T12" s="128">
        <f t="shared" si="1"/>
        <v>6.9904363809387693E-3</v>
      </c>
      <c r="U12" s="126"/>
    </row>
    <row r="13" spans="1:21" x14ac:dyDescent="0.25">
      <c r="L13" s="135"/>
      <c r="M13" s="135"/>
      <c r="N13" s="120"/>
      <c r="O13" s="120"/>
      <c r="P13" s="120"/>
      <c r="Q13" s="136">
        <v>35292.5</v>
      </c>
      <c r="R13" s="137">
        <v>64.909629934192395</v>
      </c>
      <c r="S13" s="127">
        <f t="shared" si="0"/>
        <v>5.5134123503781662E-3</v>
      </c>
      <c r="T13" s="128">
        <f t="shared" si="1"/>
        <v>1.9938306171146225E-2</v>
      </c>
      <c r="U13" s="126"/>
    </row>
    <row r="14" spans="1:21" x14ac:dyDescent="0.25">
      <c r="L14" s="135"/>
      <c r="M14" s="135"/>
      <c r="N14" s="120"/>
      <c r="O14" s="120"/>
      <c r="P14" s="120"/>
      <c r="Q14" s="136">
        <v>35323</v>
      </c>
      <c r="R14" s="137">
        <v>64.782132689147105</v>
      </c>
      <c r="S14" s="127">
        <f t="shared" si="0"/>
        <v>-1.9642269594596362E-3</v>
      </c>
      <c r="T14" s="128">
        <f t="shared" si="1"/>
        <v>1.1236999063938047E-2</v>
      </c>
      <c r="U14" s="126"/>
    </row>
    <row r="15" spans="1:21" x14ac:dyDescent="0.25">
      <c r="L15" s="135"/>
      <c r="M15" s="135"/>
      <c r="N15" s="120"/>
      <c r="O15" s="120"/>
      <c r="P15" s="120"/>
      <c r="Q15" s="136">
        <v>35353.5</v>
      </c>
      <c r="R15" s="137">
        <v>64.415755431146394</v>
      </c>
      <c r="S15" s="127">
        <f t="shared" si="0"/>
        <v>-5.6555294306032122E-3</v>
      </c>
      <c r="T15" s="128">
        <f t="shared" si="1"/>
        <v>-2.1371849082119088E-3</v>
      </c>
      <c r="U15" s="126"/>
    </row>
    <row r="16" spans="1:21" x14ac:dyDescent="0.25">
      <c r="L16" s="135"/>
      <c r="M16" s="135"/>
      <c r="N16" s="120"/>
      <c r="O16" s="120"/>
      <c r="P16" s="120"/>
      <c r="Q16" s="136">
        <v>35384</v>
      </c>
      <c r="R16" s="137">
        <v>65.260175608156004</v>
      </c>
      <c r="S16" s="127">
        <f t="shared" si="0"/>
        <v>1.3108907461501396E-2</v>
      </c>
      <c r="T16" s="128">
        <f t="shared" si="1"/>
        <v>5.4005187569086122E-3</v>
      </c>
      <c r="U16" s="126"/>
    </row>
    <row r="17" spans="12:21" x14ac:dyDescent="0.25">
      <c r="L17" s="135"/>
      <c r="M17" s="135"/>
      <c r="N17" s="120"/>
      <c r="O17" s="120"/>
      <c r="P17" s="120"/>
      <c r="Q17" s="136">
        <v>35414.5</v>
      </c>
      <c r="R17" s="137">
        <v>67.188215167763701</v>
      </c>
      <c r="S17" s="127">
        <f t="shared" si="0"/>
        <v>2.9543891686474977E-2</v>
      </c>
      <c r="T17" s="128">
        <f t="shared" si="1"/>
        <v>3.7141143379178843E-2</v>
      </c>
      <c r="U17" s="126"/>
    </row>
    <row r="18" spans="12:21" x14ac:dyDescent="0.25">
      <c r="L18" s="135"/>
      <c r="M18" s="135"/>
      <c r="N18" s="120"/>
      <c r="O18" s="120"/>
      <c r="P18" s="120"/>
      <c r="Q18" s="136">
        <v>35445.5</v>
      </c>
      <c r="R18" s="137">
        <v>69.486916657756595</v>
      </c>
      <c r="S18" s="127">
        <f t="shared" si="0"/>
        <v>3.4212867304976191E-2</v>
      </c>
      <c r="T18" s="128">
        <f t="shared" si="1"/>
        <v>7.8725479390375774E-2</v>
      </c>
      <c r="U18" s="128">
        <f>R18/R6-1</f>
        <v>5.4795185973898208E-2</v>
      </c>
    </row>
    <row r="19" spans="12:21" x14ac:dyDescent="0.25">
      <c r="L19" s="135"/>
      <c r="M19" s="135"/>
      <c r="N19" s="120"/>
      <c r="O19" s="120"/>
      <c r="P19" s="120"/>
      <c r="Q19" s="136">
        <v>35475</v>
      </c>
      <c r="R19" s="137">
        <v>70.766381320292695</v>
      </c>
      <c r="S19" s="127">
        <f t="shared" si="0"/>
        <v>1.8413029733897135E-2</v>
      </c>
      <c r="T19" s="128">
        <f t="shared" si="1"/>
        <v>8.4373136615472744E-2</v>
      </c>
      <c r="U19" s="128">
        <f t="shared" ref="U19:U82" si="2">R19/R7-1</f>
        <v>8.7661428305043643E-2</v>
      </c>
    </row>
    <row r="20" spans="12:21" x14ac:dyDescent="0.25">
      <c r="L20" s="135"/>
      <c r="M20" s="135"/>
      <c r="N20" s="120"/>
      <c r="O20" s="120"/>
      <c r="P20" s="120"/>
      <c r="Q20" s="136">
        <v>35504.5</v>
      </c>
      <c r="R20" s="137">
        <v>70.939607980672207</v>
      </c>
      <c r="S20" s="127">
        <f t="shared" si="0"/>
        <v>2.4478665878855388E-3</v>
      </c>
      <c r="T20" s="128">
        <f t="shared" si="1"/>
        <v>5.5834089409006804E-2</v>
      </c>
      <c r="U20" s="128">
        <f t="shared" si="2"/>
        <v>0.10169972790791748</v>
      </c>
    </row>
    <row r="21" spans="12:21" x14ac:dyDescent="0.25">
      <c r="L21" s="135"/>
      <c r="M21" s="135"/>
      <c r="N21" s="120"/>
      <c r="O21" s="120"/>
      <c r="P21" s="120"/>
      <c r="Q21" s="136">
        <v>35535</v>
      </c>
      <c r="R21" s="137">
        <v>70.891309823720604</v>
      </c>
      <c r="S21" s="127">
        <f t="shared" si="0"/>
        <v>-6.808348442630674E-4</v>
      </c>
      <c r="T21" s="128">
        <f t="shared" si="1"/>
        <v>2.021090060566455E-2</v>
      </c>
      <c r="U21" s="128">
        <f t="shared" si="2"/>
        <v>0.10585218778919581</v>
      </c>
    </row>
    <row r="22" spans="12:21" x14ac:dyDescent="0.25">
      <c r="L22" s="135"/>
      <c r="M22" s="135"/>
      <c r="N22" s="120"/>
      <c r="O22" s="120"/>
      <c r="P22" s="120"/>
      <c r="Q22" s="136">
        <v>35565.5</v>
      </c>
      <c r="R22" s="137">
        <v>71.421399687209203</v>
      </c>
      <c r="S22" s="127">
        <f t="shared" si="0"/>
        <v>7.4775013299475113E-3</v>
      </c>
      <c r="T22" s="128">
        <f t="shared" si="1"/>
        <v>9.2560670009655954E-3</v>
      </c>
      <c r="U22" s="128">
        <f t="shared" si="2"/>
        <v>0.12225907766224786</v>
      </c>
    </row>
    <row r="23" spans="12:21" x14ac:dyDescent="0.25">
      <c r="L23" s="135"/>
      <c r="M23" s="135"/>
      <c r="N23" s="120"/>
      <c r="O23" s="120"/>
      <c r="P23" s="120"/>
      <c r="Q23" s="136">
        <v>35596</v>
      </c>
      <c r="R23" s="137">
        <v>72.008344235189</v>
      </c>
      <c r="S23" s="127">
        <f t="shared" si="0"/>
        <v>8.2180487998040341E-3</v>
      </c>
      <c r="T23" s="128">
        <f t="shared" si="1"/>
        <v>1.5065437841268903E-2</v>
      </c>
      <c r="U23" s="128">
        <f t="shared" si="2"/>
        <v>0.12403681245515097</v>
      </c>
    </row>
    <row r="24" spans="12:21" x14ac:dyDescent="0.25">
      <c r="L24" s="135"/>
      <c r="M24" s="135"/>
      <c r="N24" s="120"/>
      <c r="O24" s="120"/>
      <c r="P24" s="120"/>
      <c r="Q24" s="136">
        <v>35626.5</v>
      </c>
      <c r="R24" s="137">
        <v>72.965390401811405</v>
      </c>
      <c r="S24" s="127">
        <f t="shared" si="0"/>
        <v>1.3290767574054563E-2</v>
      </c>
      <c r="T24" s="128">
        <f t="shared" si="1"/>
        <v>2.9257190807282951E-2</v>
      </c>
      <c r="U24" s="128">
        <f t="shared" si="2"/>
        <v>0.13030499112050986</v>
      </c>
    </row>
    <row r="25" spans="12:21" x14ac:dyDescent="0.25">
      <c r="L25" s="135"/>
      <c r="M25" s="135"/>
      <c r="N25" s="120"/>
      <c r="O25" s="120"/>
      <c r="P25" s="120"/>
      <c r="Q25" s="136">
        <v>35657.5</v>
      </c>
      <c r="R25" s="137">
        <v>73.216941739304005</v>
      </c>
      <c r="S25" s="127">
        <f t="shared" si="0"/>
        <v>3.4475432271017237E-3</v>
      </c>
      <c r="T25" s="128">
        <f t="shared" si="1"/>
        <v>2.5140112906753442E-2</v>
      </c>
      <c r="U25" s="128">
        <f t="shared" si="2"/>
        <v>0.12798273250877945</v>
      </c>
    </row>
    <row r="26" spans="12:21" x14ac:dyDescent="0.25">
      <c r="L26" s="135"/>
      <c r="M26" s="135"/>
      <c r="N26" s="120"/>
      <c r="O26" s="120"/>
      <c r="P26" s="120"/>
      <c r="Q26" s="136">
        <v>35688</v>
      </c>
      <c r="R26" s="137">
        <v>74.7832974948481</v>
      </c>
      <c r="S26" s="127">
        <f t="shared" si="0"/>
        <v>2.1393351297316565E-2</v>
      </c>
      <c r="T26" s="128">
        <f t="shared" si="1"/>
        <v>3.8536551411260334E-2</v>
      </c>
      <c r="U26" s="128">
        <f t="shared" si="2"/>
        <v>0.154381530686724</v>
      </c>
    </row>
    <row r="27" spans="12:21" x14ac:dyDescent="0.25">
      <c r="L27" s="135"/>
      <c r="M27" s="135"/>
      <c r="N27" s="120"/>
      <c r="O27" s="120"/>
      <c r="P27" s="120"/>
      <c r="Q27" s="136">
        <v>35718.5</v>
      </c>
      <c r="R27" s="137">
        <v>75.733230137807396</v>
      </c>
      <c r="S27" s="127">
        <f t="shared" si="0"/>
        <v>1.2702470668998433E-2</v>
      </c>
      <c r="T27" s="128">
        <f t="shared" si="1"/>
        <v>3.7933597295290777E-2</v>
      </c>
      <c r="U27" s="128">
        <f t="shared" si="2"/>
        <v>0.17569420137839065</v>
      </c>
    </row>
    <row r="28" spans="12:21" x14ac:dyDescent="0.25">
      <c r="L28" s="135"/>
      <c r="M28" s="135"/>
      <c r="N28" s="120"/>
      <c r="O28" s="120"/>
      <c r="P28" s="120"/>
      <c r="Q28" s="136">
        <v>35749</v>
      </c>
      <c r="R28" s="137">
        <v>78.584491373922802</v>
      </c>
      <c r="S28" s="127">
        <f t="shared" si="0"/>
        <v>3.7648747200233368E-2</v>
      </c>
      <c r="T28" s="128">
        <f t="shared" si="1"/>
        <v>7.3310213553175574E-2</v>
      </c>
      <c r="U28" s="128">
        <f t="shared" si="2"/>
        <v>0.2041722327835962</v>
      </c>
    </row>
    <row r="29" spans="12:21" x14ac:dyDescent="0.25">
      <c r="L29" s="135"/>
      <c r="M29" s="135"/>
      <c r="N29" s="120"/>
      <c r="O29" s="120"/>
      <c r="P29" s="120"/>
      <c r="Q29" s="136">
        <v>35779.5</v>
      </c>
      <c r="R29" s="137">
        <v>80.351092732268697</v>
      </c>
      <c r="S29" s="127">
        <f t="shared" si="0"/>
        <v>2.2480279854965257E-2</v>
      </c>
      <c r="T29" s="128">
        <f t="shared" si="1"/>
        <v>7.4452390091573228E-2</v>
      </c>
      <c r="U29" s="128">
        <f t="shared" si="2"/>
        <v>0.19591051096741174</v>
      </c>
    </row>
    <row r="30" spans="12:21" x14ac:dyDescent="0.25">
      <c r="L30" s="138">
        <v>35826</v>
      </c>
      <c r="M30" s="120">
        <v>78.367611269133405</v>
      </c>
      <c r="N30" s="120"/>
      <c r="O30" s="120"/>
      <c r="P30" s="120"/>
      <c r="Q30" s="136">
        <v>35810.5</v>
      </c>
      <c r="R30" s="137">
        <v>83.535761132343893</v>
      </c>
      <c r="S30" s="127">
        <f t="shared" si="0"/>
        <v>3.9634413071226948E-2</v>
      </c>
      <c r="T30" s="128">
        <f t="shared" si="1"/>
        <v>0.10302651795438655</v>
      </c>
      <c r="U30" s="128">
        <f t="shared" si="2"/>
        <v>0.2021797073509819</v>
      </c>
    </row>
    <row r="31" spans="12:21" x14ac:dyDescent="0.25">
      <c r="L31" s="138">
        <v>35854</v>
      </c>
      <c r="M31" s="120">
        <v>78.011897460648996</v>
      </c>
      <c r="N31" s="121">
        <f>M31/M30-1</f>
        <v>-4.5390411003188857E-3</v>
      </c>
      <c r="O31" s="120"/>
      <c r="P31" s="120"/>
      <c r="Q31" s="136">
        <v>35840</v>
      </c>
      <c r="R31" s="137">
        <v>82.869389038778493</v>
      </c>
      <c r="S31" s="127">
        <f t="shared" si="0"/>
        <v>-7.9770877110904026E-3</v>
      </c>
      <c r="T31" s="128">
        <f t="shared" si="1"/>
        <v>5.4525996032311008E-2</v>
      </c>
      <c r="U31" s="128">
        <f t="shared" si="2"/>
        <v>0.17102764748852839</v>
      </c>
    </row>
    <row r="32" spans="12:21" x14ac:dyDescent="0.25">
      <c r="L32" s="138">
        <v>35885</v>
      </c>
      <c r="M32" s="120">
        <v>77.784872601304698</v>
      </c>
      <c r="N32" s="121">
        <f t="shared" ref="N32:N95" si="3">M32/M31-1</f>
        <v>-2.9101312329803397E-3</v>
      </c>
      <c r="O32" s="120"/>
      <c r="P32" s="120"/>
      <c r="Q32" s="136">
        <v>35869.5</v>
      </c>
      <c r="R32" s="137">
        <v>81.809729294409493</v>
      </c>
      <c r="S32" s="127">
        <f t="shared" si="0"/>
        <v>-1.2787106996446362E-2</v>
      </c>
      <c r="T32" s="128">
        <f t="shared" si="1"/>
        <v>1.8153288431322245E-2</v>
      </c>
      <c r="U32" s="128">
        <f t="shared" si="2"/>
        <v>0.15323063692005312</v>
      </c>
    </row>
    <row r="33" spans="12:21" x14ac:dyDescent="0.25">
      <c r="L33" s="138">
        <v>35915</v>
      </c>
      <c r="M33" s="120">
        <v>78.643778937072597</v>
      </c>
      <c r="N33" s="121">
        <f t="shared" si="3"/>
        <v>1.1042074211142783E-2</v>
      </c>
      <c r="O33" s="121">
        <f>M33/M30-1</f>
        <v>3.5240026264264923E-3</v>
      </c>
      <c r="P33" s="120"/>
      <c r="Q33" s="136">
        <v>35900</v>
      </c>
      <c r="R33" s="137">
        <v>80.292456454609507</v>
      </c>
      <c r="S33" s="127">
        <f t="shared" si="0"/>
        <v>-1.854636181889513E-2</v>
      </c>
      <c r="T33" s="128">
        <f t="shared" si="1"/>
        <v>-3.8825344185181798E-2</v>
      </c>
      <c r="U33" s="128">
        <f t="shared" si="2"/>
        <v>0.13261352702137863</v>
      </c>
    </row>
    <row r="34" spans="12:21" x14ac:dyDescent="0.25">
      <c r="L34" s="138">
        <v>35946</v>
      </c>
      <c r="M34" s="120">
        <v>79.763149867436297</v>
      </c>
      <c r="N34" s="121">
        <f t="shared" si="3"/>
        <v>1.423343264391419E-2</v>
      </c>
      <c r="O34" s="121">
        <f t="shared" ref="O34:O97" si="4">M34/M31-1</f>
        <v>2.2448529824193431E-2</v>
      </c>
      <c r="P34" s="120"/>
      <c r="Q34" s="136">
        <v>35930.5</v>
      </c>
      <c r="R34" s="137">
        <v>81.509512450003399</v>
      </c>
      <c r="S34" s="127">
        <f t="shared" si="0"/>
        <v>1.5157787532405598E-2</v>
      </c>
      <c r="T34" s="128">
        <f t="shared" si="1"/>
        <v>-1.6409878298230818E-2</v>
      </c>
      <c r="U34" s="128">
        <f t="shared" si="2"/>
        <v>0.14124776057281418</v>
      </c>
    </row>
    <row r="35" spans="12:21" x14ac:dyDescent="0.25">
      <c r="L35" s="138">
        <v>35976</v>
      </c>
      <c r="M35" s="120">
        <v>80.965368336499907</v>
      </c>
      <c r="N35" s="121">
        <f t="shared" si="3"/>
        <v>1.5072354477746464E-2</v>
      </c>
      <c r="O35" s="121">
        <f t="shared" si="4"/>
        <v>4.0888358222262555E-2</v>
      </c>
      <c r="P35" s="120"/>
      <c r="Q35" s="136">
        <v>35961</v>
      </c>
      <c r="R35" s="137">
        <v>83.7410171850442</v>
      </c>
      <c r="S35" s="127">
        <f t="shared" si="0"/>
        <v>2.7377230803699915E-2</v>
      </c>
      <c r="T35" s="128">
        <f t="shared" si="1"/>
        <v>2.3607068588193947E-2</v>
      </c>
      <c r="U35" s="128">
        <f t="shared" si="2"/>
        <v>0.16293490809252198</v>
      </c>
    </row>
    <row r="36" spans="12:21" x14ac:dyDescent="0.25">
      <c r="L36" s="138">
        <v>36007</v>
      </c>
      <c r="M36" s="120">
        <v>80.696137782444396</v>
      </c>
      <c r="N36" s="121">
        <f t="shared" si="3"/>
        <v>-3.3252557184272336E-3</v>
      </c>
      <c r="O36" s="121">
        <f t="shared" si="4"/>
        <v>2.6096900137695611E-2</v>
      </c>
      <c r="P36" s="120"/>
      <c r="Q36" s="136">
        <v>35991.5</v>
      </c>
      <c r="R36" s="137">
        <v>84.558885626574195</v>
      </c>
      <c r="S36" s="127">
        <f t="shared" si="0"/>
        <v>9.7666408771073243E-3</v>
      </c>
      <c r="T36" s="128">
        <f t="shared" si="1"/>
        <v>5.3136114653268285E-2</v>
      </c>
      <c r="U36" s="128">
        <f t="shared" si="2"/>
        <v>0.15889033363515015</v>
      </c>
    </row>
    <row r="37" spans="12:21" x14ac:dyDescent="0.25">
      <c r="L37" s="138">
        <v>36038</v>
      </c>
      <c r="M37" s="120">
        <v>80.0091876450185</v>
      </c>
      <c r="N37" s="121">
        <f t="shared" si="3"/>
        <v>-8.5128006903862907E-3</v>
      </c>
      <c r="O37" s="121">
        <f t="shared" si="4"/>
        <v>3.0846045823305079E-3</v>
      </c>
      <c r="P37" s="120"/>
      <c r="Q37" s="136">
        <v>36022.5</v>
      </c>
      <c r="R37" s="137">
        <v>85.460123611739803</v>
      </c>
      <c r="S37" s="127">
        <f t="shared" si="0"/>
        <v>1.065811095412994E-2</v>
      </c>
      <c r="T37" s="128">
        <f t="shared" si="1"/>
        <v>4.8468099525925235E-2</v>
      </c>
      <c r="U37" s="128">
        <f t="shared" si="2"/>
        <v>0.16721788129349657</v>
      </c>
    </row>
    <row r="38" spans="12:21" x14ac:dyDescent="0.25">
      <c r="L38" s="138">
        <v>36068</v>
      </c>
      <c r="M38" s="120">
        <v>79.662890620362802</v>
      </c>
      <c r="N38" s="121">
        <f t="shared" si="3"/>
        <v>-4.3282157318248471E-3</v>
      </c>
      <c r="O38" s="121">
        <f t="shared" si="4"/>
        <v>-1.6086849759317845E-2</v>
      </c>
      <c r="P38" s="120"/>
      <c r="Q38" s="136">
        <v>36053</v>
      </c>
      <c r="R38" s="137">
        <v>85.621303197226595</v>
      </c>
      <c r="S38" s="127">
        <f t="shared" si="0"/>
        <v>1.8860209729985034E-3</v>
      </c>
      <c r="T38" s="128">
        <f t="shared" si="1"/>
        <v>2.2453584580033104E-2</v>
      </c>
      <c r="U38" s="128">
        <f t="shared" si="2"/>
        <v>0.14492548557550755</v>
      </c>
    </row>
    <row r="39" spans="12:21" x14ac:dyDescent="0.25">
      <c r="L39" s="138">
        <v>36099</v>
      </c>
      <c r="M39" s="120">
        <v>80.676595439953005</v>
      </c>
      <c r="N39" s="121">
        <f t="shared" si="3"/>
        <v>1.2724931416574714E-2</v>
      </c>
      <c r="O39" s="121">
        <f t="shared" si="4"/>
        <v>-2.4217196793330231E-4</v>
      </c>
      <c r="P39" s="120"/>
      <c r="Q39" s="136">
        <v>36083.5</v>
      </c>
      <c r="R39" s="137">
        <v>86.748937836498797</v>
      </c>
      <c r="S39" s="127">
        <f t="shared" si="0"/>
        <v>1.317002424822622E-2</v>
      </c>
      <c r="T39" s="128">
        <f t="shared" si="1"/>
        <v>2.5899728853999271E-2</v>
      </c>
      <c r="U39" s="128">
        <f t="shared" si="2"/>
        <v>0.1454540850647299</v>
      </c>
    </row>
    <row r="40" spans="12:21" x14ac:dyDescent="0.25">
      <c r="L40" s="138">
        <v>36129</v>
      </c>
      <c r="M40" s="120">
        <v>82.544366028339695</v>
      </c>
      <c r="N40" s="121">
        <f t="shared" si="3"/>
        <v>2.3151331290087285E-2</v>
      </c>
      <c r="O40" s="121">
        <f t="shared" si="4"/>
        <v>3.168609078458795E-2</v>
      </c>
      <c r="P40" s="120"/>
      <c r="Q40" s="136">
        <v>36114</v>
      </c>
      <c r="R40" s="137">
        <v>87.030606437709594</v>
      </c>
      <c r="S40" s="127">
        <f t="shared" si="0"/>
        <v>3.2469400575447782E-3</v>
      </c>
      <c r="T40" s="128">
        <f t="shared" si="1"/>
        <v>1.8376790947609356E-2</v>
      </c>
      <c r="U40" s="128">
        <f t="shared" si="2"/>
        <v>0.1074781412479755</v>
      </c>
    </row>
    <row r="41" spans="12:21" x14ac:dyDescent="0.25">
      <c r="L41" s="138">
        <v>36160</v>
      </c>
      <c r="M41" s="120">
        <v>83.910232931439694</v>
      </c>
      <c r="N41" s="121">
        <f t="shared" si="3"/>
        <v>1.6547063946569684E-2</v>
      </c>
      <c r="O41" s="121">
        <f t="shared" si="4"/>
        <v>5.3316447319465166E-2</v>
      </c>
      <c r="P41" s="120"/>
      <c r="Q41" s="136">
        <v>36144.5</v>
      </c>
      <c r="R41" s="137">
        <v>87.077095899438405</v>
      </c>
      <c r="S41" s="127">
        <f t="shared" si="0"/>
        <v>5.3417370775288298E-4</v>
      </c>
      <c r="T41" s="128">
        <f t="shared" si="1"/>
        <v>1.7002692645992967E-2</v>
      </c>
      <c r="U41" s="128">
        <f t="shared" si="2"/>
        <v>8.3707675134933934E-2</v>
      </c>
    </row>
    <row r="42" spans="12:21" x14ac:dyDescent="0.25">
      <c r="L42" s="138">
        <v>36191</v>
      </c>
      <c r="M42" s="120">
        <v>84.137044566222201</v>
      </c>
      <c r="N42" s="121">
        <f t="shared" si="3"/>
        <v>2.7030271143191342E-3</v>
      </c>
      <c r="O42" s="121">
        <f t="shared" si="4"/>
        <v>4.2892850242357783E-2</v>
      </c>
      <c r="P42" s="121">
        <f>M42/M30-1</f>
        <v>7.362012448325328E-2</v>
      </c>
      <c r="Q42" s="136">
        <v>36175.5</v>
      </c>
      <c r="R42" s="137">
        <v>86.910214881995003</v>
      </c>
      <c r="S42" s="127">
        <f t="shared" si="0"/>
        <v>-1.9164743118686989E-3</v>
      </c>
      <c r="T42" s="128">
        <f t="shared" si="1"/>
        <v>1.8591241520464763E-3</v>
      </c>
      <c r="U42" s="128">
        <f t="shared" si="2"/>
        <v>4.0395319368731641E-2</v>
      </c>
    </row>
    <row r="43" spans="12:21" x14ac:dyDescent="0.25">
      <c r="L43" s="138">
        <v>36219</v>
      </c>
      <c r="M43" s="120">
        <v>83.712150746625099</v>
      </c>
      <c r="N43" s="121">
        <f t="shared" si="3"/>
        <v>-5.0500207344778003E-3</v>
      </c>
      <c r="O43" s="121">
        <f t="shared" si="4"/>
        <v>1.4147358256824782E-2</v>
      </c>
      <c r="P43" s="121">
        <f t="shared" ref="P43:P106" si="5">M43/M31-1</f>
        <v>7.3069025001621712E-2</v>
      </c>
      <c r="Q43" s="136">
        <v>36205</v>
      </c>
      <c r="R43" s="137">
        <v>85.743056372815701</v>
      </c>
      <c r="S43" s="127">
        <f t="shared" si="0"/>
        <v>-1.34294744382355E-2</v>
      </c>
      <c r="T43" s="128">
        <f t="shared" si="1"/>
        <v>-1.4794221453752976E-2</v>
      </c>
      <c r="U43" s="128">
        <f t="shared" si="2"/>
        <v>3.4677066735613105E-2</v>
      </c>
    </row>
    <row r="44" spans="12:21" x14ac:dyDescent="0.25">
      <c r="L44" s="138">
        <v>36250</v>
      </c>
      <c r="M44" s="120">
        <v>83.866144229773994</v>
      </c>
      <c r="N44" s="121">
        <f t="shared" si="3"/>
        <v>1.8395595116769137E-3</v>
      </c>
      <c r="O44" s="121">
        <f t="shared" si="4"/>
        <v>-5.2542699651092484E-4</v>
      </c>
      <c r="P44" s="121">
        <f t="shared" si="5"/>
        <v>7.8180646507445717E-2</v>
      </c>
      <c r="Q44" s="136">
        <v>36234.5</v>
      </c>
      <c r="R44" s="137">
        <v>84.137675946697499</v>
      </c>
      <c r="S44" s="127">
        <f t="shared" si="0"/>
        <v>-1.8723153734314213E-2</v>
      </c>
      <c r="T44" s="128">
        <f t="shared" si="1"/>
        <v>-3.3756522566341873E-2</v>
      </c>
      <c r="U44" s="128">
        <f t="shared" si="2"/>
        <v>2.8455621016791222E-2</v>
      </c>
    </row>
    <row r="45" spans="12:21" x14ac:dyDescent="0.25">
      <c r="L45" s="138">
        <v>36280</v>
      </c>
      <c r="M45" s="120">
        <v>84.953428420146906</v>
      </c>
      <c r="N45" s="121">
        <f t="shared" si="3"/>
        <v>1.2964518642874623E-2</v>
      </c>
      <c r="O45" s="121">
        <f t="shared" si="4"/>
        <v>9.7030250840597354E-3</v>
      </c>
      <c r="P45" s="121">
        <f t="shared" si="5"/>
        <v>8.0230751476515705E-2</v>
      </c>
      <c r="Q45" s="136">
        <v>36265</v>
      </c>
      <c r="R45" s="137">
        <v>82.799347369503195</v>
      </c>
      <c r="S45" s="127">
        <f t="shared" si="0"/>
        <v>-1.5906412461905384E-2</v>
      </c>
      <c r="T45" s="128">
        <f t="shared" si="1"/>
        <v>-4.7300165096513247E-2</v>
      </c>
      <c r="U45" s="128">
        <f t="shared" si="2"/>
        <v>3.1221998000657392E-2</v>
      </c>
    </row>
    <row r="46" spans="12:21" x14ac:dyDescent="0.25">
      <c r="L46" s="138">
        <v>36311</v>
      </c>
      <c r="M46" s="120">
        <v>86.5723695675252</v>
      </c>
      <c r="N46" s="121">
        <f t="shared" si="3"/>
        <v>1.9056807682576782E-2</v>
      </c>
      <c r="O46" s="121">
        <f t="shared" si="4"/>
        <v>3.4167307796896029E-2</v>
      </c>
      <c r="P46" s="121">
        <f t="shared" si="5"/>
        <v>8.536798899498832E-2</v>
      </c>
      <c r="Q46" s="136">
        <v>36295.5</v>
      </c>
      <c r="R46" s="137">
        <v>82.537972795263997</v>
      </c>
      <c r="S46" s="127">
        <f t="shared" si="0"/>
        <v>-3.156722637834064E-3</v>
      </c>
      <c r="T46" s="128">
        <f t="shared" si="1"/>
        <v>-3.7380094822090482E-2</v>
      </c>
      <c r="U46" s="128">
        <f t="shared" si="2"/>
        <v>1.2617672641477728E-2</v>
      </c>
    </row>
    <row r="47" spans="12:21" x14ac:dyDescent="0.25">
      <c r="L47" s="138">
        <v>36341</v>
      </c>
      <c r="M47" s="120">
        <v>87.890077382347499</v>
      </c>
      <c r="N47" s="121">
        <f t="shared" si="3"/>
        <v>1.5220881921159668E-2</v>
      </c>
      <c r="O47" s="121">
        <f t="shared" si="4"/>
        <v>4.7980423918725146E-2</v>
      </c>
      <c r="P47" s="121">
        <f t="shared" si="5"/>
        <v>8.5526802238061084E-2</v>
      </c>
      <c r="Q47" s="136">
        <v>36326</v>
      </c>
      <c r="R47" s="137">
        <v>84.007588620736399</v>
      </c>
      <c r="S47" s="127">
        <f t="shared" si="0"/>
        <v>1.7805329785816282E-2</v>
      </c>
      <c r="T47" s="128">
        <f t="shared" si="1"/>
        <v>-1.5461245452454975E-3</v>
      </c>
      <c r="U47" s="128">
        <f t="shared" si="2"/>
        <v>3.1832839467802465E-3</v>
      </c>
    </row>
    <row r="48" spans="12:21" x14ac:dyDescent="0.25">
      <c r="L48" s="138">
        <v>36372</v>
      </c>
      <c r="M48" s="120">
        <v>88.484836851628103</v>
      </c>
      <c r="N48" s="121">
        <f t="shared" si="3"/>
        <v>6.7670832361794719E-3</v>
      </c>
      <c r="O48" s="121">
        <f t="shared" si="4"/>
        <v>4.1568757107908638E-2</v>
      </c>
      <c r="P48" s="121">
        <f t="shared" si="5"/>
        <v>9.6518858067060398E-2</v>
      </c>
      <c r="Q48" s="136">
        <v>36356.5</v>
      </c>
      <c r="R48" s="137">
        <v>85.779883217476396</v>
      </c>
      <c r="S48" s="127">
        <f t="shared" si="0"/>
        <v>2.1096839295569492E-2</v>
      </c>
      <c r="T48" s="128">
        <f t="shared" si="1"/>
        <v>3.5997093487611265E-2</v>
      </c>
      <c r="U48" s="128">
        <f t="shared" si="2"/>
        <v>1.4439613079745728E-2</v>
      </c>
    </row>
    <row r="49" spans="12:21" x14ac:dyDescent="0.25">
      <c r="L49" s="138">
        <v>36403</v>
      </c>
      <c r="M49" s="120">
        <v>88.692057504355802</v>
      </c>
      <c r="N49" s="121">
        <f t="shared" si="3"/>
        <v>2.3418775476204967E-3</v>
      </c>
      <c r="O49" s="121">
        <f t="shared" si="4"/>
        <v>2.448457801743853E-2</v>
      </c>
      <c r="P49" s="121">
        <f t="shared" si="5"/>
        <v>0.10852340980964725</v>
      </c>
      <c r="Q49" s="136">
        <v>36387.5</v>
      </c>
      <c r="R49" s="137">
        <v>88.571695684153397</v>
      </c>
      <c r="S49" s="127">
        <f t="shared" si="0"/>
        <v>3.2546237672053779E-2</v>
      </c>
      <c r="T49" s="128">
        <f t="shared" si="1"/>
        <v>7.3102387719844897E-2</v>
      </c>
      <c r="U49" s="128">
        <f t="shared" si="2"/>
        <v>3.640963692669108E-2</v>
      </c>
    </row>
    <row r="50" spans="12:21" x14ac:dyDescent="0.25">
      <c r="L50" s="138">
        <v>36433</v>
      </c>
      <c r="M50" s="120">
        <v>89.099550893761304</v>
      </c>
      <c r="N50" s="121">
        <f t="shared" si="3"/>
        <v>4.5944744193751053E-3</v>
      </c>
      <c r="O50" s="121">
        <f t="shared" si="4"/>
        <v>1.3761206582538765E-2</v>
      </c>
      <c r="P50" s="121">
        <f t="shared" si="5"/>
        <v>0.11845741724800507</v>
      </c>
      <c r="Q50" s="136">
        <v>36418</v>
      </c>
      <c r="R50" s="137">
        <v>90.192224031438798</v>
      </c>
      <c r="S50" s="127">
        <f t="shared" si="0"/>
        <v>1.8296232614358088E-2</v>
      </c>
      <c r="T50" s="128">
        <f t="shared" si="1"/>
        <v>7.3619961151649926E-2</v>
      </c>
      <c r="U50" s="128">
        <f t="shared" si="2"/>
        <v>5.338532191787837E-2</v>
      </c>
    </row>
    <row r="51" spans="12:21" x14ac:dyDescent="0.25">
      <c r="L51" s="138">
        <v>36464</v>
      </c>
      <c r="M51" s="120">
        <v>89.665828897188007</v>
      </c>
      <c r="N51" s="121">
        <f t="shared" si="3"/>
        <v>6.3555651823870019E-3</v>
      </c>
      <c r="O51" s="121">
        <f t="shared" si="4"/>
        <v>1.334682966687506E-2</v>
      </c>
      <c r="P51" s="121">
        <f t="shared" si="5"/>
        <v>0.11142306400281377</v>
      </c>
      <c r="Q51" s="136">
        <v>36448.5</v>
      </c>
      <c r="R51" s="137">
        <v>91.431040661944905</v>
      </c>
      <c r="S51" s="127">
        <f t="shared" si="0"/>
        <v>1.3735293078861011E-2</v>
      </c>
      <c r="T51" s="128">
        <f t="shared" si="1"/>
        <v>6.5879752134206271E-2</v>
      </c>
      <c r="U51" s="128">
        <f t="shared" si="2"/>
        <v>5.397302770750656E-2</v>
      </c>
    </row>
    <row r="52" spans="12:21" x14ac:dyDescent="0.25">
      <c r="L52" s="138">
        <v>36494</v>
      </c>
      <c r="M52" s="120">
        <v>90.774042656205296</v>
      </c>
      <c r="N52" s="121">
        <f t="shared" si="3"/>
        <v>1.2359376728541482E-2</v>
      </c>
      <c r="O52" s="121">
        <f t="shared" si="4"/>
        <v>2.3474313376338651E-2</v>
      </c>
      <c r="P52" s="121">
        <f t="shared" si="5"/>
        <v>9.9700040400578338E-2</v>
      </c>
      <c r="Q52" s="136">
        <v>36479</v>
      </c>
      <c r="R52" s="137">
        <v>91.301614882284795</v>
      </c>
      <c r="S52" s="127">
        <f t="shared" si="0"/>
        <v>-1.4155562347654138E-3</v>
      </c>
      <c r="T52" s="128">
        <f t="shared" si="1"/>
        <v>3.0821575414636815E-2</v>
      </c>
      <c r="U52" s="128">
        <f t="shared" si="2"/>
        <v>4.9074786668665604E-2</v>
      </c>
    </row>
    <row r="53" spans="12:21" x14ac:dyDescent="0.25">
      <c r="L53" s="138">
        <v>36525</v>
      </c>
      <c r="M53" s="120">
        <v>91.354669466189193</v>
      </c>
      <c r="N53" s="121">
        <f t="shared" si="3"/>
        <v>6.3963969543907595E-3</v>
      </c>
      <c r="O53" s="121">
        <f t="shared" si="4"/>
        <v>2.5310100329425822E-2</v>
      </c>
      <c r="P53" s="121">
        <f t="shared" si="5"/>
        <v>8.8719054573857647E-2</v>
      </c>
      <c r="Q53" s="136">
        <v>36509.5</v>
      </c>
      <c r="R53" s="137">
        <v>91.101620911945403</v>
      </c>
      <c r="S53" s="127">
        <f t="shared" si="0"/>
        <v>-2.19047571718467E-3</v>
      </c>
      <c r="T53" s="128">
        <f t="shared" si="1"/>
        <v>1.0082874552351795E-2</v>
      </c>
      <c r="U53" s="128">
        <f t="shared" si="2"/>
        <v>4.6217951700579851E-2</v>
      </c>
    </row>
    <row r="54" spans="12:21" x14ac:dyDescent="0.25">
      <c r="L54" s="138">
        <v>36556</v>
      </c>
      <c r="M54" s="120">
        <v>92.369978019597895</v>
      </c>
      <c r="N54" s="121">
        <f t="shared" si="3"/>
        <v>1.1113920715180026E-2</v>
      </c>
      <c r="O54" s="121">
        <f t="shared" si="4"/>
        <v>3.0158078675774025E-2</v>
      </c>
      <c r="P54" s="121">
        <f t="shared" si="5"/>
        <v>9.7851469537841407E-2</v>
      </c>
      <c r="Q54" s="136">
        <v>36540.5</v>
      </c>
      <c r="R54" s="137">
        <v>91.373953081169006</v>
      </c>
      <c r="S54" s="127">
        <f t="shared" si="0"/>
        <v>2.9893229834716539E-3</v>
      </c>
      <c r="T54" s="128">
        <f t="shared" si="1"/>
        <v>-6.2437855199493075E-4</v>
      </c>
      <c r="U54" s="128">
        <f t="shared" si="2"/>
        <v>5.1360340153741246E-2</v>
      </c>
    </row>
    <row r="55" spans="12:21" x14ac:dyDescent="0.25">
      <c r="L55" s="138">
        <v>36585</v>
      </c>
      <c r="M55" s="120">
        <v>92.729191014061499</v>
      </c>
      <c r="N55" s="121">
        <f t="shared" si="3"/>
        <v>3.88885005891626E-3</v>
      </c>
      <c r="O55" s="121">
        <f t="shared" si="4"/>
        <v>2.1538628231652757E-2</v>
      </c>
      <c r="P55" s="121">
        <f t="shared" si="5"/>
        <v>0.107714832160132</v>
      </c>
      <c r="Q55" s="136">
        <v>36570.5</v>
      </c>
      <c r="R55" s="137">
        <v>89.654822475399797</v>
      </c>
      <c r="S55" s="127">
        <f t="shared" si="0"/>
        <v>-1.881423039935759E-2</v>
      </c>
      <c r="T55" s="128">
        <f t="shared" si="1"/>
        <v>-1.8036837672676498E-2</v>
      </c>
      <c r="U55" s="128">
        <f t="shared" si="2"/>
        <v>4.5621957836160076E-2</v>
      </c>
    </row>
    <row r="56" spans="12:21" x14ac:dyDescent="0.25">
      <c r="L56" s="138">
        <v>36616</v>
      </c>
      <c r="M56" s="120">
        <v>93.297598303290201</v>
      </c>
      <c r="N56" s="121">
        <f t="shared" si="3"/>
        <v>6.1297557221491328E-3</v>
      </c>
      <c r="O56" s="121">
        <f t="shared" si="4"/>
        <v>2.1267975117791771E-2</v>
      </c>
      <c r="P56" s="121">
        <f t="shared" si="5"/>
        <v>0.11245842002317619</v>
      </c>
      <c r="Q56" s="136">
        <v>36600.5</v>
      </c>
      <c r="R56" s="137">
        <v>88.411079506881904</v>
      </c>
      <c r="S56" s="127">
        <f t="shared" si="0"/>
        <v>-1.3872571872630246E-2</v>
      </c>
      <c r="T56" s="128">
        <f t="shared" si="1"/>
        <v>-2.9533408715790577E-2</v>
      </c>
      <c r="U56" s="128">
        <f t="shared" si="2"/>
        <v>5.0790606135730165E-2</v>
      </c>
    </row>
    <row r="57" spans="12:21" x14ac:dyDescent="0.25">
      <c r="L57" s="138">
        <v>36646</v>
      </c>
      <c r="M57" s="120">
        <v>93.894035223786005</v>
      </c>
      <c r="N57" s="121">
        <f t="shared" si="3"/>
        <v>6.3928432386535228E-3</v>
      </c>
      <c r="O57" s="121">
        <f t="shared" si="4"/>
        <v>1.649948648753341E-2</v>
      </c>
      <c r="P57" s="121">
        <f t="shared" si="5"/>
        <v>0.10524127124596205</v>
      </c>
      <c r="Q57" s="136">
        <v>36631</v>
      </c>
      <c r="R57" s="137">
        <v>87.347668914975799</v>
      </c>
      <c r="S57" s="127">
        <f t="shared" si="0"/>
        <v>-1.2028024064826948E-2</v>
      </c>
      <c r="T57" s="128">
        <f t="shared" si="1"/>
        <v>-4.4063806264533545E-2</v>
      </c>
      <c r="U57" s="128">
        <f t="shared" si="2"/>
        <v>5.4931852604768849E-2</v>
      </c>
    </row>
    <row r="58" spans="12:21" x14ac:dyDescent="0.25">
      <c r="L58" s="138">
        <v>36677</v>
      </c>
      <c r="M58" s="120">
        <v>95.623301619021007</v>
      </c>
      <c r="N58" s="121">
        <f t="shared" si="3"/>
        <v>1.8417212457782828E-2</v>
      </c>
      <c r="O58" s="121">
        <f t="shared" si="4"/>
        <v>3.1210351058930774E-2</v>
      </c>
      <c r="P58" s="121">
        <f t="shared" si="5"/>
        <v>0.10454758367721717</v>
      </c>
      <c r="Q58" s="136">
        <v>36661.5</v>
      </c>
      <c r="R58" s="137">
        <v>89.997899601238501</v>
      </c>
      <c r="S58" s="127">
        <f t="shared" si="0"/>
        <v>3.0341172456959775E-2</v>
      </c>
      <c r="T58" s="128">
        <f t="shared" si="1"/>
        <v>3.8266444165102609E-3</v>
      </c>
      <c r="U58" s="128">
        <f t="shared" si="2"/>
        <v>9.0381754643755308E-2</v>
      </c>
    </row>
    <row r="59" spans="12:21" x14ac:dyDescent="0.25">
      <c r="L59" s="138">
        <v>36707</v>
      </c>
      <c r="M59" s="120">
        <v>97.614251139414094</v>
      </c>
      <c r="N59" s="121">
        <f t="shared" si="3"/>
        <v>2.0820756935640672E-2</v>
      </c>
      <c r="O59" s="121">
        <f t="shared" si="4"/>
        <v>4.6267566525039605E-2</v>
      </c>
      <c r="P59" s="121">
        <f t="shared" si="5"/>
        <v>0.11064017744305299</v>
      </c>
      <c r="Q59" s="136">
        <v>36692</v>
      </c>
      <c r="R59" s="137">
        <v>92.877532476697894</v>
      </c>
      <c r="S59" s="127">
        <f t="shared" si="0"/>
        <v>3.1996667569114789E-2</v>
      </c>
      <c r="T59" s="128">
        <f t="shared" si="1"/>
        <v>5.0519154326899907E-2</v>
      </c>
      <c r="U59" s="128">
        <f t="shared" si="2"/>
        <v>0.10558503108577555</v>
      </c>
    </row>
    <row r="60" spans="12:21" x14ac:dyDescent="0.25">
      <c r="L60" s="138">
        <v>36738</v>
      </c>
      <c r="M60" s="120">
        <v>98.071709432223898</v>
      </c>
      <c r="N60" s="121">
        <f t="shared" si="3"/>
        <v>4.6863883856103072E-3</v>
      </c>
      <c r="O60" s="121">
        <f t="shared" si="4"/>
        <v>4.4493499491004673E-2</v>
      </c>
      <c r="P60" s="121">
        <f t="shared" si="5"/>
        <v>0.10834480710713312</v>
      </c>
      <c r="Q60" s="136">
        <v>36722.5</v>
      </c>
      <c r="R60" s="137">
        <v>95.024555679324294</v>
      </c>
      <c r="S60" s="127">
        <f t="shared" si="0"/>
        <v>2.3116712356296309E-2</v>
      </c>
      <c r="T60" s="128">
        <f t="shared" si="1"/>
        <v>8.7888856791601189E-2</v>
      </c>
      <c r="U60" s="128">
        <f t="shared" si="2"/>
        <v>0.10777203366446675</v>
      </c>
    </row>
    <row r="61" spans="12:21" x14ac:dyDescent="0.25">
      <c r="L61" s="138">
        <v>36769</v>
      </c>
      <c r="M61" s="120">
        <v>97.763512720969203</v>
      </c>
      <c r="N61" s="121">
        <f t="shared" si="3"/>
        <v>-3.1425648950035301E-3</v>
      </c>
      <c r="O61" s="121">
        <f t="shared" si="4"/>
        <v>2.2381690087162509E-2</v>
      </c>
      <c r="P61" s="121">
        <f t="shared" si="5"/>
        <v>0.10228035600784091</v>
      </c>
      <c r="Q61" s="136">
        <v>36753.5</v>
      </c>
      <c r="R61" s="137">
        <v>96.041397655844094</v>
      </c>
      <c r="S61" s="127">
        <f t="shared" si="0"/>
        <v>1.0700833792386177E-2</v>
      </c>
      <c r="T61" s="128">
        <f t="shared" si="1"/>
        <v>6.7151545551429992E-2</v>
      </c>
      <c r="U61" s="128">
        <f t="shared" si="2"/>
        <v>8.4335090504845445E-2</v>
      </c>
    </row>
    <row r="62" spans="12:21" x14ac:dyDescent="0.25">
      <c r="L62" s="138">
        <v>36799</v>
      </c>
      <c r="M62" s="120">
        <v>97.240026487442293</v>
      </c>
      <c r="N62" s="121">
        <f t="shared" si="3"/>
        <v>-5.3546176784892152E-3</v>
      </c>
      <c r="O62" s="121">
        <f t="shared" si="4"/>
        <v>-3.8337091931108791E-3</v>
      </c>
      <c r="P62" s="121">
        <f t="shared" si="5"/>
        <v>9.1363822960088381E-2</v>
      </c>
      <c r="Q62" s="136">
        <v>36784</v>
      </c>
      <c r="R62" s="137">
        <v>97.272328346992595</v>
      </c>
      <c r="S62" s="127">
        <f t="shared" si="0"/>
        <v>1.2816667824425476E-2</v>
      </c>
      <c r="T62" s="128">
        <f t="shared" si="1"/>
        <v>4.7318180760210327E-2</v>
      </c>
      <c r="U62" s="128">
        <f t="shared" si="2"/>
        <v>7.8500163307713144E-2</v>
      </c>
    </row>
    <row r="63" spans="12:21" x14ac:dyDescent="0.25">
      <c r="L63" s="138">
        <v>36830</v>
      </c>
      <c r="M63" s="120">
        <v>98.277780662780501</v>
      </c>
      <c r="N63" s="121">
        <f t="shared" si="3"/>
        <v>1.0672088571183513E-2</v>
      </c>
      <c r="O63" s="121">
        <f t="shared" si="4"/>
        <v>2.1012301279301759E-3</v>
      </c>
      <c r="P63" s="121">
        <f t="shared" si="5"/>
        <v>9.6044969098173061E-2</v>
      </c>
      <c r="Q63" s="136">
        <v>36814.5</v>
      </c>
      <c r="R63" s="137">
        <v>98.723686049974006</v>
      </c>
      <c r="S63" s="127">
        <f t="shared" si="0"/>
        <v>1.4920560941073413E-2</v>
      </c>
      <c r="T63" s="128">
        <f t="shared" si="1"/>
        <v>3.8928152246594294E-2</v>
      </c>
      <c r="U63" s="128">
        <f t="shared" si="2"/>
        <v>7.9761154802916012E-2</v>
      </c>
    </row>
    <row r="64" spans="12:21" x14ac:dyDescent="0.25">
      <c r="L64" s="138">
        <v>36860</v>
      </c>
      <c r="M64" s="120">
        <v>99.291134163561296</v>
      </c>
      <c r="N64" s="121">
        <f t="shared" si="3"/>
        <v>1.0311115024645323E-2</v>
      </c>
      <c r="O64" s="121">
        <f t="shared" si="4"/>
        <v>1.5625680789029595E-2</v>
      </c>
      <c r="P64" s="121">
        <f t="shared" si="5"/>
        <v>9.3827390057016125E-2</v>
      </c>
      <c r="Q64" s="136">
        <v>36845</v>
      </c>
      <c r="R64" s="137">
        <v>99.673080815490906</v>
      </c>
      <c r="S64" s="127">
        <f t="shared" si="0"/>
        <v>9.6166867699440939E-3</v>
      </c>
      <c r="T64" s="128">
        <f t="shared" si="1"/>
        <v>3.7813726666709124E-2</v>
      </c>
      <c r="U64" s="128">
        <f t="shared" si="2"/>
        <v>9.1690228524429207E-2</v>
      </c>
    </row>
    <row r="65" spans="12:21" x14ac:dyDescent="0.25">
      <c r="L65" s="138">
        <v>36891</v>
      </c>
      <c r="M65" s="120">
        <v>100</v>
      </c>
      <c r="N65" s="121">
        <f t="shared" si="3"/>
        <v>7.1392661833331594E-3</v>
      </c>
      <c r="O65" s="121">
        <f t="shared" si="4"/>
        <v>2.8383101200760485E-2</v>
      </c>
      <c r="P65" s="121">
        <f t="shared" si="5"/>
        <v>9.4634796276182431E-2</v>
      </c>
      <c r="Q65" s="136">
        <v>36875.5</v>
      </c>
      <c r="R65" s="137">
        <v>100</v>
      </c>
      <c r="S65" s="127">
        <f t="shared" si="0"/>
        <v>3.279914514875637E-3</v>
      </c>
      <c r="T65" s="128">
        <f t="shared" si="1"/>
        <v>2.8041599284815977E-2</v>
      </c>
      <c r="U65" s="128">
        <f t="shared" si="2"/>
        <v>9.7675310263198867E-2</v>
      </c>
    </row>
    <row r="66" spans="12:21" x14ac:dyDescent="0.25">
      <c r="L66" s="138">
        <v>36922</v>
      </c>
      <c r="M66" s="120">
        <v>100.108734475717</v>
      </c>
      <c r="N66" s="121">
        <f t="shared" si="3"/>
        <v>1.0873447571699835E-3</v>
      </c>
      <c r="O66" s="121">
        <f t="shared" si="4"/>
        <v>1.8630394384047344E-2</v>
      </c>
      <c r="P66" s="121">
        <f t="shared" si="5"/>
        <v>8.3779996726611738E-2</v>
      </c>
      <c r="Q66" s="136">
        <v>36906.5</v>
      </c>
      <c r="R66" s="137">
        <v>100.20797081089501</v>
      </c>
      <c r="S66" s="127">
        <f t="shared" si="0"/>
        <v>2.0797081089500846E-3</v>
      </c>
      <c r="T66" s="128">
        <f t="shared" si="1"/>
        <v>1.5034738068528508E-2</v>
      </c>
      <c r="U66" s="128">
        <f t="shared" si="2"/>
        <v>9.6679824302649875E-2</v>
      </c>
    </row>
    <row r="67" spans="12:21" x14ac:dyDescent="0.25">
      <c r="L67" s="138">
        <v>36950</v>
      </c>
      <c r="M67" s="120">
        <v>100.332346806788</v>
      </c>
      <c r="N67" s="121">
        <f t="shared" si="3"/>
        <v>2.2336945146903542E-3</v>
      </c>
      <c r="O67" s="121">
        <f t="shared" si="4"/>
        <v>1.0486461374401568E-2</v>
      </c>
      <c r="P67" s="121">
        <f t="shared" si="5"/>
        <v>8.1993121147509562E-2</v>
      </c>
      <c r="Q67" s="136">
        <v>36936</v>
      </c>
      <c r="R67" s="137">
        <v>100.081291498182</v>
      </c>
      <c r="S67" s="127">
        <f t="shared" si="0"/>
        <v>-1.2641640349355665E-3</v>
      </c>
      <c r="T67" s="128">
        <f t="shared" si="1"/>
        <v>4.0954957883436727E-3</v>
      </c>
      <c r="U67" s="128">
        <f t="shared" si="2"/>
        <v>0.11629568532850643</v>
      </c>
    </row>
    <row r="68" spans="12:21" x14ac:dyDescent="0.25">
      <c r="L68" s="138">
        <v>36981</v>
      </c>
      <c r="M68" s="120">
        <v>100.43122151242601</v>
      </c>
      <c r="N68" s="121">
        <f t="shared" si="3"/>
        <v>9.8547187208142262E-4</v>
      </c>
      <c r="O68" s="121">
        <f t="shared" si="4"/>
        <v>4.3122151242600548E-3</v>
      </c>
      <c r="P68" s="121">
        <f t="shared" si="5"/>
        <v>7.6460952252446424E-2</v>
      </c>
      <c r="Q68" s="136">
        <v>36965.5</v>
      </c>
      <c r="R68" s="137">
        <v>99.814518377620502</v>
      </c>
      <c r="S68" s="127">
        <f t="shared" si="0"/>
        <v>-2.665564328437342E-3</v>
      </c>
      <c r="T68" s="128">
        <f t="shared" si="1"/>
        <v>-1.8548162237950194E-3</v>
      </c>
      <c r="U68" s="128">
        <f t="shared" si="2"/>
        <v>0.12898201146668442</v>
      </c>
    </row>
    <row r="69" spans="12:21" x14ac:dyDescent="0.25">
      <c r="L69" s="138">
        <v>37011</v>
      </c>
      <c r="M69" s="120">
        <v>100.446984809542</v>
      </c>
      <c r="N69" s="121">
        <f t="shared" si="3"/>
        <v>1.5695614250832435E-4</v>
      </c>
      <c r="O69" s="121">
        <f t="shared" si="4"/>
        <v>3.3788293858318941E-3</v>
      </c>
      <c r="P69" s="121">
        <f t="shared" si="5"/>
        <v>6.9790903864529463E-2</v>
      </c>
      <c r="Q69" s="136">
        <v>36996</v>
      </c>
      <c r="R69" s="137">
        <v>99.447566926500301</v>
      </c>
      <c r="S69" s="127">
        <f t="shared" si="0"/>
        <v>-3.6763334340996767E-3</v>
      </c>
      <c r="T69" s="128">
        <f t="shared" si="1"/>
        <v>-7.588257483326144E-3</v>
      </c>
      <c r="U69" s="128">
        <f t="shared" si="2"/>
        <v>0.13852571181152573</v>
      </c>
    </row>
    <row r="70" spans="12:21" x14ac:dyDescent="0.25">
      <c r="L70" s="138">
        <v>37042</v>
      </c>
      <c r="M70" s="120">
        <v>100.803235487045</v>
      </c>
      <c r="N70" s="121">
        <f t="shared" si="3"/>
        <v>3.5466537714246016E-3</v>
      </c>
      <c r="O70" s="121">
        <f t="shared" si="4"/>
        <v>4.6932888070863044E-3</v>
      </c>
      <c r="P70" s="121">
        <f t="shared" si="5"/>
        <v>5.4170205173020625E-2</v>
      </c>
      <c r="Q70" s="136">
        <v>37026.5</v>
      </c>
      <c r="R70" s="137">
        <v>99.759448718692298</v>
      </c>
      <c r="S70" s="127">
        <f t="shared" si="0"/>
        <v>3.1361430131569001E-3</v>
      </c>
      <c r="T70" s="128">
        <f t="shared" si="1"/>
        <v>-3.215813611833207E-3</v>
      </c>
      <c r="U70" s="128">
        <f t="shared" si="2"/>
        <v>0.10846418817222547</v>
      </c>
    </row>
    <row r="71" spans="12:21" x14ac:dyDescent="0.25">
      <c r="L71" s="138">
        <v>37072</v>
      </c>
      <c r="M71" s="120">
        <v>102.200977268458</v>
      </c>
      <c r="N71" s="121">
        <f t="shared" si="3"/>
        <v>1.386604085334775E-2</v>
      </c>
      <c r="O71" s="121">
        <f t="shared" si="4"/>
        <v>1.7621569561543593E-2</v>
      </c>
      <c r="P71" s="121">
        <f t="shared" si="5"/>
        <v>4.6988283734237468E-2</v>
      </c>
      <c r="Q71" s="136">
        <v>37057</v>
      </c>
      <c r="R71" s="137">
        <v>100.288569611892</v>
      </c>
      <c r="S71" s="127">
        <f t="shared" si="0"/>
        <v>5.3039676942456815E-3</v>
      </c>
      <c r="T71" s="128">
        <f t="shared" si="1"/>
        <v>4.7493214612133183E-3</v>
      </c>
      <c r="U71" s="128">
        <f t="shared" si="2"/>
        <v>7.9793648017656649E-2</v>
      </c>
    </row>
    <row r="72" spans="12:21" x14ac:dyDescent="0.25">
      <c r="L72" s="138">
        <v>37103</v>
      </c>
      <c r="M72" s="120">
        <v>103.93872973355001</v>
      </c>
      <c r="N72" s="121">
        <f t="shared" si="3"/>
        <v>1.7003286187052158E-2</v>
      </c>
      <c r="O72" s="121">
        <f t="shared" si="4"/>
        <v>3.4762068076296337E-2</v>
      </c>
      <c r="P72" s="121">
        <f t="shared" si="5"/>
        <v>5.9823779306923619E-2</v>
      </c>
      <c r="Q72" s="136">
        <v>37087.5</v>
      </c>
      <c r="R72" s="137">
        <v>101.112218588408</v>
      </c>
      <c r="S72" s="127">
        <f t="shared" ref="S72:S135" si="6">R72/R71-1</f>
        <v>8.2127901485029575E-3</v>
      </c>
      <c r="T72" s="128">
        <f t="shared" si="1"/>
        <v>1.6738988326763238E-2</v>
      </c>
      <c r="U72" s="128">
        <f t="shared" si="2"/>
        <v>6.4064102858081284E-2</v>
      </c>
    </row>
    <row r="73" spans="12:21" x14ac:dyDescent="0.25">
      <c r="L73" s="138">
        <v>37134</v>
      </c>
      <c r="M73" s="120">
        <v>105.93890049721701</v>
      </c>
      <c r="N73" s="121">
        <f t="shared" si="3"/>
        <v>1.924374839671894E-2</v>
      </c>
      <c r="O73" s="121">
        <f t="shared" si="4"/>
        <v>5.0947422325863911E-2</v>
      </c>
      <c r="P73" s="121">
        <f t="shared" si="5"/>
        <v>8.3624120581484274E-2</v>
      </c>
      <c r="Q73" s="136">
        <v>37118.5</v>
      </c>
      <c r="R73" s="137">
        <v>101.065065319068</v>
      </c>
      <c r="S73" s="127">
        <f t="shared" si="6"/>
        <v>-4.6634590753014127E-4</v>
      </c>
      <c r="T73" s="128">
        <f t="shared" si="1"/>
        <v>1.3087648509940708E-2</v>
      </c>
      <c r="U73" s="128">
        <f t="shared" si="2"/>
        <v>5.2307315239473962E-2</v>
      </c>
    </row>
    <row r="74" spans="12:21" x14ac:dyDescent="0.25">
      <c r="L74" s="138">
        <v>37164</v>
      </c>
      <c r="M74" s="120">
        <v>106.905161017114</v>
      </c>
      <c r="N74" s="121">
        <f t="shared" si="3"/>
        <v>9.1209226767685614E-3</v>
      </c>
      <c r="O74" s="121">
        <f t="shared" si="4"/>
        <v>4.6028755050934622E-2</v>
      </c>
      <c r="P74" s="121">
        <f t="shared" si="5"/>
        <v>9.9394610211463341E-2</v>
      </c>
      <c r="Q74" s="136">
        <v>37149</v>
      </c>
      <c r="R74" s="137">
        <v>100.858019087424</v>
      </c>
      <c r="S74" s="127">
        <f t="shared" si="6"/>
        <v>-2.0486429310696552E-3</v>
      </c>
      <c r="T74" s="128">
        <f t="shared" ref="T74:T137" si="7">R74/R71-1</f>
        <v>5.6781094568973955E-3</v>
      </c>
      <c r="U74" s="128">
        <f t="shared" si="2"/>
        <v>3.6862392433338442E-2</v>
      </c>
    </row>
    <row r="75" spans="12:21" x14ac:dyDescent="0.25">
      <c r="L75" s="138">
        <v>37195</v>
      </c>
      <c r="M75" s="120">
        <v>106.43392353521401</v>
      </c>
      <c r="N75" s="121">
        <f t="shared" si="3"/>
        <v>-4.4079956235654194E-3</v>
      </c>
      <c r="O75" s="121">
        <f t="shared" si="4"/>
        <v>2.4006391150445117E-2</v>
      </c>
      <c r="P75" s="121">
        <f t="shared" si="5"/>
        <v>8.2990710793720446E-2</v>
      </c>
      <c r="Q75" s="136">
        <v>37179.5</v>
      </c>
      <c r="R75" s="137">
        <v>99.479850706669595</v>
      </c>
      <c r="S75" s="127">
        <f t="shared" si="6"/>
        <v>-1.3664440301566882E-2</v>
      </c>
      <c r="T75" s="128">
        <f t="shared" si="7"/>
        <v>-1.6144120903757386E-2</v>
      </c>
      <c r="U75" s="128">
        <f t="shared" si="2"/>
        <v>7.6594046165661123E-3</v>
      </c>
    </row>
    <row r="76" spans="12:21" x14ac:dyDescent="0.25">
      <c r="L76" s="138">
        <v>37225</v>
      </c>
      <c r="M76" s="120">
        <v>105.318965046523</v>
      </c>
      <c r="N76" s="121">
        <f t="shared" si="3"/>
        <v>-1.0475593228714497E-2</v>
      </c>
      <c r="O76" s="121">
        <f t="shared" si="4"/>
        <v>-5.851820698387189E-3</v>
      </c>
      <c r="P76" s="121">
        <f t="shared" si="5"/>
        <v>6.0708651721432805E-2</v>
      </c>
      <c r="Q76" s="136">
        <v>37210</v>
      </c>
      <c r="R76" s="137">
        <v>98.533110739610393</v>
      </c>
      <c r="S76" s="127">
        <f t="shared" si="6"/>
        <v>-9.5169017678846668E-3</v>
      </c>
      <c r="T76" s="128">
        <f t="shared" si="7"/>
        <v>-2.5052717983846229E-2</v>
      </c>
      <c r="U76" s="128">
        <f t="shared" si="2"/>
        <v>-1.1437090802789207E-2</v>
      </c>
    </row>
    <row r="77" spans="12:21" x14ac:dyDescent="0.25">
      <c r="L77" s="138">
        <v>37256</v>
      </c>
      <c r="M77" s="120">
        <v>104.028953901042</v>
      </c>
      <c r="N77" s="121">
        <f t="shared" si="3"/>
        <v>-1.2248612060621333E-2</v>
      </c>
      <c r="O77" s="121">
        <f t="shared" si="4"/>
        <v>-2.6904286834305013E-2</v>
      </c>
      <c r="P77" s="121">
        <f t="shared" si="5"/>
        <v>4.0289539010420095E-2</v>
      </c>
      <c r="Q77" s="136">
        <v>37240.5</v>
      </c>
      <c r="R77" s="137">
        <v>97.6009230279289</v>
      </c>
      <c r="S77" s="127">
        <f t="shared" si="6"/>
        <v>-9.4606544407691562E-3</v>
      </c>
      <c r="T77" s="128">
        <f t="shared" si="7"/>
        <v>-3.2293873000537876E-2</v>
      </c>
      <c r="U77" s="128">
        <f t="shared" si="2"/>
        <v>-2.3990769720711014E-2</v>
      </c>
    </row>
    <row r="78" spans="12:21" x14ac:dyDescent="0.25">
      <c r="L78" s="138">
        <v>37287</v>
      </c>
      <c r="M78" s="120">
        <v>104.41604652133201</v>
      </c>
      <c r="N78" s="121">
        <f t="shared" si="3"/>
        <v>3.7210084863319448E-3</v>
      </c>
      <c r="O78" s="121">
        <f t="shared" si="4"/>
        <v>-1.8958964838070469E-2</v>
      </c>
      <c r="P78" s="121">
        <f t="shared" si="5"/>
        <v>4.3026335995285381E-2</v>
      </c>
      <c r="Q78" s="136">
        <v>37271.5</v>
      </c>
      <c r="R78" s="137">
        <v>98.615122931609903</v>
      </c>
      <c r="S78" s="127">
        <f t="shared" si="6"/>
        <v>1.039129418264606E-2</v>
      </c>
      <c r="T78" s="128">
        <f t="shared" si="7"/>
        <v>-8.6924916846675693E-3</v>
      </c>
      <c r="U78" s="128">
        <f t="shared" si="2"/>
        <v>-1.5895420956991591E-2</v>
      </c>
    </row>
    <row r="79" spans="12:21" x14ac:dyDescent="0.25">
      <c r="L79" s="138">
        <v>37315</v>
      </c>
      <c r="M79" s="120">
        <v>105.684866751317</v>
      </c>
      <c r="N79" s="121">
        <f t="shared" si="3"/>
        <v>1.2151582752424783E-2</v>
      </c>
      <c r="O79" s="121">
        <f t="shared" si="4"/>
        <v>3.4742242732102024E-3</v>
      </c>
      <c r="P79" s="121">
        <f t="shared" si="5"/>
        <v>5.3347899405128629E-2</v>
      </c>
      <c r="Q79" s="136">
        <v>37301</v>
      </c>
      <c r="R79" s="137">
        <v>99.936169888092493</v>
      </c>
      <c r="S79" s="127">
        <f t="shared" si="6"/>
        <v>1.3395987524132069E-2</v>
      </c>
      <c r="T79" s="128">
        <f t="shared" si="7"/>
        <v>1.4239468722244242E-2</v>
      </c>
      <c r="U79" s="128">
        <f t="shared" si="2"/>
        <v>-1.4500373438141034E-3</v>
      </c>
    </row>
    <row r="80" spans="12:21" x14ac:dyDescent="0.25">
      <c r="L80" s="138">
        <v>37346</v>
      </c>
      <c r="M80" s="120">
        <v>107.636085731866</v>
      </c>
      <c r="N80" s="121">
        <f t="shared" si="3"/>
        <v>1.8462614757705387E-2</v>
      </c>
      <c r="O80" s="121">
        <f t="shared" si="4"/>
        <v>3.467430648447456E-2</v>
      </c>
      <c r="P80" s="121">
        <f t="shared" si="5"/>
        <v>7.1739286956183923E-2</v>
      </c>
      <c r="Q80" s="136">
        <v>37330.5</v>
      </c>
      <c r="R80" s="137">
        <v>101.18203640572899</v>
      </c>
      <c r="S80" s="127">
        <f t="shared" si="6"/>
        <v>1.2466622635544322E-2</v>
      </c>
      <c r="T80" s="128">
        <f t="shared" si="7"/>
        <v>3.6691388428522709E-2</v>
      </c>
      <c r="U80" s="128">
        <f t="shared" si="2"/>
        <v>1.370059236207366E-2</v>
      </c>
    </row>
    <row r="81" spans="12:21" x14ac:dyDescent="0.25">
      <c r="L81" s="138">
        <v>37376</v>
      </c>
      <c r="M81" s="120">
        <v>108.504209735001</v>
      </c>
      <c r="N81" s="121">
        <f t="shared" si="3"/>
        <v>8.0653620691633066E-3</v>
      </c>
      <c r="O81" s="121">
        <f t="shared" si="4"/>
        <v>3.9152633621631905E-2</v>
      </c>
      <c r="P81" s="121">
        <f t="shared" si="5"/>
        <v>8.0213706172826749E-2</v>
      </c>
      <c r="Q81" s="136">
        <v>37361</v>
      </c>
      <c r="R81" s="137">
        <v>101.154233988568</v>
      </c>
      <c r="S81" s="127">
        <f t="shared" si="6"/>
        <v>-2.7477621669436125E-4</v>
      </c>
      <c r="T81" s="128">
        <f t="shared" si="7"/>
        <v>2.5747684345726274E-2</v>
      </c>
      <c r="U81" s="128">
        <f t="shared" si="2"/>
        <v>1.7161476291612576E-2</v>
      </c>
    </row>
    <row r="82" spans="12:21" x14ac:dyDescent="0.25">
      <c r="L82" s="138">
        <v>37407</v>
      </c>
      <c r="M82" s="120">
        <v>109.211359931544</v>
      </c>
      <c r="N82" s="121">
        <f t="shared" si="3"/>
        <v>6.5172604663916722E-3</v>
      </c>
      <c r="O82" s="121">
        <f t="shared" si="4"/>
        <v>3.3368005170740789E-2</v>
      </c>
      <c r="P82" s="121">
        <f t="shared" si="5"/>
        <v>8.341125563950369E-2</v>
      </c>
      <c r="Q82" s="136">
        <v>37391.5</v>
      </c>
      <c r="R82" s="137">
        <v>100.972231255948</v>
      </c>
      <c r="S82" s="127">
        <f t="shared" si="6"/>
        <v>-1.7992596596654309E-3</v>
      </c>
      <c r="T82" s="128">
        <f t="shared" si="7"/>
        <v>1.0367231093763918E-2</v>
      </c>
      <c r="U82" s="128">
        <f t="shared" si="2"/>
        <v>1.2157069358668782E-2</v>
      </c>
    </row>
    <row r="83" spans="12:21" x14ac:dyDescent="0.25">
      <c r="L83" s="138">
        <v>37437</v>
      </c>
      <c r="M83" s="120">
        <v>109.676308088453</v>
      </c>
      <c r="N83" s="121">
        <f t="shared" si="3"/>
        <v>4.2573241208647694E-3</v>
      </c>
      <c r="O83" s="121">
        <f t="shared" si="4"/>
        <v>1.8954817454709616E-2</v>
      </c>
      <c r="P83" s="121">
        <f t="shared" si="5"/>
        <v>7.3143437761451713E-2</v>
      </c>
      <c r="Q83" s="136">
        <v>37422</v>
      </c>
      <c r="R83" s="137">
        <v>101.04488446548901</v>
      </c>
      <c r="S83" s="127">
        <f t="shared" si="6"/>
        <v>7.1953653630618675E-4</v>
      </c>
      <c r="T83" s="128">
        <f t="shared" si="7"/>
        <v>-1.3554969351479151E-3</v>
      </c>
      <c r="U83" s="128">
        <f t="shared" ref="U83:U146" si="8">R83/R71-1</f>
        <v>7.5413863865432251E-3</v>
      </c>
    </row>
    <row r="84" spans="12:21" x14ac:dyDescent="0.25">
      <c r="L84" s="138">
        <v>37468</v>
      </c>
      <c r="M84" s="120">
        <v>110.64516582264901</v>
      </c>
      <c r="N84" s="121">
        <f t="shared" si="3"/>
        <v>8.8337923757848547E-3</v>
      </c>
      <c r="O84" s="121">
        <f t="shared" si="4"/>
        <v>1.9731548599605908E-2</v>
      </c>
      <c r="P84" s="121">
        <f t="shared" si="5"/>
        <v>6.4522975278716199E-2</v>
      </c>
      <c r="Q84" s="136">
        <v>37452.5</v>
      </c>
      <c r="R84" s="137">
        <v>101.25197556763101</v>
      </c>
      <c r="S84" s="127">
        <f t="shared" si="6"/>
        <v>2.0494961544810231E-3</v>
      </c>
      <c r="T84" s="128">
        <f t="shared" si="7"/>
        <v>9.6626285632361864E-4</v>
      </c>
      <c r="U84" s="128">
        <f t="shared" si="8"/>
        <v>1.3821967431246751E-3</v>
      </c>
    </row>
    <row r="85" spans="12:21" x14ac:dyDescent="0.25">
      <c r="L85" s="138">
        <v>37499</v>
      </c>
      <c r="M85" s="120">
        <v>111.76111807836099</v>
      </c>
      <c r="N85" s="121">
        <f t="shared" si="3"/>
        <v>1.0085865454806386E-2</v>
      </c>
      <c r="O85" s="121">
        <f t="shared" si="4"/>
        <v>2.3347004820883477E-2</v>
      </c>
      <c r="P85" s="121">
        <f t="shared" si="5"/>
        <v>5.4958259466709736E-2</v>
      </c>
      <c r="Q85" s="136">
        <v>37483.5</v>
      </c>
      <c r="R85" s="137">
        <v>101.416060444851</v>
      </c>
      <c r="S85" s="127">
        <f t="shared" si="6"/>
        <v>1.6205597599465715E-3</v>
      </c>
      <c r="T85" s="128">
        <f t="shared" si="7"/>
        <v>4.3955569108695691E-3</v>
      </c>
      <c r="U85" s="128">
        <f t="shared" si="8"/>
        <v>3.4729619446134397E-3</v>
      </c>
    </row>
    <row r="86" spans="12:21" x14ac:dyDescent="0.25">
      <c r="L86" s="138">
        <v>37529</v>
      </c>
      <c r="M86" s="120">
        <v>113.19808074735499</v>
      </c>
      <c r="N86" s="121">
        <f t="shared" si="3"/>
        <v>1.2857447148895584E-2</v>
      </c>
      <c r="O86" s="121">
        <f t="shared" si="4"/>
        <v>3.2110605474262588E-2</v>
      </c>
      <c r="P86" s="121">
        <f t="shared" si="5"/>
        <v>5.8864508227377321E-2</v>
      </c>
      <c r="Q86" s="136">
        <v>37514</v>
      </c>
      <c r="R86" s="137">
        <v>101.576249276206</v>
      </c>
      <c r="S86" s="127">
        <f t="shared" si="6"/>
        <v>1.579521336683154E-3</v>
      </c>
      <c r="T86" s="128">
        <f t="shared" si="7"/>
        <v>5.258700759843693E-3</v>
      </c>
      <c r="U86" s="128">
        <f t="shared" si="8"/>
        <v>7.1212006271850203E-3</v>
      </c>
    </row>
    <row r="87" spans="12:21" x14ac:dyDescent="0.25">
      <c r="L87" s="138">
        <v>37560</v>
      </c>
      <c r="M87" s="120">
        <v>114.937018969031</v>
      </c>
      <c r="N87" s="121">
        <f t="shared" si="3"/>
        <v>1.5361905521676711E-2</v>
      </c>
      <c r="O87" s="121">
        <f t="shared" si="4"/>
        <v>3.8789341716576331E-2</v>
      </c>
      <c r="P87" s="121">
        <f t="shared" si="5"/>
        <v>7.9890838854622448E-2</v>
      </c>
      <c r="Q87" s="136">
        <v>37544.5</v>
      </c>
      <c r="R87" s="137">
        <v>102.287512919758</v>
      </c>
      <c r="S87" s="127">
        <f t="shared" si="6"/>
        <v>7.0022633107660326E-3</v>
      </c>
      <c r="T87" s="128">
        <f t="shared" si="7"/>
        <v>1.0227329850322819E-2</v>
      </c>
      <c r="U87" s="128">
        <f t="shared" si="8"/>
        <v>2.8223426082204295E-2</v>
      </c>
    </row>
    <row r="88" spans="12:21" x14ac:dyDescent="0.25">
      <c r="L88" s="138">
        <v>37590</v>
      </c>
      <c r="M88" s="120">
        <v>116.794702283676</v>
      </c>
      <c r="N88" s="121">
        <f t="shared" si="3"/>
        <v>1.6162619592087646E-2</v>
      </c>
      <c r="O88" s="121">
        <f t="shared" si="4"/>
        <v>4.5038778171364813E-2</v>
      </c>
      <c r="P88" s="121">
        <f t="shared" si="5"/>
        <v>0.10896173573376622</v>
      </c>
      <c r="Q88" s="136">
        <v>37575</v>
      </c>
      <c r="R88" s="137">
        <v>103.877600594437</v>
      </c>
      <c r="S88" s="127">
        <f t="shared" si="6"/>
        <v>1.5545276537580754E-2</v>
      </c>
      <c r="T88" s="128">
        <f t="shared" si="7"/>
        <v>2.4271699559110349E-2</v>
      </c>
      <c r="U88" s="128">
        <f t="shared" si="8"/>
        <v>5.4240547311555698E-2</v>
      </c>
    </row>
    <row r="89" spans="12:21" x14ac:dyDescent="0.25">
      <c r="L89" s="138">
        <v>37621</v>
      </c>
      <c r="M89" s="120">
        <v>117.84437588438</v>
      </c>
      <c r="N89" s="121">
        <f t="shared" si="3"/>
        <v>8.9873391530594926E-3</v>
      </c>
      <c r="O89" s="121">
        <f t="shared" si="4"/>
        <v>4.1045705954988687E-2</v>
      </c>
      <c r="P89" s="121">
        <f t="shared" si="5"/>
        <v>0.13280362308055094</v>
      </c>
      <c r="Q89" s="136">
        <v>37605.5</v>
      </c>
      <c r="R89" s="137">
        <v>106.03727804560199</v>
      </c>
      <c r="S89" s="127">
        <f t="shared" si="6"/>
        <v>2.0790598154041717E-2</v>
      </c>
      <c r="T89" s="128">
        <f t="shared" si="7"/>
        <v>4.3918030062968461E-2</v>
      </c>
      <c r="U89" s="128">
        <f t="shared" si="8"/>
        <v>8.6437246246728661E-2</v>
      </c>
    </row>
    <row r="90" spans="12:21" x14ac:dyDescent="0.25">
      <c r="L90" s="138">
        <v>37652</v>
      </c>
      <c r="M90" s="120">
        <v>117.688485484377</v>
      </c>
      <c r="N90" s="121">
        <f t="shared" si="3"/>
        <v>-1.3228497230615144E-3</v>
      </c>
      <c r="O90" s="121">
        <f t="shared" si="4"/>
        <v>2.3938906194246767E-2</v>
      </c>
      <c r="P90" s="121">
        <f t="shared" si="5"/>
        <v>0.1271111041379398</v>
      </c>
      <c r="Q90" s="136">
        <v>37636.5</v>
      </c>
      <c r="R90" s="137">
        <v>108.349112213879</v>
      </c>
      <c r="S90" s="127">
        <f t="shared" si="6"/>
        <v>2.1802088952932008E-2</v>
      </c>
      <c r="T90" s="128">
        <f t="shared" si="7"/>
        <v>5.9260403553620167E-2</v>
      </c>
      <c r="U90" s="128">
        <f t="shared" si="8"/>
        <v>9.8706861512708022E-2</v>
      </c>
    </row>
    <row r="91" spans="12:21" x14ac:dyDescent="0.25">
      <c r="L91" s="138">
        <v>37680</v>
      </c>
      <c r="M91" s="120">
        <v>117.489225824255</v>
      </c>
      <c r="N91" s="121">
        <f t="shared" si="3"/>
        <v>-1.6931109216156148E-3</v>
      </c>
      <c r="O91" s="121">
        <f t="shared" si="4"/>
        <v>5.9465329077350582E-3</v>
      </c>
      <c r="P91" s="121">
        <f t="shared" si="5"/>
        <v>0.11169393912105119</v>
      </c>
      <c r="Q91" s="136">
        <v>37666</v>
      </c>
      <c r="R91" s="137">
        <v>109.378926923347</v>
      </c>
      <c r="S91" s="127">
        <f t="shared" si="6"/>
        <v>9.5045975774601388E-3</v>
      </c>
      <c r="T91" s="128">
        <f t="shared" si="7"/>
        <v>5.2959697734918709E-2</v>
      </c>
      <c r="U91" s="128">
        <f t="shared" si="8"/>
        <v>9.4487882073411411E-2</v>
      </c>
    </row>
    <row r="92" spans="12:21" x14ac:dyDescent="0.25">
      <c r="L92" s="138">
        <v>37711</v>
      </c>
      <c r="M92" s="120">
        <v>118.36168659989001</v>
      </c>
      <c r="N92" s="121">
        <f t="shared" si="3"/>
        <v>7.4258790073233882E-3</v>
      </c>
      <c r="O92" s="121">
        <f t="shared" si="4"/>
        <v>4.3897785670956591E-3</v>
      </c>
      <c r="P92" s="121">
        <f t="shared" si="5"/>
        <v>9.964688696263746E-2</v>
      </c>
      <c r="Q92" s="136">
        <v>37695.5</v>
      </c>
      <c r="R92" s="137">
        <v>109.55315328398299</v>
      </c>
      <c r="S92" s="127">
        <f t="shared" si="6"/>
        <v>1.592869536543251E-3</v>
      </c>
      <c r="T92" s="128">
        <f t="shared" si="7"/>
        <v>3.3156973690601221E-2</v>
      </c>
      <c r="U92" s="128">
        <f t="shared" si="8"/>
        <v>8.2733231862291534E-2</v>
      </c>
    </row>
    <row r="93" spans="12:21" x14ac:dyDescent="0.25">
      <c r="L93" s="138">
        <v>37741</v>
      </c>
      <c r="M93" s="120">
        <v>120.111128037657</v>
      </c>
      <c r="N93" s="121">
        <f t="shared" si="3"/>
        <v>1.4780470674440549E-2</v>
      </c>
      <c r="O93" s="121">
        <f t="shared" si="4"/>
        <v>2.0585213101426136E-2</v>
      </c>
      <c r="P93" s="121">
        <f t="shared" si="5"/>
        <v>0.10697205510277885</v>
      </c>
      <c r="Q93" s="136">
        <v>37726</v>
      </c>
      <c r="R93" s="137">
        <v>108.797167863203</v>
      </c>
      <c r="S93" s="127">
        <f t="shared" si="6"/>
        <v>-6.9006267562224943E-3</v>
      </c>
      <c r="T93" s="128">
        <f t="shared" si="7"/>
        <v>4.1352959906080233E-3</v>
      </c>
      <c r="U93" s="128">
        <f t="shared" si="8"/>
        <v>7.5557231499561173E-2</v>
      </c>
    </row>
    <row r="94" spans="12:21" x14ac:dyDescent="0.25">
      <c r="L94" s="138">
        <v>37772</v>
      </c>
      <c r="M94" s="120">
        <v>121.788948721338</v>
      </c>
      <c r="N94" s="121">
        <f t="shared" si="3"/>
        <v>1.3968902890954205E-2</v>
      </c>
      <c r="O94" s="121">
        <f t="shared" si="4"/>
        <v>3.659674210054531E-2</v>
      </c>
      <c r="P94" s="121">
        <f t="shared" si="5"/>
        <v>0.11516740380925494</v>
      </c>
      <c r="Q94" s="136">
        <v>37756.5</v>
      </c>
      <c r="R94" s="137">
        <v>109.258542324508</v>
      </c>
      <c r="S94" s="127">
        <f t="shared" si="6"/>
        <v>4.2406844807312272E-3</v>
      </c>
      <c r="T94" s="128">
        <f t="shared" si="7"/>
        <v>-1.1006196735077189E-3</v>
      </c>
      <c r="U94" s="128">
        <f t="shared" si="8"/>
        <v>8.206524670684523E-2</v>
      </c>
    </row>
    <row r="95" spans="12:21" x14ac:dyDescent="0.25">
      <c r="L95" s="138">
        <v>37802</v>
      </c>
      <c r="M95" s="120">
        <v>122.692234426662</v>
      </c>
      <c r="N95" s="121">
        <f t="shared" si="3"/>
        <v>7.4168117452986237E-3</v>
      </c>
      <c r="O95" s="121">
        <f t="shared" si="4"/>
        <v>3.6587412288327625E-2</v>
      </c>
      <c r="P95" s="121">
        <f t="shared" si="5"/>
        <v>0.11867582493487805</v>
      </c>
      <c r="Q95" s="136">
        <v>37787</v>
      </c>
      <c r="R95" s="137">
        <v>109.63290890339501</v>
      </c>
      <c r="S95" s="127">
        <f t="shared" si="6"/>
        <v>3.4264284597089745E-3</v>
      </c>
      <c r="T95" s="128">
        <f t="shared" si="7"/>
        <v>7.2800843263065573E-4</v>
      </c>
      <c r="U95" s="128">
        <f t="shared" si="8"/>
        <v>8.499217435237072E-2</v>
      </c>
    </row>
    <row r="96" spans="12:21" x14ac:dyDescent="0.25">
      <c r="L96" s="138">
        <v>37833</v>
      </c>
      <c r="M96" s="120">
        <v>123.585999289402</v>
      </c>
      <c r="N96" s="121">
        <f t="shared" ref="N96:N159" si="9">M96/M95-1</f>
        <v>7.2846082469404383E-3</v>
      </c>
      <c r="O96" s="121">
        <f t="shared" si="4"/>
        <v>2.8930468879249549E-2</v>
      </c>
      <c r="P96" s="121">
        <f t="shared" si="5"/>
        <v>0.11695796531676406</v>
      </c>
      <c r="Q96" s="136">
        <v>37817.5</v>
      </c>
      <c r="R96" s="137">
        <v>110.237843467338</v>
      </c>
      <c r="S96" s="127">
        <f t="shared" si="6"/>
        <v>5.5178191474973826E-3</v>
      </c>
      <c r="T96" s="128">
        <f t="shared" si="7"/>
        <v>1.3241848408650059E-2</v>
      </c>
      <c r="U96" s="128">
        <f t="shared" si="8"/>
        <v>8.8747580966505701E-2</v>
      </c>
    </row>
    <row r="97" spans="12:21" x14ac:dyDescent="0.25">
      <c r="L97" s="138">
        <v>37864</v>
      </c>
      <c r="M97" s="120">
        <v>124.78673179748201</v>
      </c>
      <c r="N97" s="121">
        <f t="shared" si="9"/>
        <v>9.7157648518764184E-3</v>
      </c>
      <c r="O97" s="121">
        <f t="shared" si="4"/>
        <v>2.4614573880616719E-2</v>
      </c>
      <c r="P97" s="121">
        <f t="shared" si="5"/>
        <v>0.11654870623241376</v>
      </c>
      <c r="Q97" s="136">
        <v>37848.5</v>
      </c>
      <c r="R97" s="137">
        <v>108.714315338015</v>
      </c>
      <c r="S97" s="127">
        <f t="shared" si="6"/>
        <v>-1.382037312598916E-2</v>
      </c>
      <c r="T97" s="128">
        <f t="shared" si="7"/>
        <v>-4.9810932391592955E-3</v>
      </c>
      <c r="U97" s="128">
        <f t="shared" si="8"/>
        <v>7.1963502241666255E-2</v>
      </c>
    </row>
    <row r="98" spans="12:21" x14ac:dyDescent="0.25">
      <c r="L98" s="138">
        <v>37894</v>
      </c>
      <c r="M98" s="120">
        <v>126.38959461573999</v>
      </c>
      <c r="N98" s="121">
        <f t="shared" si="9"/>
        <v>1.2844817675482512E-2</v>
      </c>
      <c r="O98" s="121">
        <f t="shared" ref="O98:O161" si="10">M98/M95-1</f>
        <v>3.0135242106851257E-2</v>
      </c>
      <c r="P98" s="121">
        <f t="shared" si="5"/>
        <v>0.11653478381693527</v>
      </c>
      <c r="Q98" s="136">
        <v>37879</v>
      </c>
      <c r="R98" s="137">
        <v>107.55581155897001</v>
      </c>
      <c r="S98" s="127">
        <f t="shared" si="6"/>
        <v>-1.0656405050640916E-2</v>
      </c>
      <c r="T98" s="128">
        <f t="shared" si="7"/>
        <v>-1.8945929330902556E-2</v>
      </c>
      <c r="U98" s="128">
        <f t="shared" si="8"/>
        <v>5.8867720804539614E-2</v>
      </c>
    </row>
    <row r="99" spans="12:21" x14ac:dyDescent="0.25">
      <c r="L99" s="138">
        <v>37925</v>
      </c>
      <c r="M99" s="120">
        <v>127.460460744071</v>
      </c>
      <c r="N99" s="121">
        <f t="shared" si="9"/>
        <v>8.4727396395782861E-3</v>
      </c>
      <c r="O99" s="121">
        <f t="shared" si="10"/>
        <v>3.1350326711330423E-2</v>
      </c>
      <c r="P99" s="121">
        <f t="shared" si="5"/>
        <v>0.1089591663971583</v>
      </c>
      <c r="Q99" s="136">
        <v>37909.5</v>
      </c>
      <c r="R99" s="137">
        <v>107.05205598824701</v>
      </c>
      <c r="S99" s="127">
        <f t="shared" si="6"/>
        <v>-4.6836666789205061E-3</v>
      </c>
      <c r="T99" s="128">
        <f t="shared" si="7"/>
        <v>-2.8899218080539635E-2</v>
      </c>
      <c r="U99" s="128">
        <f t="shared" si="8"/>
        <v>4.6579909242946194E-2</v>
      </c>
    </row>
    <row r="100" spans="12:21" x14ac:dyDescent="0.25">
      <c r="L100" s="138">
        <v>37955</v>
      </c>
      <c r="M100" s="120">
        <v>127.997579412466</v>
      </c>
      <c r="N100" s="121">
        <f t="shared" si="9"/>
        <v>4.2140022502623609E-3</v>
      </c>
      <c r="O100" s="121">
        <f t="shared" si="10"/>
        <v>2.5730681208919748E-2</v>
      </c>
      <c r="P100" s="121">
        <f t="shared" si="5"/>
        <v>9.5919394542228087E-2</v>
      </c>
      <c r="Q100" s="136">
        <v>37940</v>
      </c>
      <c r="R100" s="137">
        <v>107.78900795713599</v>
      </c>
      <c r="S100" s="127">
        <f t="shared" si="6"/>
        <v>6.8840524554698579E-3</v>
      </c>
      <c r="T100" s="128">
        <f t="shared" si="7"/>
        <v>-8.5113664930146493E-3</v>
      </c>
      <c r="U100" s="128">
        <f t="shared" si="8"/>
        <v>3.7654001828267614E-2</v>
      </c>
    </row>
    <row r="101" spans="12:21" x14ac:dyDescent="0.25">
      <c r="L101" s="138">
        <v>37986</v>
      </c>
      <c r="M101" s="120">
        <v>128.53767126416801</v>
      </c>
      <c r="N101" s="121">
        <f t="shared" si="9"/>
        <v>4.2195473866080135E-3</v>
      </c>
      <c r="O101" s="121">
        <f t="shared" si="10"/>
        <v>1.6995676384268688E-2</v>
      </c>
      <c r="P101" s="121">
        <f t="shared" si="5"/>
        <v>9.0740820675901057E-2</v>
      </c>
      <c r="Q101" s="136">
        <v>37970.5</v>
      </c>
      <c r="R101" s="137">
        <v>109.15399910483799</v>
      </c>
      <c r="S101" s="127">
        <f t="shared" si="6"/>
        <v>1.266354680845394E-2</v>
      </c>
      <c r="T101" s="128">
        <f t="shared" si="7"/>
        <v>1.4859146360415298E-2</v>
      </c>
      <c r="U101" s="128">
        <f t="shared" si="8"/>
        <v>2.9392692048315627E-2</v>
      </c>
    </row>
    <row r="102" spans="12:21" x14ac:dyDescent="0.25">
      <c r="L102" s="138">
        <v>38017</v>
      </c>
      <c r="M102" s="120">
        <v>129.64687361619701</v>
      </c>
      <c r="N102" s="121">
        <f t="shared" si="9"/>
        <v>8.6293951113318723E-3</v>
      </c>
      <c r="O102" s="121">
        <f t="shared" si="10"/>
        <v>1.7153655803238799E-2</v>
      </c>
      <c r="P102" s="121">
        <f t="shared" si="5"/>
        <v>0.10161051935201826</v>
      </c>
      <c r="Q102" s="136">
        <v>38001.5</v>
      </c>
      <c r="R102" s="137">
        <v>109.936164800388</v>
      </c>
      <c r="S102" s="127">
        <f t="shared" si="6"/>
        <v>7.165708100156376E-3</v>
      </c>
      <c r="T102" s="128">
        <f t="shared" si="7"/>
        <v>2.6941180956465027E-2</v>
      </c>
      <c r="U102" s="128">
        <f t="shared" si="8"/>
        <v>1.4647582745082266E-2</v>
      </c>
    </row>
    <row r="103" spans="12:21" x14ac:dyDescent="0.25">
      <c r="L103" s="138">
        <v>38046</v>
      </c>
      <c r="M103" s="120">
        <v>132.13362705263401</v>
      </c>
      <c r="N103" s="121">
        <f t="shared" si="9"/>
        <v>1.9180974959710273E-2</v>
      </c>
      <c r="O103" s="121">
        <f t="shared" si="10"/>
        <v>3.2313483263928022E-2</v>
      </c>
      <c r="P103" s="121">
        <f t="shared" si="5"/>
        <v>0.12464463124716363</v>
      </c>
      <c r="Q103" s="136">
        <v>38031.5</v>
      </c>
      <c r="R103" s="137">
        <v>112.74822909600201</v>
      </c>
      <c r="S103" s="127">
        <f t="shared" si="6"/>
        <v>2.5579064912077731E-2</v>
      </c>
      <c r="T103" s="128">
        <f t="shared" si="7"/>
        <v>4.6008598027343695E-2</v>
      </c>
      <c r="U103" s="128">
        <f t="shared" si="8"/>
        <v>3.0803942472540591E-2</v>
      </c>
    </row>
    <row r="104" spans="12:21" x14ac:dyDescent="0.25">
      <c r="L104" s="138">
        <v>38077</v>
      </c>
      <c r="M104" s="120">
        <v>134.66157326100401</v>
      </c>
      <c r="N104" s="121">
        <f t="shared" si="9"/>
        <v>1.9131740078269566E-2</v>
      </c>
      <c r="O104" s="121">
        <f t="shared" si="10"/>
        <v>4.7642857822204343E-2</v>
      </c>
      <c r="P104" s="121">
        <f t="shared" si="5"/>
        <v>0.13771252446084303</v>
      </c>
      <c r="Q104" s="136">
        <v>38061.5</v>
      </c>
      <c r="R104" s="137">
        <v>114.285811403466</v>
      </c>
      <c r="S104" s="127">
        <f t="shared" si="6"/>
        <v>1.3637307829950762E-2</v>
      </c>
      <c r="T104" s="128">
        <f t="shared" si="7"/>
        <v>4.7014423115172344E-2</v>
      </c>
      <c r="U104" s="128">
        <f t="shared" si="8"/>
        <v>4.3199652201840744E-2</v>
      </c>
    </row>
    <row r="105" spans="12:21" x14ac:dyDescent="0.25">
      <c r="L105" s="138">
        <v>38107</v>
      </c>
      <c r="M105" s="120">
        <v>137.24461770073</v>
      </c>
      <c r="N105" s="121">
        <f t="shared" si="9"/>
        <v>1.9181748565490819E-2</v>
      </c>
      <c r="O105" s="121">
        <f t="shared" si="10"/>
        <v>5.8603372936127496E-2</v>
      </c>
      <c r="P105" s="121">
        <f t="shared" si="5"/>
        <v>0.14264697986768837</v>
      </c>
      <c r="Q105" s="136">
        <v>38092</v>
      </c>
      <c r="R105" s="137">
        <v>116.608634688018</v>
      </c>
      <c r="S105" s="127">
        <f t="shared" si="6"/>
        <v>2.0324686468311315E-2</v>
      </c>
      <c r="T105" s="128">
        <f t="shared" si="7"/>
        <v>6.0694039124843613E-2</v>
      </c>
      <c r="U105" s="128">
        <f t="shared" si="8"/>
        <v>7.1798439042428219E-2</v>
      </c>
    </row>
    <row r="106" spans="12:21" x14ac:dyDescent="0.25">
      <c r="L106" s="138">
        <v>38138</v>
      </c>
      <c r="M106" s="120">
        <v>138.835108405314</v>
      </c>
      <c r="N106" s="121">
        <f t="shared" si="9"/>
        <v>1.1588729170073142E-2</v>
      </c>
      <c r="O106" s="121">
        <f t="shared" si="10"/>
        <v>5.0717455519559307E-2</v>
      </c>
      <c r="P106" s="121">
        <f t="shared" si="5"/>
        <v>0.13996474937129855</v>
      </c>
      <c r="Q106" s="136">
        <v>38122.5</v>
      </c>
      <c r="R106" s="137">
        <v>117.234462788576</v>
      </c>
      <c r="S106" s="127">
        <f t="shared" si="6"/>
        <v>5.366910454207563E-3</v>
      </c>
      <c r="T106" s="128">
        <f t="shared" si="7"/>
        <v>3.9789837308700227E-2</v>
      </c>
      <c r="U106" s="128">
        <f t="shared" si="8"/>
        <v>7.3000429022554325E-2</v>
      </c>
    </row>
    <row r="107" spans="12:21" x14ac:dyDescent="0.25">
      <c r="L107" s="138">
        <v>38168</v>
      </c>
      <c r="M107" s="120">
        <v>140.92355566114401</v>
      </c>
      <c r="N107" s="121">
        <f t="shared" si="9"/>
        <v>1.5042645047195213E-2</v>
      </c>
      <c r="O107" s="121">
        <f t="shared" si="10"/>
        <v>4.6501628107395554E-2</v>
      </c>
      <c r="P107" s="121">
        <f t="shared" ref="P107:P170" si="11">M107/M95-1</f>
        <v>0.14859392951539729</v>
      </c>
      <c r="Q107" s="136">
        <v>38153</v>
      </c>
      <c r="R107" s="137">
        <v>119.75290808096899</v>
      </c>
      <c r="S107" s="127">
        <f t="shared" si="6"/>
        <v>2.1482124219179832E-2</v>
      </c>
      <c r="T107" s="128">
        <f t="shared" si="7"/>
        <v>4.7837055277162754E-2</v>
      </c>
      <c r="U107" s="128">
        <f t="shared" si="8"/>
        <v>9.230804216361177E-2</v>
      </c>
    </row>
    <row r="108" spans="12:21" x14ac:dyDescent="0.25">
      <c r="L108" s="138">
        <v>38199</v>
      </c>
      <c r="M108" s="120">
        <v>142.767690320604</v>
      </c>
      <c r="N108" s="121">
        <f t="shared" si="9"/>
        <v>1.3086063935927594E-2</v>
      </c>
      <c r="O108" s="121">
        <f t="shared" si="10"/>
        <v>4.0242544388279011E-2</v>
      </c>
      <c r="P108" s="121">
        <f t="shared" si="11"/>
        <v>0.15520925623851722</v>
      </c>
      <c r="Q108" s="136">
        <v>38183.5</v>
      </c>
      <c r="R108" s="137">
        <v>122.456288067903</v>
      </c>
      <c r="S108" s="127">
        <f t="shared" si="6"/>
        <v>2.2574650004375307E-2</v>
      </c>
      <c r="T108" s="128">
        <f t="shared" si="7"/>
        <v>5.0147687566449717E-2</v>
      </c>
      <c r="U108" s="128">
        <f t="shared" si="8"/>
        <v>0.11083711560617715</v>
      </c>
    </row>
    <row r="109" spans="12:21" x14ac:dyDescent="0.25">
      <c r="L109" s="138">
        <v>38230</v>
      </c>
      <c r="M109" s="120">
        <v>145.00333364246799</v>
      </c>
      <c r="N109" s="121">
        <f t="shared" si="9"/>
        <v>1.5659308607175459E-2</v>
      </c>
      <c r="O109" s="121">
        <f t="shared" si="10"/>
        <v>4.4428425259312121E-2</v>
      </c>
      <c r="P109" s="121">
        <f t="shared" si="11"/>
        <v>0.16200922609140678</v>
      </c>
      <c r="Q109" s="136">
        <v>38214.5</v>
      </c>
      <c r="R109" s="137">
        <v>125.264931108187</v>
      </c>
      <c r="S109" s="127">
        <f t="shared" si="6"/>
        <v>2.2935882547138631E-2</v>
      </c>
      <c r="T109" s="128">
        <f t="shared" si="7"/>
        <v>6.849921199445741E-2</v>
      </c>
      <c r="U109" s="128">
        <f t="shared" si="8"/>
        <v>0.15223952539012697</v>
      </c>
    </row>
    <row r="110" spans="12:21" x14ac:dyDescent="0.25">
      <c r="L110" s="138">
        <v>38260</v>
      </c>
      <c r="M110" s="120">
        <v>145.86122348996099</v>
      </c>
      <c r="N110" s="121">
        <f t="shared" si="9"/>
        <v>5.9163456862880714E-3</v>
      </c>
      <c r="O110" s="121">
        <f t="shared" si="10"/>
        <v>3.5037916873810637E-2</v>
      </c>
      <c r="P110" s="121">
        <f t="shared" si="11"/>
        <v>0.1540603792062174</v>
      </c>
      <c r="Q110" s="136">
        <v>38245</v>
      </c>
      <c r="R110" s="137">
        <v>127.068289857134</v>
      </c>
      <c r="S110" s="127">
        <f t="shared" si="6"/>
        <v>1.4396357647692426E-2</v>
      </c>
      <c r="T110" s="128">
        <f t="shared" si="7"/>
        <v>6.1087299618802104E-2</v>
      </c>
      <c r="U110" s="128">
        <f t="shared" si="8"/>
        <v>0.18141723831878509</v>
      </c>
    </row>
    <row r="111" spans="12:21" x14ac:dyDescent="0.25">
      <c r="L111" s="138">
        <v>38291</v>
      </c>
      <c r="M111" s="120">
        <v>145.49476016540501</v>
      </c>
      <c r="N111" s="121">
        <f t="shared" si="9"/>
        <v>-2.5124108778725729E-3</v>
      </c>
      <c r="O111" s="121">
        <f t="shared" si="10"/>
        <v>1.9101449625450906E-2</v>
      </c>
      <c r="P111" s="121">
        <f t="shared" si="11"/>
        <v>0.14148936318020411</v>
      </c>
      <c r="Q111" s="136">
        <v>38275.5</v>
      </c>
      <c r="R111" s="137">
        <v>127.899362431119</v>
      </c>
      <c r="S111" s="127">
        <f t="shared" si="6"/>
        <v>6.5403616820483013E-3</v>
      </c>
      <c r="T111" s="128">
        <f t="shared" si="7"/>
        <v>4.4449120981012946E-2</v>
      </c>
      <c r="U111" s="128">
        <f t="shared" si="8"/>
        <v>0.1947398978041186</v>
      </c>
    </row>
    <row r="112" spans="12:21" x14ac:dyDescent="0.25">
      <c r="L112" s="138">
        <v>38321</v>
      </c>
      <c r="M112" s="120">
        <v>145.35500255088701</v>
      </c>
      <c r="N112" s="121">
        <f t="shared" si="9"/>
        <v>-9.6056802567401345E-4</v>
      </c>
      <c r="O112" s="121">
        <f t="shared" si="10"/>
        <v>2.4252470587062813E-3</v>
      </c>
      <c r="P112" s="121">
        <f t="shared" si="11"/>
        <v>0.13560743271939191</v>
      </c>
      <c r="Q112" s="136">
        <v>38306</v>
      </c>
      <c r="R112" s="137">
        <v>127.523040280724</v>
      </c>
      <c r="S112" s="127">
        <f t="shared" si="6"/>
        <v>-2.9423301511583011E-3</v>
      </c>
      <c r="T112" s="128">
        <f t="shared" si="7"/>
        <v>1.8026666781836509E-2</v>
      </c>
      <c r="U112" s="128">
        <f t="shared" si="8"/>
        <v>0.18308019247598573</v>
      </c>
    </row>
    <row r="113" spans="12:21" x14ac:dyDescent="0.25">
      <c r="L113" s="138">
        <v>38352</v>
      </c>
      <c r="M113" s="120">
        <v>146.594882115253</v>
      </c>
      <c r="N113" s="121">
        <f t="shared" si="9"/>
        <v>8.5300095807292475E-3</v>
      </c>
      <c r="O113" s="121">
        <f t="shared" si="10"/>
        <v>5.0298400612449612E-3</v>
      </c>
      <c r="P113" s="121">
        <f t="shared" si="11"/>
        <v>0.14048185775805888</v>
      </c>
      <c r="Q113" s="136">
        <v>38336.5</v>
      </c>
      <c r="R113" s="137">
        <v>127.067784925125</v>
      </c>
      <c r="S113" s="127">
        <f t="shared" si="6"/>
        <v>-3.569985114821761E-3</v>
      </c>
      <c r="T113" s="128">
        <f t="shared" si="7"/>
        <v>-3.9737058676880821E-6</v>
      </c>
      <c r="U113" s="128">
        <f t="shared" si="8"/>
        <v>0.16411479164479847</v>
      </c>
    </row>
    <row r="114" spans="12:21" x14ac:dyDescent="0.25">
      <c r="L114" s="138">
        <v>38383</v>
      </c>
      <c r="M114" s="120">
        <v>149.80579950511299</v>
      </c>
      <c r="N114" s="121">
        <f t="shared" si="9"/>
        <v>2.1903338940138184E-2</v>
      </c>
      <c r="O114" s="121">
        <f t="shared" si="10"/>
        <v>2.9630203416308509E-2</v>
      </c>
      <c r="P114" s="121">
        <f t="shared" si="11"/>
        <v>0.15549102979986928</v>
      </c>
      <c r="Q114" s="136">
        <v>38367.5</v>
      </c>
      <c r="R114" s="137">
        <v>127.126925599722</v>
      </c>
      <c r="S114" s="127">
        <f t="shared" si="6"/>
        <v>4.6542618675426972E-4</v>
      </c>
      <c r="T114" s="128">
        <f t="shared" si="7"/>
        <v>-6.0394111175730014E-3</v>
      </c>
      <c r="U114" s="128">
        <f t="shared" si="8"/>
        <v>0.15637038849360807</v>
      </c>
    </row>
    <row r="115" spans="12:21" x14ac:dyDescent="0.25">
      <c r="L115" s="138">
        <v>38411</v>
      </c>
      <c r="M115" s="120">
        <v>153.568147041446</v>
      </c>
      <c r="N115" s="121">
        <f t="shared" si="9"/>
        <v>2.5114832328000825E-2</v>
      </c>
      <c r="O115" s="121">
        <f t="shared" si="10"/>
        <v>5.650403733221121E-2</v>
      </c>
      <c r="P115" s="121">
        <f t="shared" si="11"/>
        <v>0.16221850914812008</v>
      </c>
      <c r="Q115" s="136">
        <v>38397</v>
      </c>
      <c r="R115" s="137">
        <v>130.035129385765</v>
      </c>
      <c r="S115" s="127">
        <f t="shared" si="6"/>
        <v>2.2876379432001048E-2</v>
      </c>
      <c r="T115" s="128">
        <f t="shared" si="7"/>
        <v>1.9699099860785774E-2</v>
      </c>
      <c r="U115" s="128">
        <f t="shared" si="8"/>
        <v>0.15332303157545546</v>
      </c>
    </row>
    <row r="116" spans="12:21" x14ac:dyDescent="0.25">
      <c r="L116" s="138">
        <v>38442</v>
      </c>
      <c r="M116" s="120">
        <v>156.877634331785</v>
      </c>
      <c r="N116" s="121">
        <f t="shared" si="9"/>
        <v>2.1550610293199712E-2</v>
      </c>
      <c r="O116" s="121">
        <f t="shared" si="10"/>
        <v>7.0144005494323425E-2</v>
      </c>
      <c r="P116" s="121">
        <f t="shared" si="11"/>
        <v>0.16497699033800339</v>
      </c>
      <c r="Q116" s="136">
        <v>38426.5</v>
      </c>
      <c r="R116" s="137">
        <v>132.533335030974</v>
      </c>
      <c r="S116" s="127">
        <f t="shared" si="6"/>
        <v>1.9211774979650098E-2</v>
      </c>
      <c r="T116" s="128">
        <f t="shared" si="7"/>
        <v>4.3012869934496711E-2</v>
      </c>
      <c r="U116" s="128">
        <f t="shared" si="8"/>
        <v>0.15966569605992764</v>
      </c>
    </row>
    <row r="117" spans="12:21" x14ac:dyDescent="0.25">
      <c r="L117" s="138">
        <v>38472</v>
      </c>
      <c r="M117" s="120">
        <v>158.95654116208999</v>
      </c>
      <c r="N117" s="121">
        <f t="shared" si="9"/>
        <v>1.3251773199921102E-2</v>
      </c>
      <c r="O117" s="121">
        <f t="shared" si="10"/>
        <v>6.1084028036342275E-2</v>
      </c>
      <c r="P117" s="121">
        <f t="shared" si="11"/>
        <v>0.15819872447533156</v>
      </c>
      <c r="Q117" s="136">
        <v>38457</v>
      </c>
      <c r="R117" s="137">
        <v>134.45068774450399</v>
      </c>
      <c r="S117" s="127">
        <f t="shared" si="6"/>
        <v>1.4466946848367579E-2</v>
      </c>
      <c r="T117" s="128">
        <f t="shared" si="7"/>
        <v>5.7609842369994446E-2</v>
      </c>
      <c r="U117" s="128">
        <f t="shared" si="8"/>
        <v>0.15300799211157678</v>
      </c>
    </row>
    <row r="118" spans="12:21" x14ac:dyDescent="0.25">
      <c r="L118" s="138">
        <v>38503</v>
      </c>
      <c r="M118" s="120">
        <v>160.77415080677301</v>
      </c>
      <c r="N118" s="121">
        <f t="shared" si="9"/>
        <v>1.1434632581930559E-2</v>
      </c>
      <c r="O118" s="121">
        <f t="shared" si="10"/>
        <v>4.692381788901967E-2</v>
      </c>
      <c r="P118" s="121">
        <f t="shared" si="11"/>
        <v>0.15802229460152373</v>
      </c>
      <c r="Q118" s="136">
        <v>38487.5</v>
      </c>
      <c r="R118" s="137">
        <v>134.38579713161599</v>
      </c>
      <c r="S118" s="127">
        <f t="shared" si="6"/>
        <v>-4.8263503873868796E-4</v>
      </c>
      <c r="T118" s="128">
        <f t="shared" si="7"/>
        <v>3.3457633844037549E-2</v>
      </c>
      <c r="U118" s="128">
        <f t="shared" si="8"/>
        <v>0.14629942369396276</v>
      </c>
    </row>
    <row r="119" spans="12:21" x14ac:dyDescent="0.25">
      <c r="L119" s="138">
        <v>38533</v>
      </c>
      <c r="M119" s="120">
        <v>162.299086313723</v>
      </c>
      <c r="N119" s="121">
        <f t="shared" si="9"/>
        <v>9.4849545110191613E-3</v>
      </c>
      <c r="O119" s="121">
        <f t="shared" si="10"/>
        <v>3.4558476133519589E-2</v>
      </c>
      <c r="P119" s="121">
        <f t="shared" si="11"/>
        <v>0.15168174371059195</v>
      </c>
      <c r="Q119" s="136">
        <v>38518</v>
      </c>
      <c r="R119" s="137">
        <v>135.31155198839201</v>
      </c>
      <c r="S119" s="127">
        <f t="shared" si="6"/>
        <v>6.8887849500147702E-3</v>
      </c>
      <c r="T119" s="128">
        <f t="shared" si="7"/>
        <v>2.096240132166538E-2</v>
      </c>
      <c r="U119" s="128">
        <f t="shared" si="8"/>
        <v>0.12992289003038904</v>
      </c>
    </row>
    <row r="120" spans="12:21" x14ac:dyDescent="0.25">
      <c r="L120" s="138">
        <v>38564</v>
      </c>
      <c r="M120" s="120">
        <v>164.04069524753899</v>
      </c>
      <c r="N120" s="121">
        <f t="shared" si="9"/>
        <v>1.0730860988640956E-2</v>
      </c>
      <c r="O120" s="121">
        <f t="shared" si="10"/>
        <v>3.1984554069181881E-2</v>
      </c>
      <c r="P120" s="121">
        <f t="shared" si="11"/>
        <v>0.14900433619934317</v>
      </c>
      <c r="Q120" s="136">
        <v>38548.5</v>
      </c>
      <c r="R120" s="137">
        <v>137.236191045282</v>
      </c>
      <c r="S120" s="127">
        <f t="shared" si="6"/>
        <v>1.4223760119572715E-2</v>
      </c>
      <c r="T120" s="128">
        <f t="shared" si="7"/>
        <v>2.0717657510769261E-2</v>
      </c>
      <c r="U120" s="128">
        <f t="shared" si="8"/>
        <v>0.12069533717356684</v>
      </c>
    </row>
    <row r="121" spans="12:21" x14ac:dyDescent="0.25">
      <c r="L121" s="138">
        <v>38595</v>
      </c>
      <c r="M121" s="120">
        <v>166.20910561779399</v>
      </c>
      <c r="N121" s="121">
        <f t="shared" si="9"/>
        <v>1.3218734332860915E-2</v>
      </c>
      <c r="O121" s="121">
        <f t="shared" si="10"/>
        <v>3.3804904480901232E-2</v>
      </c>
      <c r="P121" s="121">
        <f t="shared" si="11"/>
        <v>0.14624334105043868</v>
      </c>
      <c r="Q121" s="136">
        <v>38579.5</v>
      </c>
      <c r="R121" s="137">
        <v>139.646047990298</v>
      </c>
      <c r="S121" s="127">
        <f t="shared" si="6"/>
        <v>1.7559922981401188E-2</v>
      </c>
      <c r="T121" s="128">
        <f t="shared" si="7"/>
        <v>3.9142907739946553E-2</v>
      </c>
      <c r="U121" s="128">
        <f t="shared" si="8"/>
        <v>0.11480561043609661</v>
      </c>
    </row>
    <row r="122" spans="12:21" x14ac:dyDescent="0.25">
      <c r="L122" s="138">
        <v>38625</v>
      </c>
      <c r="M122" s="120">
        <v>167.899716533239</v>
      </c>
      <c r="N122" s="121">
        <f t="shared" si="9"/>
        <v>1.0171590233646111E-2</v>
      </c>
      <c r="O122" s="121">
        <f t="shared" si="10"/>
        <v>3.4508082249397498E-2</v>
      </c>
      <c r="P122" s="121">
        <f t="shared" si="11"/>
        <v>0.15109219925606077</v>
      </c>
      <c r="Q122" s="136">
        <v>38610</v>
      </c>
      <c r="R122" s="137">
        <v>142.32280097116001</v>
      </c>
      <c r="S122" s="127">
        <f t="shared" si="6"/>
        <v>1.9168125553026494E-2</v>
      </c>
      <c r="T122" s="128">
        <f t="shared" si="7"/>
        <v>5.1815598001340391E-2</v>
      </c>
      <c r="U122" s="128">
        <f t="shared" si="8"/>
        <v>0.12004970816225691</v>
      </c>
    </row>
    <row r="123" spans="12:21" x14ac:dyDescent="0.25">
      <c r="L123" s="138">
        <v>38656</v>
      </c>
      <c r="M123" s="120">
        <v>169.08332948578601</v>
      </c>
      <c r="N123" s="121">
        <f t="shared" si="9"/>
        <v>7.0495232331895252E-3</v>
      </c>
      <c r="O123" s="121">
        <f t="shared" si="10"/>
        <v>3.0740141832718004E-2</v>
      </c>
      <c r="P123" s="121">
        <f t="shared" si="11"/>
        <v>0.16212658994430074</v>
      </c>
      <c r="Q123" s="136">
        <v>38640.5</v>
      </c>
      <c r="R123" s="137">
        <v>145.125782789933</v>
      </c>
      <c r="S123" s="127">
        <f t="shared" si="6"/>
        <v>1.9694538047638543E-2</v>
      </c>
      <c r="T123" s="128">
        <f t="shared" si="7"/>
        <v>5.7489148340234664E-2</v>
      </c>
      <c r="U123" s="128">
        <f t="shared" si="8"/>
        <v>0.13468730438817778</v>
      </c>
    </row>
    <row r="124" spans="12:21" x14ac:dyDescent="0.25">
      <c r="L124" s="138">
        <v>38686</v>
      </c>
      <c r="M124" s="120">
        <v>169.183259465839</v>
      </c>
      <c r="N124" s="121">
        <f t="shared" si="9"/>
        <v>5.9101024540320068E-4</v>
      </c>
      <c r="O124" s="121">
        <f t="shared" si="10"/>
        <v>1.7894048806713414E-2</v>
      </c>
      <c r="P124" s="121">
        <f t="shared" si="11"/>
        <v>0.16393145400420606</v>
      </c>
      <c r="Q124" s="136">
        <v>38671</v>
      </c>
      <c r="R124" s="137">
        <v>147.186049497727</v>
      </c>
      <c r="S124" s="127">
        <f t="shared" si="6"/>
        <v>1.4196420981764435E-2</v>
      </c>
      <c r="T124" s="128">
        <f t="shared" si="7"/>
        <v>5.3993661947045135E-2</v>
      </c>
      <c r="U124" s="128">
        <f t="shared" si="8"/>
        <v>0.15419181642562507</v>
      </c>
    </row>
    <row r="125" spans="12:21" x14ac:dyDescent="0.25">
      <c r="L125" s="138">
        <v>38717</v>
      </c>
      <c r="M125" s="120">
        <v>170.74224483756001</v>
      </c>
      <c r="N125" s="121">
        <f t="shared" si="9"/>
        <v>9.2147732384586512E-3</v>
      </c>
      <c r="O125" s="121">
        <f t="shared" si="10"/>
        <v>1.6929917232816116E-2</v>
      </c>
      <c r="P125" s="121">
        <f t="shared" si="11"/>
        <v>0.16472173089455011</v>
      </c>
      <c r="Q125" s="136">
        <v>38701.5</v>
      </c>
      <c r="R125" s="137">
        <v>147.72276963478899</v>
      </c>
      <c r="S125" s="127">
        <f t="shared" si="6"/>
        <v>3.6465421749789506E-3</v>
      </c>
      <c r="T125" s="128">
        <f t="shared" si="7"/>
        <v>3.7941697512847705E-2</v>
      </c>
      <c r="U125" s="128">
        <f t="shared" si="8"/>
        <v>0.16255091502409513</v>
      </c>
    </row>
    <row r="126" spans="12:21" x14ac:dyDescent="0.25">
      <c r="L126" s="138">
        <v>38748</v>
      </c>
      <c r="M126" s="120">
        <v>172.365948456784</v>
      </c>
      <c r="N126" s="121">
        <f t="shared" si="9"/>
        <v>9.5096771204381536E-3</v>
      </c>
      <c r="O126" s="121">
        <f t="shared" si="10"/>
        <v>1.941420825448037E-2</v>
      </c>
      <c r="P126" s="121">
        <f t="shared" si="11"/>
        <v>0.15059596508412221</v>
      </c>
      <c r="Q126" s="136">
        <v>38732.5</v>
      </c>
      <c r="R126" s="137">
        <v>147.42948324687899</v>
      </c>
      <c r="S126" s="127">
        <f t="shared" si="6"/>
        <v>-1.9853837606421676E-3</v>
      </c>
      <c r="T126" s="128">
        <f t="shared" si="7"/>
        <v>1.5873819335607386E-2</v>
      </c>
      <c r="U126" s="128">
        <f t="shared" si="8"/>
        <v>0.15970304914855404</v>
      </c>
    </row>
    <row r="127" spans="12:21" x14ac:dyDescent="0.25">
      <c r="L127" s="138">
        <v>38776</v>
      </c>
      <c r="M127" s="120">
        <v>175.12318185471599</v>
      </c>
      <c r="N127" s="121">
        <f t="shared" si="9"/>
        <v>1.5996392690191374E-2</v>
      </c>
      <c r="O127" s="121">
        <f t="shared" si="10"/>
        <v>3.5109397984357749E-2</v>
      </c>
      <c r="P127" s="121">
        <f t="shared" si="11"/>
        <v>0.14036136548194844</v>
      </c>
      <c r="Q127" s="136">
        <v>38762</v>
      </c>
      <c r="R127" s="137">
        <v>148.30083371523699</v>
      </c>
      <c r="S127" s="127">
        <f t="shared" si="6"/>
        <v>5.9102863902662506E-3</v>
      </c>
      <c r="T127" s="128">
        <f t="shared" si="7"/>
        <v>7.5739801517480387E-3</v>
      </c>
      <c r="U127" s="128">
        <f t="shared" si="8"/>
        <v>0.14046745995295273</v>
      </c>
    </row>
    <row r="128" spans="12:21" x14ac:dyDescent="0.25">
      <c r="L128" s="138">
        <v>38807</v>
      </c>
      <c r="M128" s="120">
        <v>175.77196555458499</v>
      </c>
      <c r="N128" s="121">
        <f t="shared" si="9"/>
        <v>3.7047276836668086E-3</v>
      </c>
      <c r="O128" s="121">
        <f t="shared" si="10"/>
        <v>2.9457974631937889E-2</v>
      </c>
      <c r="P128" s="121">
        <f t="shared" si="11"/>
        <v>0.12043992952392335</v>
      </c>
      <c r="Q128" s="136">
        <v>38791.5</v>
      </c>
      <c r="R128" s="137">
        <v>150.26083126903299</v>
      </c>
      <c r="S128" s="127">
        <f t="shared" si="6"/>
        <v>1.321636234061585E-2</v>
      </c>
      <c r="T128" s="128">
        <f t="shared" si="7"/>
        <v>1.7181248635662394E-2</v>
      </c>
      <c r="U128" s="128">
        <f t="shared" si="8"/>
        <v>0.13375877271869707</v>
      </c>
    </row>
    <row r="129" spans="12:21" x14ac:dyDescent="0.25">
      <c r="L129" s="138">
        <v>38837</v>
      </c>
      <c r="M129" s="120">
        <v>176.968514528616</v>
      </c>
      <c r="N129" s="121">
        <f t="shared" si="9"/>
        <v>6.8073937175119337E-3</v>
      </c>
      <c r="O129" s="121">
        <f t="shared" si="10"/>
        <v>2.670229307493388E-2</v>
      </c>
      <c r="P129" s="121">
        <f t="shared" si="11"/>
        <v>0.11331382297856485</v>
      </c>
      <c r="Q129" s="136">
        <v>38822</v>
      </c>
      <c r="R129" s="137">
        <v>152.19841570756</v>
      </c>
      <c r="S129" s="127">
        <f t="shared" si="6"/>
        <v>1.2894807130794383E-2</v>
      </c>
      <c r="T129" s="128">
        <f t="shared" si="7"/>
        <v>3.234721004003771E-2</v>
      </c>
      <c r="U129" s="128">
        <f t="shared" si="8"/>
        <v>0.1320017640726534</v>
      </c>
    </row>
    <row r="130" spans="12:21" x14ac:dyDescent="0.25">
      <c r="L130" s="138">
        <v>38868</v>
      </c>
      <c r="M130" s="120">
        <v>177.58369754983701</v>
      </c>
      <c r="N130" s="121">
        <f t="shared" si="9"/>
        <v>3.4762286549088195E-3</v>
      </c>
      <c r="O130" s="121">
        <f t="shared" si="10"/>
        <v>1.4050199802572605E-2</v>
      </c>
      <c r="P130" s="121">
        <f t="shared" si="11"/>
        <v>0.10455378964039208</v>
      </c>
      <c r="Q130" s="136">
        <v>38852.5</v>
      </c>
      <c r="R130" s="137">
        <v>153.198658303927</v>
      </c>
      <c r="S130" s="127">
        <f t="shared" si="6"/>
        <v>6.5719645747752686E-3</v>
      </c>
      <c r="T130" s="128">
        <f t="shared" si="7"/>
        <v>3.3026278180571023E-2</v>
      </c>
      <c r="U130" s="128">
        <f t="shared" si="8"/>
        <v>0.13999143937722747</v>
      </c>
    </row>
    <row r="131" spans="12:21" x14ac:dyDescent="0.25">
      <c r="L131" s="138">
        <v>38898</v>
      </c>
      <c r="M131" s="120">
        <v>179.25074289224199</v>
      </c>
      <c r="N131" s="121">
        <f t="shared" si="9"/>
        <v>9.3873782639148917E-3</v>
      </c>
      <c r="O131" s="121">
        <f t="shared" si="10"/>
        <v>1.9791423090030014E-2</v>
      </c>
      <c r="P131" s="121">
        <f t="shared" si="11"/>
        <v>0.10444702409323225</v>
      </c>
      <c r="Q131" s="136">
        <v>38883</v>
      </c>
      <c r="R131" s="137">
        <v>154.06471377357099</v>
      </c>
      <c r="S131" s="127">
        <f t="shared" si="6"/>
        <v>5.6531530969796684E-3</v>
      </c>
      <c r="T131" s="128">
        <f t="shared" si="7"/>
        <v>2.531519673099214E-2</v>
      </c>
      <c r="U131" s="128">
        <f t="shared" si="8"/>
        <v>0.1385924668633447</v>
      </c>
    </row>
    <row r="132" spans="12:21" x14ac:dyDescent="0.25">
      <c r="L132" s="138">
        <v>38929</v>
      </c>
      <c r="M132" s="120">
        <v>178.85671148933201</v>
      </c>
      <c r="N132" s="121">
        <f t="shared" si="9"/>
        <v>-2.1982134999956049E-3</v>
      </c>
      <c r="O132" s="121">
        <f t="shared" si="10"/>
        <v>1.0669677404172795E-2</v>
      </c>
      <c r="P132" s="121">
        <f t="shared" si="11"/>
        <v>9.0319150497597533E-2</v>
      </c>
      <c r="Q132" s="136">
        <v>38913.5</v>
      </c>
      <c r="R132" s="137">
        <v>155.48009278621501</v>
      </c>
      <c r="S132" s="127">
        <f t="shared" si="6"/>
        <v>9.1869122914427503E-3</v>
      </c>
      <c r="T132" s="128">
        <f t="shared" si="7"/>
        <v>2.1561834684012515E-2</v>
      </c>
      <c r="U132" s="128">
        <f t="shared" si="8"/>
        <v>0.13293797796321316</v>
      </c>
    </row>
    <row r="133" spans="12:21" x14ac:dyDescent="0.25">
      <c r="L133" s="138">
        <v>38960</v>
      </c>
      <c r="M133" s="120">
        <v>178.13460984659</v>
      </c>
      <c r="N133" s="121">
        <f t="shared" si="9"/>
        <v>-4.037319241358639E-3</v>
      </c>
      <c r="O133" s="121">
        <f t="shared" si="10"/>
        <v>3.1022684196468919E-3</v>
      </c>
      <c r="P133" s="121">
        <f t="shared" si="11"/>
        <v>7.1750005419193297E-2</v>
      </c>
      <c r="Q133" s="136">
        <v>38944.5</v>
      </c>
      <c r="R133" s="137">
        <v>156.569473079766</v>
      </c>
      <c r="S133" s="127">
        <f t="shared" si="6"/>
        <v>7.0065580360110236E-3</v>
      </c>
      <c r="T133" s="128">
        <f t="shared" si="7"/>
        <v>2.2002900111251167E-2</v>
      </c>
      <c r="U133" s="128">
        <f t="shared" si="8"/>
        <v>0.12118799875126984</v>
      </c>
    </row>
    <row r="134" spans="12:21" x14ac:dyDescent="0.25">
      <c r="L134" s="138">
        <v>38990</v>
      </c>
      <c r="M134" s="120">
        <v>176.11887311582899</v>
      </c>
      <c r="N134" s="121">
        <f t="shared" si="9"/>
        <v>-1.1315806246169458E-2</v>
      </c>
      <c r="O134" s="121">
        <f t="shared" si="10"/>
        <v>-1.7472004444052724E-2</v>
      </c>
      <c r="P134" s="121">
        <f t="shared" si="11"/>
        <v>4.8952772239867715E-2</v>
      </c>
      <c r="Q134" s="136">
        <v>38975</v>
      </c>
      <c r="R134" s="137">
        <v>156.59372044568099</v>
      </c>
      <c r="S134" s="127">
        <f t="shared" si="6"/>
        <v>1.5486649752372017E-4</v>
      </c>
      <c r="T134" s="128">
        <f t="shared" si="7"/>
        <v>1.6415223253696487E-2</v>
      </c>
      <c r="U134" s="128">
        <f t="shared" si="8"/>
        <v>0.10027149112539457</v>
      </c>
    </row>
    <row r="135" spans="12:21" x14ac:dyDescent="0.25">
      <c r="L135" s="138">
        <v>39021</v>
      </c>
      <c r="M135" s="120">
        <v>174.876781864875</v>
      </c>
      <c r="N135" s="121">
        <f t="shared" si="9"/>
        <v>-7.0525732363566629E-3</v>
      </c>
      <c r="O135" s="121">
        <f t="shared" si="10"/>
        <v>-2.2252056360179684E-2</v>
      </c>
      <c r="P135" s="121">
        <f t="shared" si="11"/>
        <v>3.4263888679670229E-2</v>
      </c>
      <c r="Q135" s="136">
        <v>39005.5</v>
      </c>
      <c r="R135" s="137">
        <v>157.974540756832</v>
      </c>
      <c r="S135" s="127">
        <f t="shared" si="6"/>
        <v>8.8178523839976819E-3</v>
      </c>
      <c r="T135" s="128">
        <f t="shared" si="7"/>
        <v>1.604351995111597E-2</v>
      </c>
      <c r="U135" s="128">
        <f t="shared" si="8"/>
        <v>8.8535322393384464E-2</v>
      </c>
    </row>
    <row r="136" spans="12:21" x14ac:dyDescent="0.25">
      <c r="L136" s="138">
        <v>39051</v>
      </c>
      <c r="M136" s="120">
        <v>175.348571936105</v>
      </c>
      <c r="N136" s="121">
        <f t="shared" si="9"/>
        <v>2.6978428250958864E-3</v>
      </c>
      <c r="O136" s="121">
        <f t="shared" si="10"/>
        <v>-1.5640070803109696E-2</v>
      </c>
      <c r="P136" s="121">
        <f t="shared" si="11"/>
        <v>3.6441622473356361E-2</v>
      </c>
      <c r="Q136" s="136">
        <v>39036</v>
      </c>
      <c r="R136" s="137">
        <v>159.84906485578301</v>
      </c>
      <c r="S136" s="127">
        <f t="shared" ref="S136:S199" si="12">R136/R135-1</f>
        <v>1.1865988595190391E-2</v>
      </c>
      <c r="T136" s="128">
        <f t="shared" si="7"/>
        <v>2.0946559450616409E-2</v>
      </c>
      <c r="U136" s="128">
        <f t="shared" si="8"/>
        <v>8.6034073210529138E-2</v>
      </c>
    </row>
    <row r="137" spans="12:21" x14ac:dyDescent="0.25">
      <c r="L137" s="138">
        <v>39082</v>
      </c>
      <c r="M137" s="120">
        <v>176.98143229847599</v>
      </c>
      <c r="N137" s="121">
        <f t="shared" si="9"/>
        <v>9.3120824671784064E-3</v>
      </c>
      <c r="O137" s="121">
        <f t="shared" si="10"/>
        <v>4.8975965345845474E-3</v>
      </c>
      <c r="P137" s="121">
        <f t="shared" si="11"/>
        <v>3.654155693485106E-2</v>
      </c>
      <c r="Q137" s="136">
        <v>39066.5</v>
      </c>
      <c r="R137" s="137">
        <v>163.275137966861</v>
      </c>
      <c r="S137" s="127">
        <f t="shared" si="12"/>
        <v>2.1433175816004901E-2</v>
      </c>
      <c r="T137" s="128">
        <f t="shared" si="7"/>
        <v>4.2667212338809213E-2</v>
      </c>
      <c r="U137" s="128">
        <f t="shared" si="8"/>
        <v>0.1052807794663051</v>
      </c>
    </row>
    <row r="138" spans="12:21" x14ac:dyDescent="0.25">
      <c r="L138" s="138">
        <v>39113</v>
      </c>
      <c r="M138" s="120">
        <v>179.67023427023</v>
      </c>
      <c r="N138" s="121">
        <f t="shared" si="9"/>
        <v>1.5192565326397567E-2</v>
      </c>
      <c r="O138" s="121">
        <f t="shared" si="10"/>
        <v>2.741045640386286E-2</v>
      </c>
      <c r="P138" s="121">
        <f t="shared" si="11"/>
        <v>4.237661718478769E-2</v>
      </c>
      <c r="Q138" s="136">
        <v>39097.5</v>
      </c>
      <c r="R138" s="137">
        <v>163.58330533922901</v>
      </c>
      <c r="S138" s="127">
        <f t="shared" si="12"/>
        <v>1.8874114957450061E-3</v>
      </c>
      <c r="T138" s="128">
        <f t="shared" ref="T138:T201" si="13">R138/R135-1</f>
        <v>3.5504230969916284E-2</v>
      </c>
      <c r="U138" s="128">
        <f t="shared" si="8"/>
        <v>0.10956982101944646</v>
      </c>
    </row>
    <row r="139" spans="12:21" x14ac:dyDescent="0.25">
      <c r="L139" s="138">
        <v>39141</v>
      </c>
      <c r="M139" s="120">
        <v>181.84173145484499</v>
      </c>
      <c r="N139" s="121">
        <f t="shared" si="9"/>
        <v>1.2086015212452894E-2</v>
      </c>
      <c r="O139" s="121">
        <f t="shared" si="10"/>
        <v>3.7030010835252369E-2</v>
      </c>
      <c r="P139" s="121">
        <f t="shared" si="11"/>
        <v>3.8364707224785244E-2</v>
      </c>
      <c r="Q139" s="136">
        <v>39127</v>
      </c>
      <c r="R139" s="137">
        <v>164.358102628354</v>
      </c>
      <c r="S139" s="127">
        <f t="shared" si="12"/>
        <v>4.7364080797747121E-3</v>
      </c>
      <c r="T139" s="128">
        <f t="shared" si="13"/>
        <v>2.8208096035088337E-2</v>
      </c>
      <c r="U139" s="128">
        <f t="shared" si="8"/>
        <v>0.10827497398935537</v>
      </c>
    </row>
    <row r="140" spans="12:21" x14ac:dyDescent="0.25">
      <c r="L140" s="138">
        <v>39172</v>
      </c>
      <c r="M140" s="120">
        <v>183.47299258388901</v>
      </c>
      <c r="N140" s="121">
        <f t="shared" si="9"/>
        <v>8.9707742881293129E-3</v>
      </c>
      <c r="O140" s="121">
        <f t="shared" si="10"/>
        <v>3.6679329583371834E-2</v>
      </c>
      <c r="P140" s="121">
        <f t="shared" si="11"/>
        <v>4.3812601201825396E-2</v>
      </c>
      <c r="Q140" s="136">
        <v>39156.5</v>
      </c>
      <c r="R140" s="137">
        <v>163.983319123944</v>
      </c>
      <c r="S140" s="127">
        <f t="shared" si="12"/>
        <v>-2.2802861460226032E-3</v>
      </c>
      <c r="T140" s="128">
        <f t="shared" si="13"/>
        <v>4.3373483918092148E-3</v>
      </c>
      <c r="U140" s="128">
        <f t="shared" si="8"/>
        <v>9.1324450550534397E-2</v>
      </c>
    </row>
    <row r="141" spans="12:21" x14ac:dyDescent="0.25">
      <c r="L141" s="138">
        <v>39202</v>
      </c>
      <c r="M141" s="120">
        <v>185.01247037410999</v>
      </c>
      <c r="N141" s="121">
        <f t="shared" si="9"/>
        <v>8.3907596891519276E-3</v>
      </c>
      <c r="O141" s="121">
        <f t="shared" si="10"/>
        <v>2.973356229861146E-2</v>
      </c>
      <c r="P141" s="121">
        <f t="shared" si="11"/>
        <v>4.5454163792471025E-2</v>
      </c>
      <c r="Q141" s="136">
        <v>39187</v>
      </c>
      <c r="R141" s="137">
        <v>165.81522635648801</v>
      </c>
      <c r="S141" s="127">
        <f t="shared" si="12"/>
        <v>1.1171302314959108E-2</v>
      </c>
      <c r="T141" s="128">
        <f t="shared" si="13"/>
        <v>1.364394130947888E-2</v>
      </c>
      <c r="U141" s="128">
        <f t="shared" si="8"/>
        <v>8.9467492717479224E-2</v>
      </c>
    </row>
    <row r="142" spans="12:21" x14ac:dyDescent="0.25">
      <c r="L142" s="138">
        <v>39233</v>
      </c>
      <c r="M142" s="120">
        <v>185.33410773524901</v>
      </c>
      <c r="N142" s="121">
        <f t="shared" si="9"/>
        <v>1.738463145152469E-3</v>
      </c>
      <c r="O142" s="121">
        <f t="shared" si="10"/>
        <v>1.9205581977596031E-2</v>
      </c>
      <c r="P142" s="121">
        <f t="shared" si="11"/>
        <v>4.3643703179662152E-2</v>
      </c>
      <c r="Q142" s="136">
        <v>39217.5</v>
      </c>
      <c r="R142" s="137">
        <v>167.67033069224701</v>
      </c>
      <c r="S142" s="127">
        <f t="shared" si="12"/>
        <v>1.1187780377724055E-2</v>
      </c>
      <c r="T142" s="128">
        <f t="shared" si="13"/>
        <v>2.0152508522093271E-2</v>
      </c>
      <c r="U142" s="128">
        <f t="shared" si="8"/>
        <v>9.4463440793391307E-2</v>
      </c>
    </row>
    <row r="143" spans="12:21" x14ac:dyDescent="0.25">
      <c r="L143" s="138">
        <v>39263</v>
      </c>
      <c r="M143" s="120">
        <v>186.45546741597099</v>
      </c>
      <c r="N143" s="121">
        <f t="shared" si="9"/>
        <v>6.0504765929207949E-3</v>
      </c>
      <c r="O143" s="121">
        <f t="shared" si="10"/>
        <v>1.6255661337830407E-2</v>
      </c>
      <c r="P143" s="121">
        <f t="shared" si="11"/>
        <v>4.0193554612268256E-2</v>
      </c>
      <c r="Q143" s="136">
        <v>39248</v>
      </c>
      <c r="R143" s="137">
        <v>169.95667186343101</v>
      </c>
      <c r="S143" s="127">
        <f t="shared" si="12"/>
        <v>1.3635931662713263E-2</v>
      </c>
      <c r="T143" s="128">
        <f t="shared" si="13"/>
        <v>3.6426587602926608E-2</v>
      </c>
      <c r="U143" s="128">
        <f t="shared" si="8"/>
        <v>0.10315118693055481</v>
      </c>
    </row>
    <row r="144" spans="12:21" x14ac:dyDescent="0.25">
      <c r="L144" s="138">
        <v>39294</v>
      </c>
      <c r="M144" s="120">
        <v>186.33867084407899</v>
      </c>
      <c r="N144" s="121">
        <f t="shared" si="9"/>
        <v>-6.2640465045427085E-4</v>
      </c>
      <c r="O144" s="121">
        <f t="shared" si="10"/>
        <v>7.1681680012558591E-3</v>
      </c>
      <c r="P144" s="121">
        <f t="shared" si="11"/>
        <v>4.1832142011585915E-2</v>
      </c>
      <c r="Q144" s="136">
        <v>39278.5</v>
      </c>
      <c r="R144" s="137">
        <v>171.55590934559001</v>
      </c>
      <c r="S144" s="127">
        <f t="shared" si="12"/>
        <v>9.4096775644327835E-3</v>
      </c>
      <c r="T144" s="128">
        <f t="shared" si="13"/>
        <v>3.4620964040781299E-2</v>
      </c>
      <c r="U144" s="128">
        <f t="shared" si="8"/>
        <v>0.10339469363115983</v>
      </c>
    </row>
    <row r="145" spans="12:21" x14ac:dyDescent="0.25">
      <c r="L145" s="138">
        <v>39325</v>
      </c>
      <c r="M145" s="120">
        <v>187.42188937188601</v>
      </c>
      <c r="N145" s="121">
        <f t="shared" si="9"/>
        <v>5.8131708404929316E-3</v>
      </c>
      <c r="O145" s="121">
        <f t="shared" si="10"/>
        <v>1.1264961760947934E-2</v>
      </c>
      <c r="P145" s="121">
        <f t="shared" si="11"/>
        <v>5.2136300370232647E-2</v>
      </c>
      <c r="Q145" s="136">
        <v>39309.5</v>
      </c>
      <c r="R145" s="137">
        <v>171.61794549838299</v>
      </c>
      <c r="S145" s="127">
        <f t="shared" si="12"/>
        <v>3.616089531957023E-4</v>
      </c>
      <c r="T145" s="128">
        <f t="shared" si="13"/>
        <v>2.3543907797150432E-2</v>
      </c>
      <c r="U145" s="128">
        <f t="shared" si="8"/>
        <v>9.6113706731007387E-2</v>
      </c>
    </row>
    <row r="146" spans="12:21" x14ac:dyDescent="0.25">
      <c r="L146" s="138">
        <v>39355</v>
      </c>
      <c r="M146" s="120">
        <v>185.605101585054</v>
      </c>
      <c r="N146" s="121">
        <f t="shared" si="9"/>
        <v>-9.6935731088865218E-3</v>
      </c>
      <c r="O146" s="121">
        <f t="shared" si="10"/>
        <v>-4.5606913152075323E-3</v>
      </c>
      <c r="P146" s="121">
        <f t="shared" si="11"/>
        <v>5.3862645731250769E-2</v>
      </c>
      <c r="Q146" s="136">
        <v>39340</v>
      </c>
      <c r="R146" s="137">
        <v>171.53285911454199</v>
      </c>
      <c r="S146" s="127">
        <f t="shared" si="12"/>
        <v>-4.9578954924500707E-4</v>
      </c>
      <c r="T146" s="128">
        <f t="shared" si="13"/>
        <v>9.2740534033139976E-3</v>
      </c>
      <c r="U146" s="128">
        <f t="shared" si="8"/>
        <v>9.5400624152378377E-2</v>
      </c>
    </row>
    <row r="147" spans="12:21" x14ac:dyDescent="0.25">
      <c r="L147" s="138">
        <v>39386</v>
      </c>
      <c r="M147" s="120">
        <v>182.29992042923399</v>
      </c>
      <c r="N147" s="121">
        <f t="shared" si="9"/>
        <v>-1.780759864677206E-2</v>
      </c>
      <c r="O147" s="121">
        <f t="shared" si="10"/>
        <v>-2.1674247200273666E-2</v>
      </c>
      <c r="P147" s="121">
        <f t="shared" si="11"/>
        <v>4.2447822319230166E-2</v>
      </c>
      <c r="Q147" s="136">
        <v>39370.5</v>
      </c>
      <c r="R147" s="137">
        <v>170.296190380328</v>
      </c>
      <c r="S147" s="127">
        <f t="shared" si="12"/>
        <v>-7.2095150783221262E-3</v>
      </c>
      <c r="T147" s="128">
        <f t="shared" si="13"/>
        <v>-7.3429062867451655E-3</v>
      </c>
      <c r="U147" s="128">
        <f t="shared" ref="U147:U210" si="14">R147/R135-1</f>
        <v>7.799769231462772E-2</v>
      </c>
    </row>
    <row r="148" spans="12:21" x14ac:dyDescent="0.25">
      <c r="L148" s="138">
        <v>39416</v>
      </c>
      <c r="M148" s="120">
        <v>179.3152277822</v>
      </c>
      <c r="N148" s="121">
        <f t="shared" si="9"/>
        <v>-1.6372429784974107E-2</v>
      </c>
      <c r="O148" s="121">
        <f t="shared" si="10"/>
        <v>-4.3253547474386145E-2</v>
      </c>
      <c r="P148" s="121">
        <f t="shared" si="11"/>
        <v>2.2621546342221688E-2</v>
      </c>
      <c r="Q148" s="136">
        <v>39401</v>
      </c>
      <c r="R148" s="137">
        <v>170.316426562054</v>
      </c>
      <c r="S148" s="127">
        <f t="shared" si="12"/>
        <v>1.188293271905394E-4</v>
      </c>
      <c r="T148" s="128">
        <f t="shared" si="13"/>
        <v>-7.5838160895664863E-3</v>
      </c>
      <c r="U148" s="128">
        <f t="shared" si="14"/>
        <v>6.5482783497762265E-2</v>
      </c>
    </row>
    <row r="149" spans="12:21" x14ac:dyDescent="0.25">
      <c r="L149" s="138">
        <v>39447</v>
      </c>
      <c r="M149" s="120">
        <v>178.73373604168299</v>
      </c>
      <c r="N149" s="121">
        <f t="shared" si="9"/>
        <v>-3.2428463979830013E-3</v>
      </c>
      <c r="O149" s="121">
        <f t="shared" si="10"/>
        <v>-3.7021426052894268E-2</v>
      </c>
      <c r="P149" s="121">
        <f t="shared" si="11"/>
        <v>9.9010597916948662E-3</v>
      </c>
      <c r="Q149" s="136">
        <v>39431.5</v>
      </c>
      <c r="R149" s="137">
        <v>169.04906604881799</v>
      </c>
      <c r="S149" s="127">
        <f t="shared" si="12"/>
        <v>-7.4412112725619206E-3</v>
      </c>
      <c r="T149" s="128">
        <f t="shared" si="13"/>
        <v>-1.4479984059878825E-2</v>
      </c>
      <c r="U149" s="128">
        <f t="shared" si="14"/>
        <v>3.5363179929628341E-2</v>
      </c>
    </row>
    <row r="150" spans="12:21" x14ac:dyDescent="0.25">
      <c r="L150" s="138">
        <v>39478</v>
      </c>
      <c r="M150" s="120">
        <v>180.43011524489799</v>
      </c>
      <c r="N150" s="121">
        <f t="shared" si="9"/>
        <v>9.4910968728332268E-3</v>
      </c>
      <c r="O150" s="121">
        <f t="shared" si="10"/>
        <v>-1.0256752608193476E-2</v>
      </c>
      <c r="P150" s="121">
        <f t="shared" si="11"/>
        <v>4.2293091994587417E-3</v>
      </c>
      <c r="Q150" s="136">
        <v>39462.5</v>
      </c>
      <c r="R150" s="137">
        <v>167.968175602401</v>
      </c>
      <c r="S150" s="127">
        <f t="shared" si="12"/>
        <v>-6.3939450934609177E-3</v>
      </c>
      <c r="T150" s="128">
        <f t="shared" si="13"/>
        <v>-1.3670386711104765E-2</v>
      </c>
      <c r="U150" s="128">
        <f t="shared" si="14"/>
        <v>2.6805120816448369E-2</v>
      </c>
    </row>
    <row r="151" spans="12:21" x14ac:dyDescent="0.25">
      <c r="L151" s="138">
        <v>39507</v>
      </c>
      <c r="M151" s="120">
        <v>180.48891237897899</v>
      </c>
      <c r="N151" s="121">
        <f t="shared" si="9"/>
        <v>3.258720641019508E-4</v>
      </c>
      <c r="O151" s="121">
        <f t="shared" si="10"/>
        <v>6.5453704701787796E-3</v>
      </c>
      <c r="P151" s="121">
        <f t="shared" si="11"/>
        <v>-7.4395413255395892E-3</v>
      </c>
      <c r="Q151" s="136">
        <v>39492.5</v>
      </c>
      <c r="R151" s="137">
        <v>163.11167863839901</v>
      </c>
      <c r="S151" s="127">
        <f t="shared" si="12"/>
        <v>-2.8913197077866992E-2</v>
      </c>
      <c r="T151" s="128">
        <f t="shared" si="13"/>
        <v>-4.2302131797193221E-2</v>
      </c>
      <c r="U151" s="128">
        <f t="shared" si="14"/>
        <v>-7.5835871187525106E-3</v>
      </c>
    </row>
    <row r="152" spans="12:21" x14ac:dyDescent="0.25">
      <c r="L152" s="138">
        <v>39538</v>
      </c>
      <c r="M152" s="120">
        <v>178.563468525155</v>
      </c>
      <c r="N152" s="121">
        <f t="shared" si="9"/>
        <v>-1.0667934270561008E-2</v>
      </c>
      <c r="O152" s="121">
        <f t="shared" si="10"/>
        <v>-9.5263222432884209E-4</v>
      </c>
      <c r="P152" s="121">
        <f t="shared" si="11"/>
        <v>-2.6758837851784789E-2</v>
      </c>
      <c r="Q152" s="136">
        <v>39522.5</v>
      </c>
      <c r="R152" s="137">
        <v>159.198213779768</v>
      </c>
      <c r="S152" s="127">
        <f t="shared" si="12"/>
        <v>-2.3992548487633103E-2</v>
      </c>
      <c r="T152" s="128">
        <f t="shared" si="13"/>
        <v>-5.8272148431776971E-2</v>
      </c>
      <c r="U152" s="128">
        <f t="shared" si="14"/>
        <v>-2.9180439630931421E-2</v>
      </c>
    </row>
    <row r="153" spans="12:21" x14ac:dyDescent="0.25">
      <c r="L153" s="138">
        <v>39568</v>
      </c>
      <c r="M153" s="120">
        <v>175.201121376495</v>
      </c>
      <c r="N153" s="121">
        <f t="shared" si="9"/>
        <v>-1.8829983402715689E-2</v>
      </c>
      <c r="O153" s="121">
        <f t="shared" si="10"/>
        <v>-2.8980715671026891E-2</v>
      </c>
      <c r="P153" s="121">
        <f t="shared" si="11"/>
        <v>-5.3030744239972893E-2</v>
      </c>
      <c r="Q153" s="136">
        <v>39553</v>
      </c>
      <c r="R153" s="137">
        <v>155.07656383900601</v>
      </c>
      <c r="S153" s="127">
        <f t="shared" si="12"/>
        <v>-2.5890051420198734E-2</v>
      </c>
      <c r="T153" s="128">
        <f t="shared" si="13"/>
        <v>-7.6750323191643433E-2</v>
      </c>
      <c r="U153" s="128">
        <f t="shared" si="14"/>
        <v>-6.4762825184671691E-2</v>
      </c>
    </row>
    <row r="154" spans="12:21" x14ac:dyDescent="0.25">
      <c r="L154" s="138">
        <v>39599</v>
      </c>
      <c r="M154" s="120">
        <v>173.58963778467501</v>
      </c>
      <c r="N154" s="121">
        <f t="shared" si="9"/>
        <v>-9.1979068350653836E-3</v>
      </c>
      <c r="O154" s="121">
        <f t="shared" si="10"/>
        <v>-3.8225476032662575E-2</v>
      </c>
      <c r="P154" s="121">
        <f t="shared" si="11"/>
        <v>-6.336917739583614E-2</v>
      </c>
      <c r="Q154" s="136">
        <v>39583.5</v>
      </c>
      <c r="R154" s="137">
        <v>156.86469756232799</v>
      </c>
      <c r="S154" s="127">
        <f t="shared" si="12"/>
        <v>1.1530650918847751E-2</v>
      </c>
      <c r="T154" s="128">
        <f t="shared" si="13"/>
        <v>-3.8298797046408373E-2</v>
      </c>
      <c r="U154" s="128">
        <f t="shared" si="14"/>
        <v>-6.4445707748691516E-2</v>
      </c>
    </row>
    <row r="155" spans="12:21" x14ac:dyDescent="0.25">
      <c r="L155" s="138">
        <v>39629</v>
      </c>
      <c r="M155" s="120">
        <v>173.028360927189</v>
      </c>
      <c r="N155" s="121">
        <f t="shared" si="9"/>
        <v>-3.2333546209839525E-3</v>
      </c>
      <c r="O155" s="121">
        <f t="shared" si="10"/>
        <v>-3.0997984322791328E-2</v>
      </c>
      <c r="P155" s="121">
        <f t="shared" si="11"/>
        <v>-7.2012404221040716E-2</v>
      </c>
      <c r="Q155" s="136">
        <v>39614</v>
      </c>
      <c r="R155" s="137">
        <v>159.065101921413</v>
      </c>
      <c r="S155" s="127">
        <f t="shared" si="12"/>
        <v>1.4027403190642662E-2</v>
      </c>
      <c r="T155" s="128">
        <f t="shared" si="13"/>
        <v>-8.3613914499780506E-4</v>
      </c>
      <c r="U155" s="128">
        <f t="shared" si="14"/>
        <v>-6.4084391760565573E-2</v>
      </c>
    </row>
    <row r="156" spans="12:21" x14ac:dyDescent="0.25">
      <c r="L156" s="138">
        <v>39660</v>
      </c>
      <c r="M156" s="120">
        <v>172.79198864331701</v>
      </c>
      <c r="N156" s="121">
        <f t="shared" si="9"/>
        <v>-1.3660898283112122E-3</v>
      </c>
      <c r="O156" s="121">
        <f t="shared" si="10"/>
        <v>-1.3750669597604515E-2</v>
      </c>
      <c r="P156" s="121">
        <f t="shared" si="11"/>
        <v>-7.2699253136228048E-2</v>
      </c>
      <c r="Q156" s="136">
        <v>39644.5</v>
      </c>
      <c r="R156" s="137">
        <v>161.67955343895599</v>
      </c>
      <c r="S156" s="127">
        <f t="shared" si="12"/>
        <v>1.6436361502063956E-2</v>
      </c>
      <c r="T156" s="128">
        <f t="shared" si="13"/>
        <v>4.2578900618438498E-2</v>
      </c>
      <c r="U156" s="128">
        <f t="shared" si="14"/>
        <v>-5.7569313376076403E-2</v>
      </c>
    </row>
    <row r="157" spans="12:21" x14ac:dyDescent="0.25">
      <c r="L157" s="138">
        <v>39691</v>
      </c>
      <c r="M157" s="120">
        <v>171.83204346979801</v>
      </c>
      <c r="N157" s="121">
        <f t="shared" si="9"/>
        <v>-5.5554958366764717E-3</v>
      </c>
      <c r="O157" s="121">
        <f t="shared" si="10"/>
        <v>-1.0124995577542206E-2</v>
      </c>
      <c r="P157" s="121">
        <f t="shared" si="11"/>
        <v>-8.3180496975752583E-2</v>
      </c>
      <c r="Q157" s="136">
        <v>39675.5</v>
      </c>
      <c r="R157" s="137">
        <v>159.10351308070099</v>
      </c>
      <c r="S157" s="127">
        <f t="shared" si="12"/>
        <v>-1.5933000206037939E-2</v>
      </c>
      <c r="T157" s="128">
        <f t="shared" si="13"/>
        <v>1.4272271283240379E-2</v>
      </c>
      <c r="U157" s="128">
        <f t="shared" si="14"/>
        <v>-7.2920302019347516E-2</v>
      </c>
    </row>
    <row r="158" spans="12:21" x14ac:dyDescent="0.25">
      <c r="L158" s="138">
        <v>39721</v>
      </c>
      <c r="M158" s="120">
        <v>168.204086371975</v>
      </c>
      <c r="N158" s="121">
        <f t="shared" si="9"/>
        <v>-2.1113390870316273E-2</v>
      </c>
      <c r="O158" s="121">
        <f t="shared" si="10"/>
        <v>-2.7881409321354411E-2</v>
      </c>
      <c r="P158" s="121">
        <f t="shared" si="11"/>
        <v>-9.3752892913371522E-2</v>
      </c>
      <c r="Q158" s="136">
        <v>39706</v>
      </c>
      <c r="R158" s="137">
        <v>156.773799147012</v>
      </c>
      <c r="S158" s="127">
        <f t="shared" si="12"/>
        <v>-1.4642756081113761E-2</v>
      </c>
      <c r="T158" s="128">
        <f t="shared" si="13"/>
        <v>-1.4404811279931429E-2</v>
      </c>
      <c r="U158" s="128">
        <f t="shared" si="14"/>
        <v>-8.604217316563556E-2</v>
      </c>
    </row>
    <row r="159" spans="12:21" x14ac:dyDescent="0.25">
      <c r="L159" s="138">
        <v>39752</v>
      </c>
      <c r="M159" s="120">
        <v>163.97462924778</v>
      </c>
      <c r="N159" s="121">
        <f t="shared" si="9"/>
        <v>-2.5144794133251658E-2</v>
      </c>
      <c r="O159" s="121">
        <f t="shared" si="10"/>
        <v>-5.1028751186712129E-2</v>
      </c>
      <c r="P159" s="121">
        <f t="shared" si="11"/>
        <v>-0.10052276017623163</v>
      </c>
      <c r="Q159" s="136">
        <v>39736.5</v>
      </c>
      <c r="R159" s="137">
        <v>154.26269625196099</v>
      </c>
      <c r="S159" s="127">
        <f t="shared" si="12"/>
        <v>-1.6017363288468034E-2</v>
      </c>
      <c r="T159" s="128">
        <f t="shared" si="13"/>
        <v>-4.5873810443169738E-2</v>
      </c>
      <c r="U159" s="128">
        <f t="shared" si="14"/>
        <v>-9.4150633038583509E-2</v>
      </c>
    </row>
    <row r="160" spans="12:21" x14ac:dyDescent="0.25">
      <c r="L160" s="138">
        <v>39782</v>
      </c>
      <c r="M160" s="120">
        <v>158.140494696248</v>
      </c>
      <c r="N160" s="121">
        <f t="shared" ref="N160:N223" si="15">M160/M159-1</f>
        <v>-3.5579495305436026E-2</v>
      </c>
      <c r="O160" s="121">
        <f t="shared" si="10"/>
        <v>-7.9679834430628205E-2</v>
      </c>
      <c r="P160" s="121">
        <f t="shared" si="11"/>
        <v>-0.11808664187556495</v>
      </c>
      <c r="Q160" s="136">
        <v>39767</v>
      </c>
      <c r="R160" s="137">
        <v>151.69445164037199</v>
      </c>
      <c r="S160" s="127">
        <f t="shared" si="12"/>
        <v>-1.6648513697661627E-2</v>
      </c>
      <c r="T160" s="128">
        <f t="shared" si="13"/>
        <v>-4.6567554021079038E-2</v>
      </c>
      <c r="U160" s="128">
        <f t="shared" si="14"/>
        <v>-0.10933751545625092</v>
      </c>
    </row>
    <row r="161" spans="12:21" x14ac:dyDescent="0.25">
      <c r="L161" s="138">
        <v>39813</v>
      </c>
      <c r="M161" s="120">
        <v>155.31983375142499</v>
      </c>
      <c r="N161" s="121">
        <f t="shared" si="15"/>
        <v>-1.7836424188762412E-2</v>
      </c>
      <c r="O161" s="121">
        <f t="shared" si="10"/>
        <v>-7.6598927519852977E-2</v>
      </c>
      <c r="P161" s="121">
        <f t="shared" si="11"/>
        <v>-0.13099878516945218</v>
      </c>
      <c r="Q161" s="136">
        <v>39797.5</v>
      </c>
      <c r="R161" s="137">
        <v>147.7406263485</v>
      </c>
      <c r="S161" s="127">
        <f t="shared" si="12"/>
        <v>-2.6064402811814658E-2</v>
      </c>
      <c r="T161" s="128">
        <f t="shared" si="13"/>
        <v>-5.7619148401457654E-2</v>
      </c>
      <c r="U161" s="128">
        <f t="shared" si="14"/>
        <v>-0.12604884604428712</v>
      </c>
    </row>
    <row r="162" spans="12:21" x14ac:dyDescent="0.25">
      <c r="L162" s="138">
        <v>39844</v>
      </c>
      <c r="M162" s="120">
        <v>151.582461070639</v>
      </c>
      <c r="N162" s="121">
        <f t="shared" si="15"/>
        <v>-2.4062430344648167E-2</v>
      </c>
      <c r="O162" s="121">
        <f t="shared" ref="O162:O225" si="16">M162/M159-1</f>
        <v>-7.5573692308310458E-2</v>
      </c>
      <c r="P162" s="121">
        <f t="shared" si="11"/>
        <v>-0.15988270103970192</v>
      </c>
      <c r="Q162" s="136">
        <v>39828.5</v>
      </c>
      <c r="R162" s="137">
        <v>144.70298134045399</v>
      </c>
      <c r="S162" s="127">
        <f t="shared" si="12"/>
        <v>-2.0560661499299582E-2</v>
      </c>
      <c r="T162" s="128">
        <f t="shared" si="13"/>
        <v>-6.1970360584731932E-2</v>
      </c>
      <c r="U162" s="128">
        <f t="shared" si="14"/>
        <v>-0.1385095371698164</v>
      </c>
    </row>
    <row r="163" spans="12:21" x14ac:dyDescent="0.25">
      <c r="L163" s="138">
        <v>39872</v>
      </c>
      <c r="M163" s="120">
        <v>149.04939742442599</v>
      </c>
      <c r="N163" s="121">
        <f t="shared" si="15"/>
        <v>-1.6710796409569961E-2</v>
      </c>
      <c r="O163" s="121">
        <f t="shared" si="16"/>
        <v>-5.7487472068959544E-2</v>
      </c>
      <c r="P163" s="121">
        <f t="shared" si="11"/>
        <v>-0.17419083831885662</v>
      </c>
      <c r="Q163" s="136">
        <v>39858</v>
      </c>
      <c r="R163" s="137">
        <v>143.52943833243401</v>
      </c>
      <c r="S163" s="127">
        <f t="shared" si="12"/>
        <v>-8.1100126420954322E-3</v>
      </c>
      <c r="T163" s="128">
        <f t="shared" si="13"/>
        <v>-5.3825391895644947E-2</v>
      </c>
      <c r="U163" s="128">
        <f t="shared" si="14"/>
        <v>-0.12005418906500687</v>
      </c>
    </row>
    <row r="164" spans="12:21" x14ac:dyDescent="0.25">
      <c r="L164" s="138">
        <v>39903</v>
      </c>
      <c r="M164" s="120">
        <v>144.267412463715</v>
      </c>
      <c r="N164" s="121">
        <f t="shared" si="15"/>
        <v>-3.2083222363482822E-2</v>
      </c>
      <c r="O164" s="121">
        <f t="shared" si="16"/>
        <v>-7.1159110982557228E-2</v>
      </c>
      <c r="P164" s="121">
        <f t="shared" si="11"/>
        <v>-0.19206647554904865</v>
      </c>
      <c r="Q164" s="136">
        <v>39887.5</v>
      </c>
      <c r="R164" s="137">
        <v>140.521679038017</v>
      </c>
      <c r="S164" s="127">
        <f t="shared" si="12"/>
        <v>-2.095569612312298E-2</v>
      </c>
      <c r="T164" s="128">
        <f t="shared" si="13"/>
        <v>-4.8862303409046626E-2</v>
      </c>
      <c r="U164" s="128">
        <f t="shared" si="14"/>
        <v>-0.11731623300489913</v>
      </c>
    </row>
    <row r="165" spans="12:21" x14ac:dyDescent="0.25">
      <c r="L165" s="138">
        <v>39933</v>
      </c>
      <c r="M165" s="120">
        <v>141.10667713681801</v>
      </c>
      <c r="N165" s="121">
        <f t="shared" si="15"/>
        <v>-2.1908865438977521E-2</v>
      </c>
      <c r="O165" s="121">
        <f t="shared" si="16"/>
        <v>-6.9109472559224172E-2</v>
      </c>
      <c r="P165" s="121">
        <f t="shared" si="11"/>
        <v>-0.19460174667723962</v>
      </c>
      <c r="Q165" s="136">
        <v>39918</v>
      </c>
      <c r="R165" s="137">
        <v>135.337974635965</v>
      </c>
      <c r="S165" s="127">
        <f t="shared" si="12"/>
        <v>-3.688900130953876E-2</v>
      </c>
      <c r="T165" s="128">
        <f t="shared" si="13"/>
        <v>-6.4718823466775821E-2</v>
      </c>
      <c r="U165" s="128">
        <f t="shared" si="14"/>
        <v>-0.12728286411822221</v>
      </c>
    </row>
    <row r="166" spans="12:21" x14ac:dyDescent="0.25">
      <c r="L166" s="138">
        <v>39964</v>
      </c>
      <c r="M166" s="120">
        <v>139.254485605268</v>
      </c>
      <c r="N166" s="121">
        <f t="shared" si="15"/>
        <v>-1.3126179208047706E-2</v>
      </c>
      <c r="O166" s="121">
        <f t="shared" si="16"/>
        <v>-6.5715876671855744E-2</v>
      </c>
      <c r="P166" s="121">
        <f t="shared" si="11"/>
        <v>-0.19779494108972795</v>
      </c>
      <c r="Q166" s="136">
        <v>39948.5</v>
      </c>
      <c r="R166" s="137">
        <v>126.091787949546</v>
      </c>
      <c r="S166" s="127">
        <f t="shared" si="12"/>
        <v>-6.8319233469317009E-2</v>
      </c>
      <c r="T166" s="128">
        <f t="shared" si="13"/>
        <v>-0.12149180394965386</v>
      </c>
      <c r="U166" s="128">
        <f t="shared" si="14"/>
        <v>-0.1961748570009183</v>
      </c>
    </row>
    <row r="167" spans="12:21" x14ac:dyDescent="0.25">
      <c r="L167" s="138">
        <v>39994</v>
      </c>
      <c r="M167" s="120">
        <v>139.71815960065101</v>
      </c>
      <c r="N167" s="121">
        <f t="shared" si="15"/>
        <v>3.3296880410540464E-3</v>
      </c>
      <c r="O167" s="121">
        <f t="shared" si="16"/>
        <v>-3.15334751304851E-2</v>
      </c>
      <c r="P167" s="121">
        <f t="shared" si="11"/>
        <v>-0.19251295653522982</v>
      </c>
      <c r="Q167" s="136">
        <v>39979</v>
      </c>
      <c r="R167" s="137">
        <v>119.46638708216901</v>
      </c>
      <c r="S167" s="127">
        <f t="shared" si="12"/>
        <v>-5.2544269338365313E-2</v>
      </c>
      <c r="T167" s="128">
        <f t="shared" si="13"/>
        <v>-0.14983660955368783</v>
      </c>
      <c r="U167" s="128">
        <f t="shared" si="14"/>
        <v>-0.24894659080410964</v>
      </c>
    </row>
    <row r="168" spans="12:21" x14ac:dyDescent="0.25">
      <c r="L168" s="138">
        <v>40025</v>
      </c>
      <c r="M168" s="120">
        <v>140.09386384907401</v>
      </c>
      <c r="N168" s="121">
        <f t="shared" si="15"/>
        <v>2.689015153769958E-3</v>
      </c>
      <c r="O168" s="121">
        <f t="shared" si="16"/>
        <v>-7.1776425346757877E-3</v>
      </c>
      <c r="P168" s="121">
        <f t="shared" si="11"/>
        <v>-0.18923403249753412</v>
      </c>
      <c r="Q168" s="136">
        <v>40009</v>
      </c>
      <c r="R168" s="137">
        <v>114.188738309398</v>
      </c>
      <c r="S168" s="127">
        <f t="shared" si="12"/>
        <v>-4.4176850925784161E-2</v>
      </c>
      <c r="T168" s="128">
        <f t="shared" si="13"/>
        <v>-0.15626978594481455</v>
      </c>
      <c r="U168" s="128">
        <f t="shared" si="14"/>
        <v>-0.29373420521902105</v>
      </c>
    </row>
    <row r="169" spans="12:21" x14ac:dyDescent="0.25">
      <c r="L169" s="138">
        <v>40056</v>
      </c>
      <c r="M169" s="120">
        <v>138.98832984937599</v>
      </c>
      <c r="N169" s="121">
        <f t="shared" si="15"/>
        <v>-7.8913806024297761E-3</v>
      </c>
      <c r="O169" s="121">
        <f t="shared" si="16"/>
        <v>-1.9112903597695574E-3</v>
      </c>
      <c r="P169" s="121">
        <f t="shared" si="11"/>
        <v>-0.19113846845565086</v>
      </c>
      <c r="Q169" s="136">
        <v>40040</v>
      </c>
      <c r="R169" s="137">
        <v>114.772040140906</v>
      </c>
      <c r="S169" s="127">
        <f t="shared" si="12"/>
        <v>5.1082255583516645E-3</v>
      </c>
      <c r="T169" s="128">
        <f t="shared" si="13"/>
        <v>-8.9773870231497188E-2</v>
      </c>
      <c r="U169" s="128">
        <f t="shared" si="14"/>
        <v>-0.27863289805115143</v>
      </c>
    </row>
    <row r="170" spans="12:21" x14ac:dyDescent="0.25">
      <c r="L170" s="138">
        <v>40086</v>
      </c>
      <c r="M170" s="120">
        <v>135.023786664646</v>
      </c>
      <c r="N170" s="121">
        <f t="shared" si="15"/>
        <v>-2.8524288255182495E-2</v>
      </c>
      <c r="O170" s="121">
        <f t="shared" si="16"/>
        <v>-3.3598874687604585E-2</v>
      </c>
      <c r="P170" s="121">
        <f t="shared" si="11"/>
        <v>-0.19726214994534919</v>
      </c>
      <c r="Q170" s="136">
        <v>40071</v>
      </c>
      <c r="R170" s="137">
        <v>114.971975061794</v>
      </c>
      <c r="S170" s="127">
        <f t="shared" si="12"/>
        <v>1.7420176607694238E-3</v>
      </c>
      <c r="T170" s="128">
        <f t="shared" si="13"/>
        <v>-3.7620724373992775E-2</v>
      </c>
      <c r="U170" s="128">
        <f t="shared" si="14"/>
        <v>-0.2666378203032449</v>
      </c>
    </row>
    <row r="171" spans="12:21" x14ac:dyDescent="0.25">
      <c r="L171" s="138">
        <v>40117</v>
      </c>
      <c r="M171" s="120">
        <v>130.29742208319701</v>
      </c>
      <c r="N171" s="121">
        <f t="shared" si="15"/>
        <v>-3.5003940403387612E-2</v>
      </c>
      <c r="O171" s="121">
        <f t="shared" si="16"/>
        <v>-6.9927700591018827E-2</v>
      </c>
      <c r="P171" s="121">
        <f t="shared" ref="P171:P234" si="17">M171/M159-1</f>
        <v>-0.20538059649272811</v>
      </c>
      <c r="Q171" s="136">
        <v>40101</v>
      </c>
      <c r="R171" s="137">
        <v>114.669109132356</v>
      </c>
      <c r="S171" s="127">
        <f t="shared" si="12"/>
        <v>-2.6342587337063739E-3</v>
      </c>
      <c r="T171" s="128">
        <f t="shared" si="13"/>
        <v>4.2068143502593802E-3</v>
      </c>
      <c r="U171" s="128">
        <f t="shared" si="14"/>
        <v>-0.25666339355910017</v>
      </c>
    </row>
    <row r="172" spans="12:21" x14ac:dyDescent="0.25">
      <c r="L172" s="138">
        <v>40147</v>
      </c>
      <c r="M172" s="120">
        <v>128.37774029093501</v>
      </c>
      <c r="N172" s="121">
        <f t="shared" si="15"/>
        <v>-1.4733075770572368E-2</v>
      </c>
      <c r="O172" s="121">
        <f t="shared" si="16"/>
        <v>-7.6341586160074359E-2</v>
      </c>
      <c r="P172" s="121">
        <f t="shared" si="17"/>
        <v>-0.18820451056815324</v>
      </c>
      <c r="Q172" s="136">
        <v>40132</v>
      </c>
      <c r="R172" s="137">
        <v>111.49473183757701</v>
      </c>
      <c r="S172" s="127">
        <f t="shared" si="12"/>
        <v>-2.7682933257247022E-2</v>
      </c>
      <c r="T172" s="128">
        <f t="shared" si="13"/>
        <v>-2.8554936370438599E-2</v>
      </c>
      <c r="U172" s="128">
        <f t="shared" si="14"/>
        <v>-0.26500454939576856</v>
      </c>
    </row>
    <row r="173" spans="12:21" x14ac:dyDescent="0.25">
      <c r="L173" s="138">
        <v>40178</v>
      </c>
      <c r="M173" s="120">
        <v>128.95416406644901</v>
      </c>
      <c r="N173" s="121">
        <f t="shared" si="15"/>
        <v>4.4900601475590385E-3</v>
      </c>
      <c r="O173" s="121">
        <f t="shared" si="16"/>
        <v>-4.4952246919810479E-2</v>
      </c>
      <c r="P173" s="121">
        <f t="shared" si="17"/>
        <v>-0.16975082349863824</v>
      </c>
      <c r="Q173" s="136">
        <v>40162</v>
      </c>
      <c r="R173" s="137">
        <v>108.845655117592</v>
      </c>
      <c r="S173" s="127">
        <f t="shared" si="12"/>
        <v>-2.375965820379855E-2</v>
      </c>
      <c r="T173" s="128">
        <f t="shared" si="13"/>
        <v>-5.3285332716162204E-2</v>
      </c>
      <c r="U173" s="128">
        <f t="shared" si="14"/>
        <v>-0.26326523849411643</v>
      </c>
    </row>
    <row r="174" spans="12:21" x14ac:dyDescent="0.25">
      <c r="L174" s="138">
        <v>40209</v>
      </c>
      <c r="M174" s="120">
        <v>131.17534030479101</v>
      </c>
      <c r="N174" s="121">
        <f t="shared" si="15"/>
        <v>1.7224540629781071E-2</v>
      </c>
      <c r="O174" s="121">
        <f t="shared" si="16"/>
        <v>6.737801926990139E-3</v>
      </c>
      <c r="P174" s="121">
        <f t="shared" si="17"/>
        <v>-0.13462718985897759</v>
      </c>
      <c r="Q174" s="136">
        <v>40193</v>
      </c>
      <c r="R174" s="137">
        <v>107.840981088047</v>
      </c>
      <c r="S174" s="127">
        <f t="shared" si="12"/>
        <v>-9.2302630588202428E-3</v>
      </c>
      <c r="T174" s="128">
        <f t="shared" si="13"/>
        <v>-5.9546359921813674E-2</v>
      </c>
      <c r="U174" s="128">
        <f t="shared" si="14"/>
        <v>-0.25474250710618662</v>
      </c>
    </row>
    <row r="175" spans="12:21" x14ac:dyDescent="0.25">
      <c r="L175" s="138">
        <v>40237</v>
      </c>
      <c r="M175" s="120">
        <v>132.413858917704</v>
      </c>
      <c r="N175" s="121">
        <f t="shared" si="15"/>
        <v>9.4417030673239477E-3</v>
      </c>
      <c r="O175" s="121">
        <f t="shared" si="16"/>
        <v>3.1439396094854022E-2</v>
      </c>
      <c r="P175" s="121">
        <f t="shared" si="17"/>
        <v>-0.11161090748559965</v>
      </c>
      <c r="Q175" s="136">
        <v>40224</v>
      </c>
      <c r="R175" s="137">
        <v>108.909404243061</v>
      </c>
      <c r="S175" s="127">
        <f t="shared" si="12"/>
        <v>9.9073946122734124E-3</v>
      </c>
      <c r="T175" s="128">
        <f t="shared" si="13"/>
        <v>-2.3187890153251844E-2</v>
      </c>
      <c r="U175" s="128">
        <f t="shared" si="14"/>
        <v>-0.24120511089291818</v>
      </c>
    </row>
    <row r="176" spans="12:21" x14ac:dyDescent="0.25">
      <c r="L176" s="138">
        <v>40268</v>
      </c>
      <c r="M176" s="120">
        <v>131.70974218227499</v>
      </c>
      <c r="N176" s="121">
        <f t="shared" si="15"/>
        <v>-5.3175456193496062E-3</v>
      </c>
      <c r="O176" s="121">
        <f t="shared" si="16"/>
        <v>2.1368663321380321E-2</v>
      </c>
      <c r="P176" s="121">
        <f t="shared" si="17"/>
        <v>-8.704439947308551E-2</v>
      </c>
      <c r="Q176" s="136">
        <v>40252</v>
      </c>
      <c r="R176" s="137">
        <v>111.234008013188</v>
      </c>
      <c r="S176" s="127">
        <f t="shared" si="12"/>
        <v>2.1344380554492837E-2</v>
      </c>
      <c r="T176" s="128">
        <f t="shared" si="13"/>
        <v>2.1942565305117068E-2</v>
      </c>
      <c r="U176" s="128">
        <f t="shared" si="14"/>
        <v>-0.20842101535739166</v>
      </c>
    </row>
    <row r="177" spans="12:21" x14ac:dyDescent="0.25">
      <c r="L177" s="138">
        <v>40298</v>
      </c>
      <c r="M177" s="120">
        <v>129.202319584207</v>
      </c>
      <c r="N177" s="121">
        <f t="shared" si="15"/>
        <v>-1.903748770989111E-2</v>
      </c>
      <c r="O177" s="121">
        <f t="shared" si="16"/>
        <v>-1.5041094736248595E-2</v>
      </c>
      <c r="P177" s="121">
        <f t="shared" si="17"/>
        <v>-8.4364239837271926E-2</v>
      </c>
      <c r="Q177" s="136">
        <v>40283</v>
      </c>
      <c r="R177" s="137">
        <v>114.414508569736</v>
      </c>
      <c r="S177" s="127">
        <f t="shared" si="12"/>
        <v>2.8592879222430811E-2</v>
      </c>
      <c r="T177" s="128">
        <f t="shared" si="13"/>
        <v>6.0955746279070189E-2</v>
      </c>
      <c r="U177" s="128">
        <f t="shared" si="14"/>
        <v>-0.15460159000095419</v>
      </c>
    </row>
    <row r="178" spans="12:21" x14ac:dyDescent="0.25">
      <c r="L178" s="138">
        <v>40329</v>
      </c>
      <c r="M178" s="120">
        <v>125.88110364247299</v>
      </c>
      <c r="N178" s="121">
        <f t="shared" si="15"/>
        <v>-2.5705544238077138E-2</v>
      </c>
      <c r="O178" s="121">
        <f t="shared" si="16"/>
        <v>-4.9335887713167215E-2</v>
      </c>
      <c r="P178" s="121">
        <f t="shared" si="17"/>
        <v>-9.6035556087602947E-2</v>
      </c>
      <c r="Q178" s="136">
        <v>40313</v>
      </c>
      <c r="R178" s="137">
        <v>116.852781057131</v>
      </c>
      <c r="S178" s="127">
        <f t="shared" si="12"/>
        <v>2.1310867982349047E-2</v>
      </c>
      <c r="T178" s="128">
        <f t="shared" si="13"/>
        <v>7.2935637370141082E-2</v>
      </c>
      <c r="U178" s="128">
        <f t="shared" si="14"/>
        <v>-7.3272074594674441E-2</v>
      </c>
    </row>
    <row r="179" spans="12:21" x14ac:dyDescent="0.25">
      <c r="L179" s="138">
        <v>40359</v>
      </c>
      <c r="M179" s="120">
        <v>124.01567507717</v>
      </c>
      <c r="N179" s="121">
        <f t="shared" si="15"/>
        <v>-1.4818972119923335E-2</v>
      </c>
      <c r="O179" s="121">
        <f t="shared" si="16"/>
        <v>-5.8416841287693533E-2</v>
      </c>
      <c r="P179" s="121">
        <f t="shared" si="17"/>
        <v>-0.1123868548538185</v>
      </c>
      <c r="Q179" s="136">
        <v>40344</v>
      </c>
      <c r="R179" s="137">
        <v>118.04760698747801</v>
      </c>
      <c r="S179" s="127">
        <f t="shared" si="12"/>
        <v>1.0225053435081177E-2</v>
      </c>
      <c r="T179" s="128">
        <f t="shared" si="13"/>
        <v>6.1254638720580568E-2</v>
      </c>
      <c r="U179" s="128">
        <f t="shared" si="14"/>
        <v>-1.1875977246346037E-2</v>
      </c>
    </row>
    <row r="180" spans="12:21" x14ac:dyDescent="0.25">
      <c r="L180" s="138">
        <v>40390</v>
      </c>
      <c r="M180" s="120">
        <v>123.85087185378499</v>
      </c>
      <c r="N180" s="121">
        <f t="shared" si="15"/>
        <v>-1.3288902655447243E-3</v>
      </c>
      <c r="O180" s="121">
        <f t="shared" si="16"/>
        <v>-4.1419130458677511E-2</v>
      </c>
      <c r="P180" s="121">
        <f t="shared" si="17"/>
        <v>-0.11594363628080051</v>
      </c>
      <c r="Q180" s="136">
        <v>40374</v>
      </c>
      <c r="R180" s="137">
        <v>117.982027919397</v>
      </c>
      <c r="S180" s="127">
        <f t="shared" si="12"/>
        <v>-5.5553068592029131E-4</v>
      </c>
      <c r="T180" s="128">
        <f t="shared" si="13"/>
        <v>3.1180655270538482E-2</v>
      </c>
      <c r="U180" s="128">
        <f t="shared" si="14"/>
        <v>3.3219472131489569E-2</v>
      </c>
    </row>
    <row r="181" spans="12:21" x14ac:dyDescent="0.25">
      <c r="L181" s="138">
        <v>40421</v>
      </c>
      <c r="M181" s="120">
        <v>124.711884288539</v>
      </c>
      <c r="N181" s="121">
        <f t="shared" si="15"/>
        <v>6.9520094761261753E-3</v>
      </c>
      <c r="O181" s="121">
        <f t="shared" si="16"/>
        <v>-9.2882833094219963E-3</v>
      </c>
      <c r="P181" s="121">
        <f t="shared" si="17"/>
        <v>-0.10271686533904401</v>
      </c>
      <c r="Q181" s="136">
        <v>40405</v>
      </c>
      <c r="R181" s="137">
        <v>119.28163190038499</v>
      </c>
      <c r="S181" s="127">
        <f t="shared" si="12"/>
        <v>1.1015270748489403E-2</v>
      </c>
      <c r="T181" s="128">
        <f t="shared" si="13"/>
        <v>2.0785563007409191E-2</v>
      </c>
      <c r="U181" s="128">
        <f t="shared" si="14"/>
        <v>3.9291727793132836E-2</v>
      </c>
    </row>
    <row r="182" spans="12:21" x14ac:dyDescent="0.25">
      <c r="L182" s="138">
        <v>40451</v>
      </c>
      <c r="M182" s="120">
        <v>124.23020189658</v>
      </c>
      <c r="N182" s="121">
        <f t="shared" si="15"/>
        <v>-3.8623615921362653E-3</v>
      </c>
      <c r="O182" s="121">
        <f t="shared" si="16"/>
        <v>1.7298363233237968E-3</v>
      </c>
      <c r="P182" s="121">
        <f t="shared" si="17"/>
        <v>-7.9938394816860381E-2</v>
      </c>
      <c r="Q182" s="136">
        <v>40436</v>
      </c>
      <c r="R182" s="137">
        <v>121.39315403261899</v>
      </c>
      <c r="S182" s="127">
        <f t="shared" si="12"/>
        <v>1.7701988970082017E-2</v>
      </c>
      <c r="T182" s="128">
        <f t="shared" si="13"/>
        <v>2.8340659590802897E-2</v>
      </c>
      <c r="U182" s="128">
        <f t="shared" si="14"/>
        <v>5.5849949236531859E-2</v>
      </c>
    </row>
    <row r="183" spans="12:21" x14ac:dyDescent="0.25">
      <c r="L183" s="138">
        <v>40482</v>
      </c>
      <c r="M183" s="120">
        <v>123.156186731687</v>
      </c>
      <c r="N183" s="121">
        <f t="shared" si="15"/>
        <v>-8.6453627901780239E-3</v>
      </c>
      <c r="O183" s="121">
        <f t="shared" si="16"/>
        <v>-5.6090450692839466E-3</v>
      </c>
      <c r="P183" s="121">
        <f t="shared" si="17"/>
        <v>-5.4807188333704793E-2</v>
      </c>
      <c r="Q183" s="136">
        <v>40466</v>
      </c>
      <c r="R183" s="137">
        <v>123.619943630397</v>
      </c>
      <c r="S183" s="127">
        <f t="shared" si="12"/>
        <v>1.8343617607790685E-2</v>
      </c>
      <c r="T183" s="128">
        <f t="shared" si="13"/>
        <v>4.7786224821052548E-2</v>
      </c>
      <c r="U183" s="128">
        <f t="shared" si="14"/>
        <v>7.8057940501740308E-2</v>
      </c>
    </row>
    <row r="184" spans="12:21" x14ac:dyDescent="0.25">
      <c r="L184" s="138">
        <v>40512</v>
      </c>
      <c r="M184" s="120">
        <v>122.47773798882901</v>
      </c>
      <c r="N184" s="121">
        <f t="shared" si="15"/>
        <v>-5.5088482427284591E-3</v>
      </c>
      <c r="O184" s="121">
        <f t="shared" si="16"/>
        <v>-1.7914461901168743E-2</v>
      </c>
      <c r="P184" s="121">
        <f t="shared" si="17"/>
        <v>-4.5958141097788174E-2</v>
      </c>
      <c r="Q184" s="136">
        <v>40497</v>
      </c>
      <c r="R184" s="137">
        <v>123.633530655927</v>
      </c>
      <c r="S184" s="127">
        <f t="shared" si="12"/>
        <v>1.099096564112223E-4</v>
      </c>
      <c r="T184" s="128">
        <f t="shared" si="13"/>
        <v>3.6484232200783229E-2</v>
      </c>
      <c r="U184" s="128">
        <f t="shared" si="14"/>
        <v>0.10887329489283415</v>
      </c>
    </row>
    <row r="185" spans="12:21" x14ac:dyDescent="0.25">
      <c r="L185" s="138">
        <v>40543</v>
      </c>
      <c r="M185" s="120">
        <v>123.04706520639201</v>
      </c>
      <c r="N185" s="121">
        <f t="shared" si="15"/>
        <v>4.648413882488045E-3</v>
      </c>
      <c r="O185" s="121">
        <f t="shared" si="16"/>
        <v>-9.5237444045445097E-3</v>
      </c>
      <c r="P185" s="121">
        <f t="shared" si="17"/>
        <v>-4.5807740314714684E-2</v>
      </c>
      <c r="Q185" s="136">
        <v>40527</v>
      </c>
      <c r="R185" s="137">
        <v>124.111387356449</v>
      </c>
      <c r="S185" s="127">
        <f t="shared" si="12"/>
        <v>3.8651059950061128E-3</v>
      </c>
      <c r="T185" s="128">
        <f t="shared" si="13"/>
        <v>2.2391982031372271E-2</v>
      </c>
      <c r="U185" s="128">
        <f t="shared" si="14"/>
        <v>0.14025118616231924</v>
      </c>
    </row>
    <row r="186" spans="12:21" x14ac:dyDescent="0.25">
      <c r="L186" s="138">
        <v>40574</v>
      </c>
      <c r="M186" s="120">
        <v>122.313820676869</v>
      </c>
      <c r="N186" s="121">
        <f t="shared" si="15"/>
        <v>-5.9590574410945951E-3</v>
      </c>
      <c r="O186" s="121">
        <f t="shared" si="16"/>
        <v>-6.8398192341990738E-3</v>
      </c>
      <c r="P186" s="121">
        <f t="shared" si="17"/>
        <v>-6.7554767590706666E-2</v>
      </c>
      <c r="Q186" s="136">
        <v>40558</v>
      </c>
      <c r="R186" s="137">
        <v>125.225338561158</v>
      </c>
      <c r="S186" s="127">
        <f t="shared" si="12"/>
        <v>8.9754149754988077E-3</v>
      </c>
      <c r="T186" s="128">
        <f t="shared" si="13"/>
        <v>1.2986536667261905E-2</v>
      </c>
      <c r="U186" s="128">
        <f t="shared" si="14"/>
        <v>0.16120362869211569</v>
      </c>
    </row>
    <row r="187" spans="12:21" x14ac:dyDescent="0.25">
      <c r="L187" s="138">
        <v>40602</v>
      </c>
      <c r="M187" s="120">
        <v>120.86105903056099</v>
      </c>
      <c r="N187" s="121">
        <f t="shared" si="15"/>
        <v>-1.1877330282617393E-2</v>
      </c>
      <c r="O187" s="121">
        <f t="shared" si="16"/>
        <v>-1.3199778056118827E-2</v>
      </c>
      <c r="P187" s="121">
        <f t="shared" si="17"/>
        <v>-8.7247664115907564E-2</v>
      </c>
      <c r="Q187" s="136">
        <v>40589</v>
      </c>
      <c r="R187" s="137">
        <v>126.646948169201</v>
      </c>
      <c r="S187" s="127">
        <f t="shared" si="12"/>
        <v>1.1352411775263027E-2</v>
      </c>
      <c r="T187" s="128">
        <f t="shared" si="13"/>
        <v>2.4373788383188266E-2</v>
      </c>
      <c r="U187" s="128">
        <f t="shared" si="14"/>
        <v>0.16286512674841047</v>
      </c>
    </row>
    <row r="188" spans="12:21" x14ac:dyDescent="0.25">
      <c r="L188" s="138">
        <v>40633</v>
      </c>
      <c r="M188" s="120">
        <v>119.578550112559</v>
      </c>
      <c r="N188" s="121">
        <f t="shared" si="15"/>
        <v>-1.0611432071579774E-2</v>
      </c>
      <c r="O188" s="121">
        <f t="shared" si="16"/>
        <v>-2.8188523537843957E-2</v>
      </c>
      <c r="P188" s="121">
        <f t="shared" si="17"/>
        <v>-9.2105503121610144E-2</v>
      </c>
      <c r="Q188" s="136">
        <v>40617</v>
      </c>
      <c r="R188" s="137">
        <v>126.14225189628</v>
      </c>
      <c r="S188" s="127">
        <f t="shared" si="12"/>
        <v>-3.9850646242712839E-3</v>
      </c>
      <c r="T188" s="128">
        <f t="shared" si="13"/>
        <v>1.6363240981251304E-2</v>
      </c>
      <c r="U188" s="128">
        <f t="shared" si="14"/>
        <v>0.1340259525784997</v>
      </c>
    </row>
    <row r="189" spans="12:21" x14ac:dyDescent="0.25">
      <c r="L189" s="138">
        <v>40663</v>
      </c>
      <c r="M189" s="120">
        <v>120.099497656121</v>
      </c>
      <c r="N189" s="121">
        <f t="shared" si="15"/>
        <v>4.3565300220786973E-3</v>
      </c>
      <c r="O189" s="121">
        <f t="shared" si="16"/>
        <v>-1.8103620739620574E-2</v>
      </c>
      <c r="P189" s="121">
        <f t="shared" si="17"/>
        <v>-7.0454013189393816E-2</v>
      </c>
      <c r="Q189" s="136">
        <v>40648</v>
      </c>
      <c r="R189" s="137">
        <v>124.944978942303</v>
      </c>
      <c r="S189" s="127">
        <f t="shared" si="12"/>
        <v>-9.4914506121347442E-3</v>
      </c>
      <c r="T189" s="128">
        <f t="shared" si="13"/>
        <v>-2.2388409732114756E-3</v>
      </c>
      <c r="U189" s="128">
        <f t="shared" si="14"/>
        <v>9.2037893657067382E-2</v>
      </c>
    </row>
    <row r="190" spans="12:21" x14ac:dyDescent="0.25">
      <c r="L190" s="138">
        <v>40694</v>
      </c>
      <c r="M190" s="120">
        <v>120.88422049659999</v>
      </c>
      <c r="N190" s="121">
        <f t="shared" si="15"/>
        <v>6.533939406856426E-3</v>
      </c>
      <c r="O190" s="121">
        <f t="shared" si="16"/>
        <v>1.9163712633973873E-4</v>
      </c>
      <c r="P190" s="121">
        <f t="shared" si="17"/>
        <v>-3.9695260061153648E-2</v>
      </c>
      <c r="Q190" s="136">
        <v>40678</v>
      </c>
      <c r="R190" s="137">
        <v>124.539247377994</v>
      </c>
      <c r="S190" s="127">
        <f t="shared" si="12"/>
        <v>-3.2472818655350233E-3</v>
      </c>
      <c r="T190" s="128">
        <f t="shared" si="13"/>
        <v>-1.6642333839668177E-2</v>
      </c>
      <c r="U190" s="128">
        <f t="shared" si="14"/>
        <v>6.5779061921555693E-2</v>
      </c>
    </row>
    <row r="191" spans="12:21" x14ac:dyDescent="0.25">
      <c r="L191" s="138">
        <v>40724</v>
      </c>
      <c r="M191" s="120">
        <v>120.72395266292099</v>
      </c>
      <c r="N191" s="121">
        <f t="shared" si="15"/>
        <v>-1.3257961462679324E-3</v>
      </c>
      <c r="O191" s="121">
        <f t="shared" si="16"/>
        <v>9.5786623042664054E-3</v>
      </c>
      <c r="P191" s="121">
        <f t="shared" si="17"/>
        <v>-2.6542793176755231E-2</v>
      </c>
      <c r="Q191" s="136">
        <v>40709</v>
      </c>
      <c r="R191" s="137">
        <v>125.050371649726</v>
      </c>
      <c r="S191" s="127">
        <f t="shared" si="12"/>
        <v>4.1041220538347023E-3</v>
      </c>
      <c r="T191" s="128">
        <f t="shared" si="13"/>
        <v>-8.65594382643331E-3</v>
      </c>
      <c r="U191" s="128">
        <f t="shared" si="14"/>
        <v>5.9321530024669E-2</v>
      </c>
    </row>
    <row r="192" spans="12:21" x14ac:dyDescent="0.25">
      <c r="L192" s="138">
        <v>40755</v>
      </c>
      <c r="M192" s="120">
        <v>120.364496298207</v>
      </c>
      <c r="N192" s="121">
        <f t="shared" si="15"/>
        <v>-2.977506590739698E-3</v>
      </c>
      <c r="O192" s="121">
        <f t="shared" si="16"/>
        <v>2.2064925104412492E-3</v>
      </c>
      <c r="P192" s="121">
        <f t="shared" si="17"/>
        <v>-2.8149786137104615E-2</v>
      </c>
      <c r="Q192" s="136">
        <v>40739</v>
      </c>
      <c r="R192" s="137">
        <v>124.957053181153</v>
      </c>
      <c r="S192" s="127">
        <f t="shared" si="12"/>
        <v>-7.4624703103154388E-4</v>
      </c>
      <c r="T192" s="128">
        <f t="shared" si="13"/>
        <v>9.6636447116216218E-5</v>
      </c>
      <c r="U192" s="128">
        <f t="shared" si="14"/>
        <v>5.9119387797955225E-2</v>
      </c>
    </row>
    <row r="193" spans="12:21" x14ac:dyDescent="0.25">
      <c r="L193" s="138">
        <v>40786</v>
      </c>
      <c r="M193" s="120">
        <v>121.213192516839</v>
      </c>
      <c r="N193" s="121">
        <f t="shared" si="15"/>
        <v>7.0510511382801955E-3</v>
      </c>
      <c r="O193" s="121">
        <f t="shared" si="16"/>
        <v>2.7213809948689605E-3</v>
      </c>
      <c r="P193" s="121">
        <f t="shared" si="17"/>
        <v>-2.8054197013055004E-2</v>
      </c>
      <c r="Q193" s="136">
        <v>40770</v>
      </c>
      <c r="R193" s="137">
        <v>125.453227291769</v>
      </c>
      <c r="S193" s="127">
        <f t="shared" si="12"/>
        <v>3.9707571360272365E-3</v>
      </c>
      <c r="T193" s="128">
        <f t="shared" si="13"/>
        <v>7.3388906149476352E-3</v>
      </c>
      <c r="U193" s="128">
        <f t="shared" si="14"/>
        <v>5.1739696154878612E-2</v>
      </c>
    </row>
    <row r="194" spans="12:21" x14ac:dyDescent="0.25">
      <c r="L194" s="138">
        <v>40816</v>
      </c>
      <c r="M194" s="120">
        <v>122.767315658456</v>
      </c>
      <c r="N194" s="121">
        <f t="shared" si="15"/>
        <v>1.2821402599400233E-2</v>
      </c>
      <c r="O194" s="121">
        <f t="shared" si="16"/>
        <v>1.6925911970761653E-2</v>
      </c>
      <c r="P194" s="121">
        <f t="shared" si="17"/>
        <v>-1.1775608634539858E-2</v>
      </c>
      <c r="Q194" s="136">
        <v>40801</v>
      </c>
      <c r="R194" s="137">
        <v>127.35010575248801</v>
      </c>
      <c r="S194" s="127">
        <f t="shared" si="12"/>
        <v>1.5120204570803208E-2</v>
      </c>
      <c r="T194" s="128">
        <f t="shared" si="13"/>
        <v>1.8390461958831317E-2</v>
      </c>
      <c r="U194" s="128">
        <f t="shared" si="14"/>
        <v>4.9071562291464588E-2</v>
      </c>
    </row>
    <row r="195" spans="12:21" x14ac:dyDescent="0.25">
      <c r="L195" s="138">
        <v>40847</v>
      </c>
      <c r="M195" s="120">
        <v>123.936715095764</v>
      </c>
      <c r="N195" s="121">
        <f t="shared" si="15"/>
        <v>9.5253319748500598E-3</v>
      </c>
      <c r="O195" s="121">
        <f t="shared" si="16"/>
        <v>2.9678342928521895E-2</v>
      </c>
      <c r="P195" s="121">
        <f t="shared" si="17"/>
        <v>6.3377113630311843E-3</v>
      </c>
      <c r="Q195" s="136">
        <v>40831</v>
      </c>
      <c r="R195" s="137">
        <v>130.19813789545199</v>
      </c>
      <c r="S195" s="127">
        <f t="shared" si="12"/>
        <v>2.2363798805941304E-2</v>
      </c>
      <c r="T195" s="128">
        <f t="shared" si="13"/>
        <v>4.1943088292110131E-2</v>
      </c>
      <c r="U195" s="128">
        <f t="shared" si="14"/>
        <v>5.3213050191340372E-2</v>
      </c>
    </row>
    <row r="196" spans="12:21" x14ac:dyDescent="0.25">
      <c r="L196" s="138">
        <v>40877</v>
      </c>
      <c r="M196" s="120">
        <v>124.07477482596801</v>
      </c>
      <c r="N196" s="121">
        <f t="shared" si="15"/>
        <v>1.1139534406516827E-3</v>
      </c>
      <c r="O196" s="121">
        <f t="shared" si="16"/>
        <v>2.3607845397946026E-2</v>
      </c>
      <c r="P196" s="121">
        <f t="shared" si="17"/>
        <v>1.3039405065471188E-2</v>
      </c>
      <c r="Q196" s="136">
        <v>40862</v>
      </c>
      <c r="R196" s="137">
        <v>132.60630463819601</v>
      </c>
      <c r="S196" s="127">
        <f t="shared" si="12"/>
        <v>1.8496168852105699E-2</v>
      </c>
      <c r="T196" s="128">
        <f t="shared" si="13"/>
        <v>5.701788228844018E-2</v>
      </c>
      <c r="U196" s="128">
        <f t="shared" si="14"/>
        <v>7.2575570192525696E-2</v>
      </c>
    </row>
    <row r="197" spans="12:21" x14ac:dyDescent="0.25">
      <c r="L197" s="138">
        <v>40908</v>
      </c>
      <c r="M197" s="120">
        <v>123.517171954085</v>
      </c>
      <c r="N197" s="121">
        <f t="shared" si="15"/>
        <v>-4.4940873168226592E-3</v>
      </c>
      <c r="O197" s="121">
        <f t="shared" si="16"/>
        <v>6.1079473116048E-3</v>
      </c>
      <c r="P197" s="121">
        <f t="shared" si="17"/>
        <v>3.820544170675344E-3</v>
      </c>
      <c r="Q197" s="136">
        <v>40892</v>
      </c>
      <c r="R197" s="137">
        <v>133.545760964599</v>
      </c>
      <c r="S197" s="127">
        <f t="shared" si="12"/>
        <v>7.0845524951941297E-3</v>
      </c>
      <c r="T197" s="128">
        <f t="shared" si="13"/>
        <v>4.8650569824830736E-2</v>
      </c>
      <c r="U197" s="128">
        <f t="shared" si="14"/>
        <v>7.6015374649341272E-2</v>
      </c>
    </row>
    <row r="198" spans="12:21" x14ac:dyDescent="0.25">
      <c r="L198" s="138">
        <v>40939</v>
      </c>
      <c r="M198" s="120">
        <v>122.060260319268</v>
      </c>
      <c r="N198" s="121">
        <f t="shared" si="15"/>
        <v>-1.1795215286815153E-2</v>
      </c>
      <c r="O198" s="121">
        <f t="shared" si="16"/>
        <v>-1.5140426910993265E-2</v>
      </c>
      <c r="P198" s="121">
        <f t="shared" si="17"/>
        <v>-2.0730311276176971E-3</v>
      </c>
      <c r="Q198" s="136">
        <v>40923</v>
      </c>
      <c r="R198" s="137">
        <v>133.73512310239599</v>
      </c>
      <c r="S198" s="127">
        <f t="shared" si="12"/>
        <v>1.4179569342316345E-3</v>
      </c>
      <c r="T198" s="128">
        <f t="shared" si="13"/>
        <v>2.7166173526876225E-2</v>
      </c>
      <c r="U198" s="128">
        <f t="shared" si="14"/>
        <v>6.795577188303592E-2</v>
      </c>
    </row>
    <row r="199" spans="12:21" x14ac:dyDescent="0.25">
      <c r="L199" s="138">
        <v>40968</v>
      </c>
      <c r="M199" s="120">
        <v>120.28976905054699</v>
      </c>
      <c r="N199" s="121">
        <f t="shared" si="15"/>
        <v>-1.450505892818843E-2</v>
      </c>
      <c r="O199" s="121">
        <f t="shared" si="16"/>
        <v>-3.0505844404956628E-2</v>
      </c>
      <c r="P199" s="121">
        <f t="shared" si="17"/>
        <v>-4.7268324851393873E-3</v>
      </c>
      <c r="Q199" s="136">
        <v>40954</v>
      </c>
      <c r="R199" s="137">
        <v>132.763060409253</v>
      </c>
      <c r="S199" s="127">
        <f t="shared" si="12"/>
        <v>-7.2685669298612199E-3</v>
      </c>
      <c r="T199" s="128">
        <f t="shared" si="13"/>
        <v>1.1821140139955943E-3</v>
      </c>
      <c r="U199" s="128">
        <f t="shared" si="14"/>
        <v>4.8292614456693084E-2</v>
      </c>
    </row>
    <row r="200" spans="12:21" x14ac:dyDescent="0.25">
      <c r="L200" s="138">
        <v>40999</v>
      </c>
      <c r="M200" s="120">
        <v>120.273769803335</v>
      </c>
      <c r="N200" s="121">
        <f t="shared" si="15"/>
        <v>-1.3300588519105094E-4</v>
      </c>
      <c r="O200" s="121">
        <f t="shared" si="16"/>
        <v>-2.6258714472151889E-2</v>
      </c>
      <c r="P200" s="121">
        <f t="shared" si="17"/>
        <v>5.8139163764872048E-3</v>
      </c>
      <c r="Q200" s="136">
        <v>40983</v>
      </c>
      <c r="R200" s="137">
        <v>131.18201736400499</v>
      </c>
      <c r="S200" s="127">
        <f t="shared" ref="S200:S263" si="18">R200/R199-1</f>
        <v>-1.190875715258688E-2</v>
      </c>
      <c r="T200" s="128">
        <f t="shared" si="13"/>
        <v>-1.7699877431681221E-2</v>
      </c>
      <c r="U200" s="128">
        <f t="shared" si="14"/>
        <v>3.9953032326305093E-2</v>
      </c>
    </row>
    <row r="201" spans="12:21" x14ac:dyDescent="0.25">
      <c r="L201" s="138">
        <v>41029</v>
      </c>
      <c r="M201" s="120">
        <v>120.91094035474499</v>
      </c>
      <c r="N201" s="121">
        <f t="shared" si="15"/>
        <v>5.2976684147496567E-3</v>
      </c>
      <c r="O201" s="121">
        <f t="shared" si="16"/>
        <v>-9.4160045334720222E-3</v>
      </c>
      <c r="P201" s="121">
        <f t="shared" si="17"/>
        <v>6.756420421901943E-3</v>
      </c>
      <c r="Q201" s="136">
        <v>41014</v>
      </c>
      <c r="R201" s="137">
        <v>130.52221313556799</v>
      </c>
      <c r="S201" s="127">
        <f t="shared" si="18"/>
        <v>-5.0296850261585258E-3</v>
      </c>
      <c r="T201" s="128">
        <f t="shared" si="13"/>
        <v>-2.4024428977928225E-2</v>
      </c>
      <c r="U201" s="128">
        <f t="shared" si="14"/>
        <v>4.4637521575320305E-2</v>
      </c>
    </row>
    <row r="202" spans="12:21" x14ac:dyDescent="0.25">
      <c r="L202" s="138">
        <v>41060</v>
      </c>
      <c r="M202" s="120">
        <v>122.412697906095</v>
      </c>
      <c r="N202" s="121">
        <f t="shared" si="15"/>
        <v>1.2420361192659213E-2</v>
      </c>
      <c r="O202" s="121">
        <f t="shared" si="16"/>
        <v>1.7648457323547806E-2</v>
      </c>
      <c r="P202" s="121">
        <f t="shared" si="17"/>
        <v>1.2644143323387702E-2</v>
      </c>
      <c r="Q202" s="136">
        <v>41044</v>
      </c>
      <c r="R202" s="137">
        <v>130.400864639681</v>
      </c>
      <c r="S202" s="127">
        <f t="shared" si="18"/>
        <v>-9.297152796585717E-4</v>
      </c>
      <c r="T202" s="128">
        <f t="shared" ref="T202:T265" si="19">R202/R199-1</f>
        <v>-1.7792567919798885E-2</v>
      </c>
      <c r="U202" s="128">
        <f t="shared" si="14"/>
        <v>4.7066425926729494E-2</v>
      </c>
    </row>
    <row r="203" spans="12:21" x14ac:dyDescent="0.25">
      <c r="L203" s="138">
        <v>41090</v>
      </c>
      <c r="M203" s="120">
        <v>123.105144892894</v>
      </c>
      <c r="N203" s="121">
        <f t="shared" si="15"/>
        <v>5.6566597962752763E-3</v>
      </c>
      <c r="O203" s="121">
        <f t="shared" si="16"/>
        <v>2.3541085426928232E-2</v>
      </c>
      <c r="P203" s="121">
        <f t="shared" si="17"/>
        <v>1.9724273248587609E-2</v>
      </c>
      <c r="Q203" s="136">
        <v>41075</v>
      </c>
      <c r="R203" s="137">
        <v>131.46697169894099</v>
      </c>
      <c r="S203" s="127">
        <f t="shared" si="18"/>
        <v>8.1756134225476895E-3</v>
      </c>
      <c r="T203" s="128">
        <f t="shared" si="19"/>
        <v>2.1722057692199481E-3</v>
      </c>
      <c r="U203" s="128">
        <f t="shared" si="14"/>
        <v>5.1312122983435016E-2</v>
      </c>
    </row>
    <row r="204" spans="12:21" x14ac:dyDescent="0.25">
      <c r="L204" s="138">
        <v>41121</v>
      </c>
      <c r="M204" s="120">
        <v>124.132428569108</v>
      </c>
      <c r="N204" s="121">
        <f t="shared" si="15"/>
        <v>8.3447663954887563E-3</v>
      </c>
      <c r="O204" s="121">
        <f t="shared" si="16"/>
        <v>2.6643479944092441E-2</v>
      </c>
      <c r="P204" s="121">
        <f t="shared" si="17"/>
        <v>3.1304349594633241E-2</v>
      </c>
      <c r="Q204" s="136">
        <v>41105</v>
      </c>
      <c r="R204" s="137">
        <v>132.935734075928</v>
      </c>
      <c r="S204" s="127">
        <f t="shared" si="18"/>
        <v>1.1172101692206393E-2</v>
      </c>
      <c r="T204" s="128">
        <f t="shared" si="19"/>
        <v>1.8491265834216009E-2</v>
      </c>
      <c r="U204" s="128">
        <f t="shared" si="14"/>
        <v>6.3851384869072714E-2</v>
      </c>
    </row>
    <row r="205" spans="12:21" x14ac:dyDescent="0.25">
      <c r="L205" s="138">
        <v>41152</v>
      </c>
      <c r="M205" s="120">
        <v>125.443075603986</v>
      </c>
      <c r="N205" s="121">
        <f t="shared" si="15"/>
        <v>1.0558458011222571E-2</v>
      </c>
      <c r="O205" s="121">
        <f t="shared" si="16"/>
        <v>2.4755419574329363E-2</v>
      </c>
      <c r="P205" s="121">
        <f t="shared" si="17"/>
        <v>3.4896227046898209E-2</v>
      </c>
      <c r="Q205" s="136">
        <v>41136</v>
      </c>
      <c r="R205" s="137">
        <v>135.00079400718599</v>
      </c>
      <c r="S205" s="127">
        <f t="shared" si="18"/>
        <v>1.553427259880702E-2</v>
      </c>
      <c r="T205" s="128">
        <f t="shared" si="19"/>
        <v>3.5275298060448712E-2</v>
      </c>
      <c r="U205" s="128">
        <f t="shared" si="14"/>
        <v>7.6104592297271401E-2</v>
      </c>
    </row>
    <row r="206" spans="12:21" x14ac:dyDescent="0.25">
      <c r="L206" s="138">
        <v>41182</v>
      </c>
      <c r="M206" s="120">
        <v>126.603427477655</v>
      </c>
      <c r="N206" s="121">
        <f t="shared" si="15"/>
        <v>9.2500272978968123E-3</v>
      </c>
      <c r="O206" s="121">
        <f t="shared" si="16"/>
        <v>2.8417029912150671E-2</v>
      </c>
      <c r="P206" s="121">
        <f t="shared" si="17"/>
        <v>3.1247012273781571E-2</v>
      </c>
      <c r="Q206" s="136">
        <v>41167</v>
      </c>
      <c r="R206" s="137">
        <v>136.625576316837</v>
      </c>
      <c r="S206" s="127">
        <f t="shared" si="18"/>
        <v>1.2035353729582754E-2</v>
      </c>
      <c r="T206" s="128">
        <f t="shared" si="19"/>
        <v>3.9238787896546334E-2</v>
      </c>
      <c r="U206" s="128">
        <f t="shared" si="14"/>
        <v>7.283441587693984E-2</v>
      </c>
    </row>
    <row r="207" spans="12:21" x14ac:dyDescent="0.25">
      <c r="L207" s="138">
        <v>41213</v>
      </c>
      <c r="M207" s="120">
        <v>128.526279782507</v>
      </c>
      <c r="N207" s="121">
        <f t="shared" si="15"/>
        <v>1.5187995642466978E-2</v>
      </c>
      <c r="O207" s="121">
        <f t="shared" si="16"/>
        <v>3.5396481516132061E-2</v>
      </c>
      <c r="P207" s="121">
        <f t="shared" si="17"/>
        <v>3.7031517925876223E-2</v>
      </c>
      <c r="Q207" s="136">
        <v>41197</v>
      </c>
      <c r="R207" s="137">
        <v>137.663459807621</v>
      </c>
      <c r="S207" s="127">
        <f t="shared" si="18"/>
        <v>7.5965534328443773E-3</v>
      </c>
      <c r="T207" s="128">
        <f t="shared" si="19"/>
        <v>3.5563994621586881E-2</v>
      </c>
      <c r="U207" s="128">
        <f t="shared" si="14"/>
        <v>5.7338161918748742E-2</v>
      </c>
    </row>
    <row r="208" spans="12:21" x14ac:dyDescent="0.25">
      <c r="L208" s="138">
        <v>41243</v>
      </c>
      <c r="M208" s="120">
        <v>129.539581557227</v>
      </c>
      <c r="N208" s="121">
        <f t="shared" si="15"/>
        <v>7.8840045509347423E-3</v>
      </c>
      <c r="O208" s="121">
        <f t="shared" si="16"/>
        <v>3.2656293968535532E-2</v>
      </c>
      <c r="P208" s="121">
        <f t="shared" si="17"/>
        <v>4.4044462211792368E-2</v>
      </c>
      <c r="Q208" s="136">
        <v>41228</v>
      </c>
      <c r="R208" s="137">
        <v>138.022751017638</v>
      </c>
      <c r="S208" s="127">
        <f t="shared" si="18"/>
        <v>2.609924307576561E-3</v>
      </c>
      <c r="T208" s="128">
        <f t="shared" si="19"/>
        <v>2.2384735087492613E-2</v>
      </c>
      <c r="U208" s="128">
        <f t="shared" si="14"/>
        <v>4.0846069832201959E-2</v>
      </c>
    </row>
    <row r="209" spans="12:21" x14ac:dyDescent="0.25">
      <c r="L209" s="138">
        <v>41274</v>
      </c>
      <c r="M209" s="120">
        <v>130.330460997914</v>
      </c>
      <c r="N209" s="121">
        <f t="shared" si="15"/>
        <v>6.1053110653874754E-3</v>
      </c>
      <c r="O209" s="121">
        <f t="shared" si="16"/>
        <v>2.9438646287177406E-2</v>
      </c>
      <c r="P209" s="121">
        <f t="shared" si="17"/>
        <v>5.516066257055896E-2</v>
      </c>
      <c r="Q209" s="136">
        <v>41258</v>
      </c>
      <c r="R209" s="137">
        <v>138.73905103675301</v>
      </c>
      <c r="S209" s="127">
        <f t="shared" si="18"/>
        <v>5.1897242580207781E-3</v>
      </c>
      <c r="T209" s="128">
        <f t="shared" si="19"/>
        <v>1.5469100126720203E-2</v>
      </c>
      <c r="U209" s="128">
        <f t="shared" si="14"/>
        <v>3.8887719345361171E-2</v>
      </c>
    </row>
    <row r="210" spans="12:21" x14ac:dyDescent="0.25">
      <c r="L210" s="138">
        <v>41305</v>
      </c>
      <c r="M210" s="120">
        <v>128.63154495053701</v>
      </c>
      <c r="N210" s="121">
        <f t="shared" si="15"/>
        <v>-1.3035448768988767E-2</v>
      </c>
      <c r="O210" s="121">
        <f t="shared" si="16"/>
        <v>8.1901668832351504E-4</v>
      </c>
      <c r="P210" s="121">
        <f t="shared" si="17"/>
        <v>5.3836396990148749E-2</v>
      </c>
      <c r="Q210" s="136">
        <v>41289</v>
      </c>
      <c r="R210" s="137">
        <v>138.55270185888</v>
      </c>
      <c r="S210" s="127">
        <f t="shared" si="18"/>
        <v>-1.3431631287693646E-3</v>
      </c>
      <c r="T210" s="128">
        <f t="shared" si="19"/>
        <v>6.4595358310890472E-3</v>
      </c>
      <c r="U210" s="128">
        <f t="shared" si="14"/>
        <v>3.6023287261607084E-2</v>
      </c>
    </row>
    <row r="211" spans="12:21" x14ac:dyDescent="0.25">
      <c r="L211" s="138">
        <v>41333</v>
      </c>
      <c r="M211" s="120">
        <v>127.01529508127901</v>
      </c>
      <c r="N211" s="121">
        <f t="shared" si="15"/>
        <v>-1.2564957296279822E-2</v>
      </c>
      <c r="O211" s="121">
        <f t="shared" si="16"/>
        <v>-1.9486603597162477E-2</v>
      </c>
      <c r="P211" s="121">
        <f t="shared" si="17"/>
        <v>5.5911039515803562E-2</v>
      </c>
      <c r="Q211" s="136">
        <v>41320</v>
      </c>
      <c r="R211" s="137">
        <v>139.37613301226401</v>
      </c>
      <c r="S211" s="127">
        <f t="shared" si="18"/>
        <v>5.9430898303427515E-3</v>
      </c>
      <c r="T211" s="128">
        <f t="shared" si="19"/>
        <v>9.8054993444744998E-3</v>
      </c>
      <c r="U211" s="128">
        <f t="shared" ref="U211:U274" si="20">R211/R199-1</f>
        <v>4.9811088887418364E-2</v>
      </c>
    </row>
    <row r="212" spans="12:21" x14ac:dyDescent="0.25">
      <c r="L212" s="138">
        <v>41364</v>
      </c>
      <c r="M212" s="120">
        <v>126.753889966621</v>
      </c>
      <c r="N212" s="121">
        <f t="shared" si="15"/>
        <v>-2.058060129614514E-3</v>
      </c>
      <c r="O212" s="121">
        <f t="shared" si="16"/>
        <v>-2.7442326252112625E-2</v>
      </c>
      <c r="P212" s="121">
        <f t="shared" si="17"/>
        <v>5.387808309228137E-2</v>
      </c>
      <c r="Q212" s="136">
        <v>41348</v>
      </c>
      <c r="R212" s="137">
        <v>140.26788129242701</v>
      </c>
      <c r="S212" s="127">
        <f t="shared" si="18"/>
        <v>6.3981419263836603E-3</v>
      </c>
      <c r="T212" s="128">
        <f t="shared" si="19"/>
        <v>1.1019465999295264E-2</v>
      </c>
      <c r="U212" s="128">
        <f t="shared" si="20"/>
        <v>6.9261504823564968E-2</v>
      </c>
    </row>
    <row r="213" spans="12:21" x14ac:dyDescent="0.25">
      <c r="L213" s="138">
        <v>41394</v>
      </c>
      <c r="M213" s="120">
        <v>129.14509410879501</v>
      </c>
      <c r="N213" s="121">
        <f t="shared" si="15"/>
        <v>1.8864936948315369E-2</v>
      </c>
      <c r="O213" s="121">
        <f t="shared" si="16"/>
        <v>3.9924044949897208E-3</v>
      </c>
      <c r="P213" s="121">
        <f t="shared" si="17"/>
        <v>6.8100981845741426E-2</v>
      </c>
      <c r="Q213" s="136">
        <v>41379</v>
      </c>
      <c r="R213" s="137">
        <v>141.873595497953</v>
      </c>
      <c r="S213" s="127">
        <f t="shared" si="18"/>
        <v>1.1447483135347714E-2</v>
      </c>
      <c r="T213" s="128">
        <f t="shared" si="19"/>
        <v>2.3968450954175102E-2</v>
      </c>
      <c r="U213" s="128">
        <f t="shared" si="20"/>
        <v>8.6968969416683084E-2</v>
      </c>
    </row>
    <row r="214" spans="12:21" x14ac:dyDescent="0.25">
      <c r="L214" s="138">
        <v>41425</v>
      </c>
      <c r="M214" s="120">
        <v>132.136939918124</v>
      </c>
      <c r="N214" s="121">
        <f t="shared" si="15"/>
        <v>2.3166546356058859E-2</v>
      </c>
      <c r="O214" s="121">
        <f t="shared" si="16"/>
        <v>4.0323055845892908E-2</v>
      </c>
      <c r="P214" s="121">
        <f t="shared" si="17"/>
        <v>7.9438180665609037E-2</v>
      </c>
      <c r="Q214" s="136">
        <v>41409</v>
      </c>
      <c r="R214" s="137">
        <v>144.03430402748299</v>
      </c>
      <c r="S214" s="127">
        <f t="shared" si="18"/>
        <v>1.522981441293747E-2</v>
      </c>
      <c r="T214" s="128">
        <f t="shared" si="19"/>
        <v>3.3421583125778698E-2</v>
      </c>
      <c r="U214" s="128">
        <f t="shared" si="20"/>
        <v>0.10455022231235511</v>
      </c>
    </row>
    <row r="215" spans="12:21" x14ac:dyDescent="0.25">
      <c r="L215" s="138">
        <v>41455</v>
      </c>
      <c r="M215" s="120">
        <v>134.65324361489701</v>
      </c>
      <c r="N215" s="121">
        <f t="shared" si="15"/>
        <v>1.9043150979068946E-2</v>
      </c>
      <c r="O215" s="121">
        <f t="shared" si="16"/>
        <v>6.2320404133996865E-2</v>
      </c>
      <c r="P215" s="121">
        <f t="shared" si="17"/>
        <v>9.3806792007354867E-2</v>
      </c>
      <c r="Q215" s="136">
        <v>41440</v>
      </c>
      <c r="R215" s="137">
        <v>146.33187405281399</v>
      </c>
      <c r="S215" s="127">
        <f t="shared" si="18"/>
        <v>1.5951547382022202E-2</v>
      </c>
      <c r="T215" s="128">
        <f t="shared" si="19"/>
        <v>4.3231513191141158E-2</v>
      </c>
      <c r="U215" s="128">
        <f t="shared" si="20"/>
        <v>0.11306948172438003</v>
      </c>
    </row>
    <row r="216" spans="12:21" x14ac:dyDescent="0.25">
      <c r="L216" s="138">
        <v>41486</v>
      </c>
      <c r="M216" s="120">
        <v>135.50071087811</v>
      </c>
      <c r="N216" s="121">
        <f t="shared" si="15"/>
        <v>6.2937010684771533E-3</v>
      </c>
      <c r="O216" s="121">
        <f t="shared" si="16"/>
        <v>4.921299421533476E-2</v>
      </c>
      <c r="P216" s="121">
        <f t="shared" si="17"/>
        <v>9.1581889116694182E-2</v>
      </c>
      <c r="Q216" s="136">
        <v>41470</v>
      </c>
      <c r="R216" s="137">
        <v>149.53977566655101</v>
      </c>
      <c r="S216" s="127">
        <f t="shared" si="18"/>
        <v>2.1922097523190631E-2</v>
      </c>
      <c r="T216" s="128">
        <f t="shared" si="19"/>
        <v>5.4035285013331658E-2</v>
      </c>
      <c r="U216" s="128">
        <f t="shared" si="20"/>
        <v>0.12490277129804239</v>
      </c>
    </row>
    <row r="217" spans="12:21" x14ac:dyDescent="0.25">
      <c r="L217" s="138">
        <v>41517</v>
      </c>
      <c r="M217" s="120">
        <v>136.197241839529</v>
      </c>
      <c r="N217" s="121">
        <f t="shared" si="15"/>
        <v>5.1404229314011562E-3</v>
      </c>
      <c r="O217" s="121">
        <f t="shared" si="16"/>
        <v>3.0727985103339739E-2</v>
      </c>
      <c r="P217" s="121">
        <f t="shared" si="17"/>
        <v>8.5729452851531329E-2</v>
      </c>
      <c r="Q217" s="136">
        <v>41501</v>
      </c>
      <c r="R217" s="137">
        <v>150.922674280596</v>
      </c>
      <c r="S217" s="127">
        <f t="shared" si="18"/>
        <v>9.2476975298441122E-3</v>
      </c>
      <c r="T217" s="128">
        <f t="shared" si="19"/>
        <v>4.7824511664934066E-2</v>
      </c>
      <c r="U217" s="128">
        <f t="shared" si="20"/>
        <v>0.11793916021384665</v>
      </c>
    </row>
    <row r="218" spans="12:21" x14ac:dyDescent="0.25">
      <c r="L218" s="138">
        <v>41547</v>
      </c>
      <c r="M218" s="120">
        <v>136.796190629877</v>
      </c>
      <c r="N218" s="121">
        <f t="shared" si="15"/>
        <v>4.3976572671986514E-3</v>
      </c>
      <c r="O218" s="121">
        <f t="shared" si="16"/>
        <v>1.5914559185137289E-2</v>
      </c>
      <c r="P218" s="121">
        <f t="shared" si="17"/>
        <v>8.0509377631351908E-2</v>
      </c>
      <c r="Q218" s="136">
        <v>41532</v>
      </c>
      <c r="R218" s="137">
        <v>153.22398357411799</v>
      </c>
      <c r="S218" s="127">
        <f t="shared" si="18"/>
        <v>1.5248267395814752E-2</v>
      </c>
      <c r="T218" s="128">
        <f t="shared" si="19"/>
        <v>4.7099168010494408E-2</v>
      </c>
      <c r="U218" s="128">
        <f t="shared" si="20"/>
        <v>0.12148828722075433</v>
      </c>
    </row>
    <row r="219" spans="12:21" x14ac:dyDescent="0.25">
      <c r="L219" s="138">
        <v>41578</v>
      </c>
      <c r="M219" s="120">
        <v>137.39341178960501</v>
      </c>
      <c r="N219" s="121">
        <f t="shared" si="15"/>
        <v>4.3657733229127693E-3</v>
      </c>
      <c r="O219" s="121">
        <f t="shared" si="16"/>
        <v>1.3968199127734504E-2</v>
      </c>
      <c r="P219" s="121">
        <f t="shared" si="17"/>
        <v>6.899080889996223E-2</v>
      </c>
      <c r="Q219" s="136">
        <v>41562</v>
      </c>
      <c r="R219" s="137">
        <v>154.134286343761</v>
      </c>
      <c r="S219" s="127">
        <f t="shared" si="18"/>
        <v>5.9409940167929332E-3</v>
      </c>
      <c r="T219" s="128">
        <f t="shared" si="19"/>
        <v>3.0724338435915488E-2</v>
      </c>
      <c r="U219" s="128">
        <f t="shared" si="20"/>
        <v>0.11964559483800064</v>
      </c>
    </row>
    <row r="220" spans="12:21" x14ac:dyDescent="0.25">
      <c r="L220" s="138">
        <v>41608</v>
      </c>
      <c r="M220" s="120">
        <v>138.31366762915999</v>
      </c>
      <c r="N220" s="121">
        <f t="shared" si="15"/>
        <v>6.697961915118622E-3</v>
      </c>
      <c r="O220" s="121">
        <f t="shared" si="16"/>
        <v>1.5539417399690336E-2</v>
      </c>
      <c r="P220" s="121">
        <f t="shared" si="17"/>
        <v>6.7732857914604594E-2</v>
      </c>
      <c r="Q220" s="136">
        <v>41593</v>
      </c>
      <c r="R220" s="137">
        <v>155.43299582896699</v>
      </c>
      <c r="S220" s="127">
        <f t="shared" si="18"/>
        <v>8.425831241139381E-3</v>
      </c>
      <c r="T220" s="128">
        <f t="shared" si="19"/>
        <v>2.9884982954816897E-2</v>
      </c>
      <c r="U220" s="128">
        <f t="shared" si="20"/>
        <v>0.12614039847027914</v>
      </c>
    </row>
    <row r="221" spans="12:21" x14ac:dyDescent="0.25">
      <c r="L221" s="138">
        <v>41639</v>
      </c>
      <c r="M221" s="120">
        <v>139.716788330718</v>
      </c>
      <c r="N221" s="121">
        <f t="shared" si="15"/>
        <v>1.0144483373255575E-2</v>
      </c>
      <c r="O221" s="121">
        <f t="shared" si="16"/>
        <v>2.1349992915688176E-2</v>
      </c>
      <c r="P221" s="121">
        <f t="shared" si="17"/>
        <v>7.2019443965246399E-2</v>
      </c>
      <c r="Q221" s="136">
        <v>41623</v>
      </c>
      <c r="R221" s="137">
        <v>154.48390060743799</v>
      </c>
      <c r="S221" s="127">
        <f t="shared" si="18"/>
        <v>-6.1061373517715678E-3</v>
      </c>
      <c r="T221" s="128">
        <f t="shared" si="19"/>
        <v>8.2227142509354589E-3</v>
      </c>
      <c r="U221" s="128">
        <f t="shared" si="20"/>
        <v>0.11348534859528514</v>
      </c>
    </row>
    <row r="222" spans="12:21" x14ac:dyDescent="0.25">
      <c r="L222" s="138">
        <v>41670</v>
      </c>
      <c r="M222" s="120">
        <v>141.86225628006201</v>
      </c>
      <c r="N222" s="121">
        <f t="shared" si="15"/>
        <v>1.5355835007211605E-2</v>
      </c>
      <c r="O222" s="121">
        <f t="shared" si="16"/>
        <v>3.2525900858334289E-2</v>
      </c>
      <c r="P222" s="121">
        <f t="shared" si="17"/>
        <v>0.10285743932106728</v>
      </c>
      <c r="Q222" s="136">
        <v>41654</v>
      </c>
      <c r="R222" s="137">
        <v>154.62280546459101</v>
      </c>
      <c r="S222" s="127">
        <f t="shared" si="18"/>
        <v>8.9915425883768663E-4</v>
      </c>
      <c r="T222" s="128">
        <f t="shared" si="19"/>
        <v>3.169438367142341E-3</v>
      </c>
      <c r="U222" s="128">
        <f t="shared" si="20"/>
        <v>0.11598549425675508</v>
      </c>
    </row>
    <row r="223" spans="12:21" x14ac:dyDescent="0.25">
      <c r="L223" s="138">
        <v>41698</v>
      </c>
      <c r="M223" s="120">
        <v>142.710430179621</v>
      </c>
      <c r="N223" s="121">
        <f t="shared" si="15"/>
        <v>5.9788552769421965E-3</v>
      </c>
      <c r="O223" s="121">
        <f t="shared" si="16"/>
        <v>3.1788344751650932E-2</v>
      </c>
      <c r="P223" s="121">
        <f t="shared" si="17"/>
        <v>0.12356885907558168</v>
      </c>
      <c r="Q223" s="136">
        <v>41685</v>
      </c>
      <c r="R223" s="137">
        <v>154.33361501746299</v>
      </c>
      <c r="S223" s="127">
        <f t="shared" si="18"/>
        <v>-1.8702962105693333E-3</v>
      </c>
      <c r="T223" s="128">
        <f t="shared" si="19"/>
        <v>-7.0730207935625344E-3</v>
      </c>
      <c r="U223" s="128">
        <f t="shared" si="20"/>
        <v>0.10731738413120451</v>
      </c>
    </row>
    <row r="224" spans="12:21" x14ac:dyDescent="0.25">
      <c r="L224" s="138">
        <v>41729</v>
      </c>
      <c r="M224" s="120">
        <v>143.12967041354801</v>
      </c>
      <c r="N224" s="121">
        <f t="shared" ref="N224:N287" si="21">M224/M223-1</f>
        <v>2.9376986209019851E-3</v>
      </c>
      <c r="O224" s="121">
        <f t="shared" si="16"/>
        <v>2.4427143821482034E-2</v>
      </c>
      <c r="P224" s="121">
        <f t="shared" si="17"/>
        <v>0.12919351391298028</v>
      </c>
      <c r="Q224" s="136">
        <v>41713</v>
      </c>
      <c r="R224" s="137">
        <v>155.309013505416</v>
      </c>
      <c r="S224" s="127">
        <f t="shared" si="18"/>
        <v>6.3200650606327624E-3</v>
      </c>
      <c r="T224" s="128">
        <f t="shared" si="19"/>
        <v>5.3410931154225239E-3</v>
      </c>
      <c r="U224" s="128">
        <f t="shared" si="20"/>
        <v>0.10723147790071508</v>
      </c>
    </row>
    <row r="225" spans="12:21" x14ac:dyDescent="0.25">
      <c r="L225" s="138">
        <v>41759</v>
      </c>
      <c r="M225" s="120">
        <v>143.377071066285</v>
      </c>
      <c r="N225" s="121">
        <f t="shared" si="21"/>
        <v>1.7285071084294223E-3</v>
      </c>
      <c r="O225" s="121">
        <f t="shared" si="16"/>
        <v>1.0678067767598831E-2</v>
      </c>
      <c r="P225" s="121">
        <f t="shared" si="17"/>
        <v>0.11020145252672653</v>
      </c>
      <c r="Q225" s="136">
        <v>41744</v>
      </c>
      <c r="R225" s="137">
        <v>155.82402138242301</v>
      </c>
      <c r="S225" s="127">
        <f t="shared" si="18"/>
        <v>3.3160205282551924E-3</v>
      </c>
      <c r="T225" s="128">
        <f t="shared" si="19"/>
        <v>7.7686853127696409E-3</v>
      </c>
      <c r="U225" s="128">
        <f t="shared" si="20"/>
        <v>9.8329966443060135E-2</v>
      </c>
    </row>
    <row r="226" spans="12:21" x14ac:dyDescent="0.25">
      <c r="L226" s="138">
        <v>41790</v>
      </c>
      <c r="M226" s="120">
        <v>145.43476431828</v>
      </c>
      <c r="N226" s="121">
        <f t="shared" si="21"/>
        <v>1.4351620079082972E-2</v>
      </c>
      <c r="O226" s="121">
        <f t="shared" ref="O226:O289" si="22">M226/M223-1</f>
        <v>1.908994412833076E-2</v>
      </c>
      <c r="P226" s="121">
        <f t="shared" si="17"/>
        <v>0.10063669106001494</v>
      </c>
      <c r="Q226" s="136">
        <v>41774</v>
      </c>
      <c r="R226" s="137">
        <v>155.913707401192</v>
      </c>
      <c r="S226" s="127">
        <f t="shared" si="18"/>
        <v>5.7555964717970198E-4</v>
      </c>
      <c r="T226" s="128">
        <f t="shared" si="19"/>
        <v>1.0238160905841731E-2</v>
      </c>
      <c r="U226" s="128">
        <f t="shared" si="20"/>
        <v>8.2476209080319718E-2</v>
      </c>
    </row>
    <row r="227" spans="12:21" x14ac:dyDescent="0.25">
      <c r="L227" s="138">
        <v>41820</v>
      </c>
      <c r="M227" s="120">
        <v>147.76016829550801</v>
      </c>
      <c r="N227" s="121">
        <f t="shared" si="21"/>
        <v>1.5989326816928884E-2</v>
      </c>
      <c r="O227" s="121">
        <f t="shared" si="22"/>
        <v>3.2351767935893339E-2</v>
      </c>
      <c r="P227" s="121">
        <f t="shared" si="17"/>
        <v>9.7338350928227957E-2</v>
      </c>
      <c r="Q227" s="136">
        <v>41805</v>
      </c>
      <c r="R227" s="137">
        <v>156.232923804763</v>
      </c>
      <c r="S227" s="127">
        <f t="shared" si="18"/>
        <v>2.0473915276071342E-3</v>
      </c>
      <c r="T227" s="128">
        <f t="shared" si="19"/>
        <v>5.9488517665124974E-3</v>
      </c>
      <c r="U227" s="128">
        <f t="shared" si="20"/>
        <v>6.7661606987795109E-2</v>
      </c>
    </row>
    <row r="228" spans="12:21" x14ac:dyDescent="0.25">
      <c r="L228" s="138">
        <v>41851</v>
      </c>
      <c r="M228" s="120">
        <v>150.276896967525</v>
      </c>
      <c r="N228" s="121">
        <f t="shared" si="21"/>
        <v>1.7032524401188853E-2</v>
      </c>
      <c r="O228" s="121">
        <f t="shared" si="22"/>
        <v>4.8123635459467184E-2</v>
      </c>
      <c r="P228" s="121">
        <f t="shared" si="17"/>
        <v>0.10904877172716065</v>
      </c>
      <c r="Q228" s="136">
        <v>41835</v>
      </c>
      <c r="R228" s="137">
        <v>156.52026021810801</v>
      </c>
      <c r="S228" s="127">
        <f t="shared" si="18"/>
        <v>1.8391540422304509E-3</v>
      </c>
      <c r="T228" s="128">
        <f t="shared" si="19"/>
        <v>4.468109791469832E-3</v>
      </c>
      <c r="U228" s="128">
        <f t="shared" si="20"/>
        <v>4.6679784829437798E-2</v>
      </c>
    </row>
    <row r="229" spans="12:21" x14ac:dyDescent="0.25">
      <c r="L229" s="138">
        <v>41882</v>
      </c>
      <c r="M229" s="120">
        <v>151.79871194938201</v>
      </c>
      <c r="N229" s="121">
        <f t="shared" si="21"/>
        <v>1.0126739456071343E-2</v>
      </c>
      <c r="O229" s="121">
        <f t="shared" si="22"/>
        <v>4.3758090859037591E-2</v>
      </c>
      <c r="P229" s="121">
        <f t="shared" si="17"/>
        <v>0.11455055843373874</v>
      </c>
      <c r="Q229" s="136">
        <v>41866</v>
      </c>
      <c r="R229" s="137">
        <v>159.85676607450901</v>
      </c>
      <c r="S229" s="127">
        <f t="shared" si="18"/>
        <v>2.1316766607413218E-2</v>
      </c>
      <c r="T229" s="128">
        <f t="shared" si="19"/>
        <v>2.5290006498087214E-2</v>
      </c>
      <c r="U229" s="128">
        <f t="shared" si="20"/>
        <v>5.9196484799246996E-2</v>
      </c>
    </row>
    <row r="230" spans="12:21" x14ac:dyDescent="0.25">
      <c r="L230" s="138">
        <v>41912</v>
      </c>
      <c r="M230" s="120">
        <v>152.96027001994901</v>
      </c>
      <c r="N230" s="121">
        <f t="shared" si="21"/>
        <v>7.6519626263649165E-3</v>
      </c>
      <c r="O230" s="121">
        <f t="shared" si="22"/>
        <v>3.5192851933149027E-2</v>
      </c>
      <c r="P230" s="121">
        <f t="shared" si="17"/>
        <v>0.11816176543838419</v>
      </c>
      <c r="Q230" s="136">
        <v>41897</v>
      </c>
      <c r="R230" s="137">
        <v>162.49502579030201</v>
      </c>
      <c r="S230" s="127">
        <f t="shared" si="18"/>
        <v>1.6503897711550808E-2</v>
      </c>
      <c r="T230" s="128">
        <f t="shared" si="19"/>
        <v>4.0081833156783597E-2</v>
      </c>
      <c r="U230" s="128">
        <f t="shared" si="20"/>
        <v>6.0506469026106346E-2</v>
      </c>
    </row>
    <row r="231" spans="12:21" x14ac:dyDescent="0.25">
      <c r="L231" s="138">
        <v>41943</v>
      </c>
      <c r="M231" s="120">
        <v>153.45210307295099</v>
      </c>
      <c r="N231" s="121">
        <f t="shared" si="21"/>
        <v>3.2154300782669676E-3</v>
      </c>
      <c r="O231" s="121">
        <f t="shared" si="22"/>
        <v>2.1129036927826306E-2</v>
      </c>
      <c r="P231" s="121">
        <f t="shared" si="17"/>
        <v>0.11688108675790931</v>
      </c>
      <c r="Q231" s="136">
        <v>41927</v>
      </c>
      <c r="R231" s="137">
        <v>165.50774470792601</v>
      </c>
      <c r="S231" s="127">
        <f t="shared" si="18"/>
        <v>1.8540376254420732E-2</v>
      </c>
      <c r="T231" s="128">
        <f t="shared" si="19"/>
        <v>5.742058234054892E-2</v>
      </c>
      <c r="U231" s="128">
        <f t="shared" si="20"/>
        <v>7.3789282280771307E-2</v>
      </c>
    </row>
    <row r="232" spans="12:21" x14ac:dyDescent="0.25">
      <c r="L232" s="138">
        <v>41973</v>
      </c>
      <c r="M232" s="120">
        <v>154.559377688762</v>
      </c>
      <c r="N232" s="121">
        <f t="shared" si="21"/>
        <v>7.215766963354131E-3</v>
      </c>
      <c r="O232" s="121">
        <f t="shared" si="22"/>
        <v>1.8186358131289992E-2</v>
      </c>
      <c r="P232" s="121">
        <f t="shared" si="17"/>
        <v>0.11745556558560244</v>
      </c>
      <c r="Q232" s="136">
        <v>41958</v>
      </c>
      <c r="R232" s="137">
        <v>166.73914876302501</v>
      </c>
      <c r="S232" s="127">
        <f t="shared" si="18"/>
        <v>7.440159717432504E-3</v>
      </c>
      <c r="T232" s="128">
        <f t="shared" si="19"/>
        <v>4.305343375524151E-2</v>
      </c>
      <c r="U232" s="128">
        <f t="shared" si="20"/>
        <v>7.2739722179059774E-2</v>
      </c>
    </row>
    <row r="233" spans="12:21" x14ac:dyDescent="0.25">
      <c r="L233" s="138">
        <v>42004</v>
      </c>
      <c r="M233" s="120">
        <v>155.54378579390101</v>
      </c>
      <c r="N233" s="121">
        <f t="shared" si="21"/>
        <v>6.3691257033999804E-3</v>
      </c>
      <c r="O233" s="121">
        <f t="shared" si="22"/>
        <v>1.6890109919491358E-2</v>
      </c>
      <c r="P233" s="121">
        <f t="shared" si="17"/>
        <v>0.1132791388370562</v>
      </c>
      <c r="Q233" s="136">
        <v>41988</v>
      </c>
      <c r="R233" s="137">
        <v>169.78457659921</v>
      </c>
      <c r="S233" s="127">
        <f t="shared" si="18"/>
        <v>1.8264623867747076E-2</v>
      </c>
      <c r="T233" s="128">
        <f t="shared" si="19"/>
        <v>4.4860147401158512E-2</v>
      </c>
      <c r="U233" s="128">
        <f t="shared" si="20"/>
        <v>9.9043822246907443E-2</v>
      </c>
    </row>
    <row r="234" spans="12:21" x14ac:dyDescent="0.25">
      <c r="L234" s="138">
        <v>42035</v>
      </c>
      <c r="M234" s="120">
        <v>157.17338867326299</v>
      </c>
      <c r="N234" s="121">
        <f t="shared" si="21"/>
        <v>1.047681121456856E-2</v>
      </c>
      <c r="O234" s="121">
        <f t="shared" si="22"/>
        <v>2.4250469858617008E-2</v>
      </c>
      <c r="P234" s="121">
        <f t="shared" si="17"/>
        <v>0.10792957051926488</v>
      </c>
      <c r="Q234" s="136">
        <v>42019</v>
      </c>
      <c r="R234" s="137">
        <v>172.537533602661</v>
      </c>
      <c r="S234" s="127">
        <f t="shared" si="18"/>
        <v>1.6214411571373599E-2</v>
      </c>
      <c r="T234" s="128">
        <f t="shared" si="19"/>
        <v>4.2474078219968181E-2</v>
      </c>
      <c r="U234" s="128">
        <f t="shared" si="20"/>
        <v>0.11586084008915809</v>
      </c>
    </row>
    <row r="235" spans="12:21" x14ac:dyDescent="0.25">
      <c r="L235" s="138">
        <v>42063</v>
      </c>
      <c r="M235" s="120">
        <v>157.76881745842701</v>
      </c>
      <c r="N235" s="121">
        <f t="shared" si="21"/>
        <v>3.7883562235958568E-3</v>
      </c>
      <c r="O235" s="121">
        <f t="shared" si="22"/>
        <v>2.07650924690439E-2</v>
      </c>
      <c r="P235" s="121">
        <f t="shared" ref="P235:P298" si="23">M235/M223-1</f>
        <v>0.10551707580064695</v>
      </c>
      <c r="Q235" s="136">
        <v>42050</v>
      </c>
      <c r="R235" s="137">
        <v>175.041492020151</v>
      </c>
      <c r="S235" s="127">
        <f t="shared" si="18"/>
        <v>1.4512543243236475E-2</v>
      </c>
      <c r="T235" s="128">
        <f t="shared" si="19"/>
        <v>4.979240519528827E-2</v>
      </c>
      <c r="U235" s="128">
        <f t="shared" si="20"/>
        <v>0.13417606397896464</v>
      </c>
    </row>
    <row r="236" spans="12:21" x14ac:dyDescent="0.25">
      <c r="L236" s="138">
        <v>42094</v>
      </c>
      <c r="M236" s="120">
        <v>158.58065548363899</v>
      </c>
      <c r="N236" s="121">
        <f t="shared" si="21"/>
        <v>5.1457445031930504E-3</v>
      </c>
      <c r="O236" s="121">
        <f t="shared" si="22"/>
        <v>1.9524210975306433E-2</v>
      </c>
      <c r="P236" s="121">
        <f t="shared" si="23"/>
        <v>0.10795095821466005</v>
      </c>
      <c r="Q236" s="136">
        <v>42078</v>
      </c>
      <c r="R236" s="137">
        <v>174.44215720464399</v>
      </c>
      <c r="S236" s="127">
        <f t="shared" si="18"/>
        <v>-3.4239585631389291E-3</v>
      </c>
      <c r="T236" s="128">
        <f t="shared" si="19"/>
        <v>2.7432295080775049E-2</v>
      </c>
      <c r="U236" s="128">
        <f t="shared" si="20"/>
        <v>0.12319403276977714</v>
      </c>
    </row>
    <row r="237" spans="12:21" x14ac:dyDescent="0.25">
      <c r="L237" s="138">
        <v>42124</v>
      </c>
      <c r="M237" s="120">
        <v>159.25531722609901</v>
      </c>
      <c r="N237" s="121">
        <f t="shared" si="21"/>
        <v>4.2543760485944659E-3</v>
      </c>
      <c r="O237" s="121">
        <f t="shared" si="22"/>
        <v>1.3246062647182644E-2</v>
      </c>
      <c r="P237" s="121">
        <f t="shared" si="23"/>
        <v>0.11074466817970707</v>
      </c>
      <c r="Q237" s="136">
        <v>42109</v>
      </c>
      <c r="R237" s="137">
        <v>175.43929913694899</v>
      </c>
      <c r="S237" s="127">
        <f t="shared" si="18"/>
        <v>5.7161751968890506E-3</v>
      </c>
      <c r="T237" s="128">
        <f t="shared" si="19"/>
        <v>1.6818169784265535E-2</v>
      </c>
      <c r="U237" s="128">
        <f t="shared" si="20"/>
        <v>0.12588096225797041</v>
      </c>
    </row>
    <row r="238" spans="12:21" x14ac:dyDescent="0.25">
      <c r="L238" s="138">
        <v>42155</v>
      </c>
      <c r="M238" s="120">
        <v>161.45801238925699</v>
      </c>
      <c r="N238" s="121">
        <f t="shared" si="21"/>
        <v>1.3831218960373981E-2</v>
      </c>
      <c r="O238" s="121">
        <f t="shared" si="22"/>
        <v>2.3383549362041123E-2</v>
      </c>
      <c r="P238" s="121">
        <f t="shared" si="23"/>
        <v>0.11017481374611737</v>
      </c>
      <c r="Q238" s="136">
        <v>42139</v>
      </c>
      <c r="R238" s="137">
        <v>176.53729541168099</v>
      </c>
      <c r="S238" s="127">
        <f t="shared" si="18"/>
        <v>6.258553699960423E-3</v>
      </c>
      <c r="T238" s="128">
        <f t="shared" si="19"/>
        <v>8.5454218555094386E-3</v>
      </c>
      <c r="U238" s="128">
        <f t="shared" si="20"/>
        <v>0.13227565654263507</v>
      </c>
    </row>
    <row r="239" spans="12:21" x14ac:dyDescent="0.25">
      <c r="L239" s="138">
        <v>42185</v>
      </c>
      <c r="M239" s="120">
        <v>163.67662234176399</v>
      </c>
      <c r="N239" s="121">
        <f t="shared" si="21"/>
        <v>1.3741095407257875E-2</v>
      </c>
      <c r="O239" s="121">
        <f t="shared" si="22"/>
        <v>3.2134858079526207E-2</v>
      </c>
      <c r="P239" s="121">
        <f t="shared" si="23"/>
        <v>0.10771816403473777</v>
      </c>
      <c r="Q239" s="136">
        <v>42170</v>
      </c>
      <c r="R239" s="137">
        <v>178.828309974435</v>
      </c>
      <c r="S239" s="127">
        <f t="shared" si="18"/>
        <v>1.2977510261565017E-2</v>
      </c>
      <c r="T239" s="128">
        <f t="shared" si="19"/>
        <v>2.514388058527306E-2</v>
      </c>
      <c r="U239" s="128">
        <f t="shared" si="20"/>
        <v>0.14462627735181099</v>
      </c>
    </row>
    <row r="240" spans="12:21" x14ac:dyDescent="0.25">
      <c r="L240" s="138">
        <v>42216</v>
      </c>
      <c r="M240" s="120">
        <v>166.05688586524801</v>
      </c>
      <c r="N240" s="121">
        <f t="shared" si="21"/>
        <v>1.4542477046684876E-2</v>
      </c>
      <c r="O240" s="121">
        <f t="shared" si="22"/>
        <v>4.2708581148927172E-2</v>
      </c>
      <c r="P240" s="121">
        <f t="shared" si="23"/>
        <v>0.10500608687131119</v>
      </c>
      <c r="Q240" s="136">
        <v>42200</v>
      </c>
      <c r="R240" s="137">
        <v>178.89265794078401</v>
      </c>
      <c r="S240" s="127">
        <f t="shared" si="18"/>
        <v>3.5983098178471451E-4</v>
      </c>
      <c r="T240" s="128">
        <f t="shared" si="19"/>
        <v>1.9684066345587059E-2</v>
      </c>
      <c r="U240" s="128">
        <f t="shared" si="20"/>
        <v>0.14293611377530602</v>
      </c>
    </row>
    <row r="241" spans="12:21" x14ac:dyDescent="0.25">
      <c r="L241" s="138">
        <v>42247</v>
      </c>
      <c r="M241" s="120">
        <v>167.302488091832</v>
      </c>
      <c r="N241" s="121">
        <f t="shared" si="21"/>
        <v>7.5010573641298706E-3</v>
      </c>
      <c r="O241" s="121">
        <f t="shared" si="22"/>
        <v>3.61981150150954E-2</v>
      </c>
      <c r="P241" s="121">
        <f t="shared" si="23"/>
        <v>0.10213377928806011</v>
      </c>
      <c r="Q241" s="136">
        <v>42231</v>
      </c>
      <c r="R241" s="137">
        <v>178.646629414925</v>
      </c>
      <c r="S241" s="127">
        <f t="shared" si="18"/>
        <v>-1.3752857646088801E-3</v>
      </c>
      <c r="T241" s="128">
        <f t="shared" si="19"/>
        <v>1.1948376111263537E-2</v>
      </c>
      <c r="U241" s="128">
        <f t="shared" si="20"/>
        <v>0.1175418707748539</v>
      </c>
    </row>
    <row r="242" spans="12:21" x14ac:dyDescent="0.25">
      <c r="L242" s="138">
        <v>42277</v>
      </c>
      <c r="M242" s="120">
        <v>167.29146131247199</v>
      </c>
      <c r="N242" s="121">
        <f t="shared" si="21"/>
        <v>-6.5909237129568865E-5</v>
      </c>
      <c r="O242" s="121">
        <f t="shared" si="22"/>
        <v>2.2085249066052137E-2</v>
      </c>
      <c r="P242" s="121">
        <f t="shared" si="23"/>
        <v>9.3692246298034965E-2</v>
      </c>
      <c r="Q242" s="136">
        <v>42262</v>
      </c>
      <c r="R242" s="137">
        <v>179.05491900171799</v>
      </c>
      <c r="S242" s="127">
        <f t="shared" si="18"/>
        <v>2.2854592226573267E-3</v>
      </c>
      <c r="T242" s="128">
        <f t="shared" si="19"/>
        <v>1.2671876579015695E-3</v>
      </c>
      <c r="U242" s="128">
        <f t="shared" si="20"/>
        <v>0.1019101546701271</v>
      </c>
    </row>
    <row r="243" spans="12:21" x14ac:dyDescent="0.25">
      <c r="L243" s="138">
        <v>42308</v>
      </c>
      <c r="M243" s="120">
        <v>165.868949652114</v>
      </c>
      <c r="N243" s="121">
        <f t="shared" si="21"/>
        <v>-8.5031934636579098E-3</v>
      </c>
      <c r="O243" s="121">
        <f t="shared" si="22"/>
        <v>-1.1317580246958947E-3</v>
      </c>
      <c r="P243" s="121">
        <f t="shared" si="23"/>
        <v>8.0916757284584362E-2</v>
      </c>
      <c r="Q243" s="136">
        <v>42292</v>
      </c>
      <c r="R243" s="137">
        <v>178.58406884308499</v>
      </c>
      <c r="S243" s="127">
        <f t="shared" si="18"/>
        <v>-2.6296410132607972E-3</v>
      </c>
      <c r="T243" s="128">
        <f t="shared" si="19"/>
        <v>-1.7249958788200237E-3</v>
      </c>
      <c r="U243" s="128">
        <f t="shared" si="20"/>
        <v>7.9007324752294661E-2</v>
      </c>
    </row>
    <row r="244" spans="12:21" x14ac:dyDescent="0.25">
      <c r="L244" s="138">
        <v>42338</v>
      </c>
      <c r="M244" s="120">
        <v>165.809540485762</v>
      </c>
      <c r="N244" s="121">
        <f t="shared" si="21"/>
        <v>-3.5816930460219609E-4</v>
      </c>
      <c r="O244" s="121">
        <f t="shared" si="22"/>
        <v>-8.9236425775719441E-3</v>
      </c>
      <c r="P244" s="121">
        <f t="shared" si="23"/>
        <v>7.2788613445730732E-2</v>
      </c>
      <c r="Q244" s="136">
        <v>42323</v>
      </c>
      <c r="R244" s="137">
        <v>179.30588050829701</v>
      </c>
      <c r="S244" s="127">
        <f t="shared" si="18"/>
        <v>4.0418592200754944E-3</v>
      </c>
      <c r="T244" s="128">
        <f t="shared" si="19"/>
        <v>3.6902520665018645E-3</v>
      </c>
      <c r="U244" s="128">
        <f t="shared" si="20"/>
        <v>7.536761365582012E-2</v>
      </c>
    </row>
    <row r="245" spans="12:21" x14ac:dyDescent="0.25">
      <c r="L245" s="138">
        <v>42369</v>
      </c>
      <c r="M245" s="120">
        <v>167.270633571254</v>
      </c>
      <c r="N245" s="121">
        <f t="shared" si="21"/>
        <v>8.8118758499149408E-3</v>
      </c>
      <c r="O245" s="121">
        <f t="shared" si="22"/>
        <v>-1.2449972673200804E-4</v>
      </c>
      <c r="P245" s="121">
        <f t="shared" si="23"/>
        <v>7.5392582979118883E-2</v>
      </c>
      <c r="Q245" s="136">
        <v>42353</v>
      </c>
      <c r="R245" s="137">
        <v>179.673094235912</v>
      </c>
      <c r="S245" s="127">
        <f t="shared" si="18"/>
        <v>2.0479737004386322E-3</v>
      </c>
      <c r="T245" s="128">
        <f t="shared" si="19"/>
        <v>3.452433687052725E-3</v>
      </c>
      <c r="U245" s="128">
        <f t="shared" si="20"/>
        <v>5.8241554296446063E-2</v>
      </c>
    </row>
    <row r="246" spans="12:21" x14ac:dyDescent="0.25">
      <c r="L246" s="138">
        <v>42400</v>
      </c>
      <c r="M246" s="120">
        <v>170.77687580182501</v>
      </c>
      <c r="N246" s="121">
        <f t="shared" si="21"/>
        <v>2.0961493094826089E-2</v>
      </c>
      <c r="O246" s="121">
        <f t="shared" si="22"/>
        <v>2.9589179650589603E-2</v>
      </c>
      <c r="P246" s="121">
        <f t="shared" si="23"/>
        <v>8.6550829268187357E-2</v>
      </c>
      <c r="Q246" s="136">
        <v>42384</v>
      </c>
      <c r="R246" s="137">
        <v>181.855491001519</v>
      </c>
      <c r="S246" s="127">
        <f t="shared" si="18"/>
        <v>1.2146486233166831E-2</v>
      </c>
      <c r="T246" s="128">
        <f t="shared" si="19"/>
        <v>1.8318667390810006E-2</v>
      </c>
      <c r="U246" s="128">
        <f t="shared" si="20"/>
        <v>5.4005393518122613E-2</v>
      </c>
    </row>
    <row r="247" spans="12:21" x14ac:dyDescent="0.25">
      <c r="L247" s="138">
        <v>42429</v>
      </c>
      <c r="M247" s="120">
        <v>172.21361890074201</v>
      </c>
      <c r="N247" s="121">
        <f t="shared" si="21"/>
        <v>8.4129838549349412E-3</v>
      </c>
      <c r="O247" s="121">
        <f t="shared" si="22"/>
        <v>3.8623099709572672E-2</v>
      </c>
      <c r="P247" s="121">
        <f t="shared" si="23"/>
        <v>9.1556758014753381E-2</v>
      </c>
      <c r="Q247" s="136">
        <v>42415</v>
      </c>
      <c r="R247" s="137">
        <v>181.78823423337201</v>
      </c>
      <c r="S247" s="127">
        <f t="shared" si="18"/>
        <v>-3.698363342046207E-4</v>
      </c>
      <c r="T247" s="128">
        <f t="shared" si="19"/>
        <v>1.3844240456799328E-2</v>
      </c>
      <c r="U247" s="128">
        <f t="shared" si="20"/>
        <v>3.8543674047547105E-2</v>
      </c>
    </row>
    <row r="248" spans="12:21" x14ac:dyDescent="0.25">
      <c r="L248" s="138">
        <v>42460</v>
      </c>
      <c r="M248" s="120">
        <v>172.28429345674999</v>
      </c>
      <c r="N248" s="121">
        <f t="shared" si="21"/>
        <v>4.1038889060640571E-4</v>
      </c>
      <c r="O248" s="121">
        <f t="shared" si="22"/>
        <v>2.9973341873905657E-2</v>
      </c>
      <c r="P248" s="121">
        <f t="shared" si="23"/>
        <v>8.6414310316208942E-2</v>
      </c>
      <c r="Q248" s="136">
        <v>42444</v>
      </c>
      <c r="R248" s="137">
        <v>182.00421219667101</v>
      </c>
      <c r="S248" s="127">
        <f t="shared" si="18"/>
        <v>1.1880744879326777E-3</v>
      </c>
      <c r="T248" s="128">
        <f t="shared" si="19"/>
        <v>1.2974218375168878E-2</v>
      </c>
      <c r="U248" s="128">
        <f t="shared" si="20"/>
        <v>4.3349928212339739E-2</v>
      </c>
    </row>
    <row r="249" spans="12:21" x14ac:dyDescent="0.25">
      <c r="L249" s="138">
        <v>42490</v>
      </c>
      <c r="M249" s="120">
        <v>170.92364741493799</v>
      </c>
      <c r="N249" s="121">
        <f t="shared" si="21"/>
        <v>-7.897678973002753E-3</v>
      </c>
      <c r="O249" s="121">
        <f t="shared" si="22"/>
        <v>8.5943493475837407E-4</v>
      </c>
      <c r="P249" s="121">
        <f t="shared" si="23"/>
        <v>7.326807287867898E-2</v>
      </c>
      <c r="Q249" s="136">
        <v>42475</v>
      </c>
      <c r="R249" s="137">
        <v>181.40915060573599</v>
      </c>
      <c r="S249" s="127">
        <f t="shared" si="18"/>
        <v>-3.2694935120073376E-3</v>
      </c>
      <c r="T249" s="128">
        <f t="shared" si="19"/>
        <v>-2.4543685391346104E-3</v>
      </c>
      <c r="U249" s="128">
        <f t="shared" si="20"/>
        <v>3.4028017087134543E-2</v>
      </c>
    </row>
    <row r="250" spans="12:21" x14ac:dyDescent="0.25">
      <c r="L250" s="138">
        <v>42521</v>
      </c>
      <c r="M250" s="120">
        <v>172.269568721176</v>
      </c>
      <c r="N250" s="121">
        <f t="shared" si="21"/>
        <v>7.8744008017253009E-3</v>
      </c>
      <c r="O250" s="121">
        <f t="shared" si="22"/>
        <v>3.2488615471382154E-4</v>
      </c>
      <c r="P250" s="121">
        <f t="shared" si="23"/>
        <v>6.6962030387526239E-2</v>
      </c>
      <c r="Q250" s="136">
        <v>42505</v>
      </c>
      <c r="R250" s="137">
        <v>183.39596929071399</v>
      </c>
      <c r="S250" s="127">
        <f t="shared" si="18"/>
        <v>1.0952141489797507E-2</v>
      </c>
      <c r="T250" s="128">
        <f t="shared" si="19"/>
        <v>8.843999525723012E-3</v>
      </c>
      <c r="U250" s="128">
        <f t="shared" si="20"/>
        <v>3.8851132634827756E-2</v>
      </c>
    </row>
    <row r="251" spans="12:21" x14ac:dyDescent="0.25">
      <c r="L251" s="138">
        <v>42551</v>
      </c>
      <c r="M251" s="120">
        <v>174.774037610373</v>
      </c>
      <c r="N251" s="121">
        <f t="shared" si="21"/>
        <v>1.4538080682436449E-2</v>
      </c>
      <c r="O251" s="121">
        <f t="shared" si="22"/>
        <v>1.4451370485772275E-2</v>
      </c>
      <c r="P251" s="121">
        <f t="shared" si="23"/>
        <v>6.7800857018158078E-2</v>
      </c>
      <c r="Q251" s="136">
        <v>42536</v>
      </c>
      <c r="R251" s="137">
        <v>185.255896481815</v>
      </c>
      <c r="S251" s="127">
        <f t="shared" si="18"/>
        <v>1.0141592524057552E-2</v>
      </c>
      <c r="T251" s="128">
        <f t="shared" si="19"/>
        <v>1.7865983681906616E-2</v>
      </c>
      <c r="U251" s="128">
        <f t="shared" si="20"/>
        <v>3.5942779464274377E-2</v>
      </c>
    </row>
    <row r="252" spans="12:21" x14ac:dyDescent="0.25">
      <c r="L252" s="138">
        <v>42582</v>
      </c>
      <c r="M252" s="120">
        <v>179.20420145753599</v>
      </c>
      <c r="N252" s="121">
        <f t="shared" si="21"/>
        <v>2.5347951605027452E-2</v>
      </c>
      <c r="O252" s="121">
        <f t="shared" si="22"/>
        <v>4.8445924059272727E-2</v>
      </c>
      <c r="P252" s="121">
        <f t="shared" si="23"/>
        <v>7.9173564672029073E-2</v>
      </c>
      <c r="Q252" s="136">
        <v>42566</v>
      </c>
      <c r="R252" s="137">
        <v>188.167762619455</v>
      </c>
      <c r="S252" s="127">
        <f t="shared" si="18"/>
        <v>1.5718075337622706E-2</v>
      </c>
      <c r="T252" s="128">
        <f t="shared" si="19"/>
        <v>3.7256180248634641E-2</v>
      </c>
      <c r="U252" s="128">
        <f t="shared" si="20"/>
        <v>5.1847318863925684E-2</v>
      </c>
    </row>
    <row r="253" spans="12:21" x14ac:dyDescent="0.25">
      <c r="L253" s="138">
        <v>42613</v>
      </c>
      <c r="M253" s="120">
        <v>181.83502999384601</v>
      </c>
      <c r="N253" s="121">
        <f t="shared" si="21"/>
        <v>1.4680618617825214E-2</v>
      </c>
      <c r="O253" s="121">
        <f t="shared" si="22"/>
        <v>5.5526123062118016E-2</v>
      </c>
      <c r="P253" s="121">
        <f t="shared" si="23"/>
        <v>8.6863871946943894E-2</v>
      </c>
      <c r="Q253" s="136">
        <v>42597</v>
      </c>
      <c r="R253" s="137">
        <v>189.61589648223699</v>
      </c>
      <c r="S253" s="127">
        <f t="shared" si="18"/>
        <v>7.6959721613454324E-3</v>
      </c>
      <c r="T253" s="128">
        <f t="shared" si="19"/>
        <v>3.3915288408892685E-2</v>
      </c>
      <c r="U253" s="128">
        <f t="shared" si="20"/>
        <v>6.1402037660809983E-2</v>
      </c>
    </row>
    <row r="254" spans="12:21" x14ac:dyDescent="0.25">
      <c r="L254" s="138">
        <v>42643</v>
      </c>
      <c r="M254" s="120">
        <v>183.30897604351</v>
      </c>
      <c r="N254" s="121">
        <f t="shared" si="21"/>
        <v>8.1059521353716857E-3</v>
      </c>
      <c r="O254" s="121">
        <f t="shared" si="22"/>
        <v>4.8834132058928059E-2</v>
      </c>
      <c r="P254" s="121">
        <f t="shared" si="23"/>
        <v>9.5746158263989356E-2</v>
      </c>
      <c r="Q254" s="136">
        <v>42628</v>
      </c>
      <c r="R254" s="137">
        <v>190.61325166727201</v>
      </c>
      <c r="S254" s="127">
        <f t="shared" si="18"/>
        <v>5.2598711581570701E-3</v>
      </c>
      <c r="T254" s="128">
        <f t="shared" si="19"/>
        <v>2.8918675665380977E-2</v>
      </c>
      <c r="U254" s="128">
        <f t="shared" si="20"/>
        <v>6.455188570073922E-2</v>
      </c>
    </row>
    <row r="255" spans="12:21" x14ac:dyDescent="0.25">
      <c r="L255" s="138">
        <v>42674</v>
      </c>
      <c r="M255" s="120">
        <v>182.13012306712</v>
      </c>
      <c r="N255" s="121">
        <f t="shared" si="21"/>
        <v>-6.4309615482779359E-3</v>
      </c>
      <c r="O255" s="121">
        <f t="shared" si="22"/>
        <v>1.6327304749477856E-2</v>
      </c>
      <c r="P255" s="121">
        <f t="shared" si="23"/>
        <v>9.8036271701915645E-2</v>
      </c>
      <c r="Q255" s="136">
        <v>42658</v>
      </c>
      <c r="R255" s="137">
        <v>191.47338778853</v>
      </c>
      <c r="S255" s="127">
        <f t="shared" si="18"/>
        <v>4.5124675946424109E-3</v>
      </c>
      <c r="T255" s="128">
        <f t="shared" si="19"/>
        <v>1.7567436223175914E-2</v>
      </c>
      <c r="U255" s="128">
        <f t="shared" si="20"/>
        <v>7.2175077144033262E-2</v>
      </c>
    </row>
    <row r="256" spans="12:21" x14ac:dyDescent="0.25">
      <c r="L256" s="138">
        <v>42704</v>
      </c>
      <c r="M256" s="120">
        <v>181.60864026015</v>
      </c>
      <c r="N256" s="121">
        <f t="shared" si="21"/>
        <v>-2.8632430384830654E-3</v>
      </c>
      <c r="O256" s="121">
        <f t="shared" si="22"/>
        <v>-1.2450281648352934E-3</v>
      </c>
      <c r="P256" s="121">
        <f t="shared" si="23"/>
        <v>9.5284624323198397E-2</v>
      </c>
      <c r="Q256" s="136">
        <v>42689</v>
      </c>
      <c r="R256" s="137">
        <v>191.69632193807001</v>
      </c>
      <c r="S256" s="127">
        <f t="shared" si="18"/>
        <v>1.1643087956756393E-3</v>
      </c>
      <c r="T256" s="128">
        <f t="shared" si="19"/>
        <v>1.097178820145972E-2</v>
      </c>
      <c r="U256" s="128">
        <f t="shared" si="20"/>
        <v>6.9102259193332349E-2</v>
      </c>
    </row>
    <row r="257" spans="12:21" x14ac:dyDescent="0.25">
      <c r="L257" s="138">
        <v>42735</v>
      </c>
      <c r="M257" s="120">
        <v>182.573206272204</v>
      </c>
      <c r="N257" s="121">
        <f t="shared" si="21"/>
        <v>5.3112341498304794E-3</v>
      </c>
      <c r="O257" s="121">
        <f t="shared" si="22"/>
        <v>-4.0138229299331307E-3</v>
      </c>
      <c r="P257" s="121">
        <f t="shared" si="23"/>
        <v>9.1483916657919551E-2</v>
      </c>
      <c r="Q257" s="136">
        <v>42719</v>
      </c>
      <c r="R257" s="137">
        <v>191.10660852967601</v>
      </c>
      <c r="S257" s="127">
        <f t="shared" si="18"/>
        <v>-3.0762896357735547E-3</v>
      </c>
      <c r="T257" s="128">
        <f t="shared" si="19"/>
        <v>2.5882610893452895E-3</v>
      </c>
      <c r="U257" s="128">
        <f t="shared" si="20"/>
        <v>6.3635094293816419E-2</v>
      </c>
    </row>
    <row r="258" spans="12:21" x14ac:dyDescent="0.25">
      <c r="L258" s="138">
        <v>42766</v>
      </c>
      <c r="M258" s="120">
        <v>186.32547158845799</v>
      </c>
      <c r="N258" s="121">
        <f t="shared" si="21"/>
        <v>2.0552113822548623E-2</v>
      </c>
      <c r="O258" s="121">
        <f t="shared" si="22"/>
        <v>2.3034896428373308E-2</v>
      </c>
      <c r="P258" s="121">
        <f t="shared" si="23"/>
        <v>9.1046259709517408E-2</v>
      </c>
      <c r="Q258" s="136">
        <v>42750</v>
      </c>
      <c r="R258" s="137">
        <v>188.665948378026</v>
      </c>
      <c r="S258" s="127">
        <f t="shared" si="18"/>
        <v>-1.2771197032001136E-2</v>
      </c>
      <c r="T258" s="128">
        <f t="shared" si="19"/>
        <v>-1.4662295595900932E-2</v>
      </c>
      <c r="U258" s="128">
        <f t="shared" si="20"/>
        <v>3.744983084646103E-2</v>
      </c>
    </row>
    <row r="259" spans="12:21" x14ac:dyDescent="0.25">
      <c r="L259" s="138">
        <v>42794</v>
      </c>
      <c r="M259" s="120">
        <v>191.00609760210301</v>
      </c>
      <c r="N259" s="121">
        <f t="shared" si="21"/>
        <v>2.5120698601977853E-2</v>
      </c>
      <c r="O259" s="121">
        <f t="shared" si="22"/>
        <v>5.1745651134722292E-2</v>
      </c>
      <c r="P259" s="121">
        <f t="shared" si="23"/>
        <v>0.10912306948379236</v>
      </c>
      <c r="Q259" s="136">
        <v>42781</v>
      </c>
      <c r="R259" s="137">
        <v>187.04392371041001</v>
      </c>
      <c r="S259" s="127">
        <f t="shared" si="18"/>
        <v>-8.5973366235966298E-3</v>
      </c>
      <c r="T259" s="128">
        <f t="shared" si="19"/>
        <v>-2.4269626984095294E-2</v>
      </c>
      <c r="U259" s="128">
        <f t="shared" si="20"/>
        <v>2.8911054113056389E-2</v>
      </c>
    </row>
    <row r="260" spans="12:21" x14ac:dyDescent="0.25">
      <c r="L260" s="138">
        <v>42825</v>
      </c>
      <c r="M260" s="120">
        <v>193.95886403832</v>
      </c>
      <c r="N260" s="121">
        <f t="shared" si="21"/>
        <v>1.5459016614056464E-2</v>
      </c>
      <c r="O260" s="121">
        <f t="shared" si="22"/>
        <v>6.2362150496172886E-2</v>
      </c>
      <c r="P260" s="121">
        <f t="shared" si="23"/>
        <v>0.12580700275507795</v>
      </c>
      <c r="Q260" s="136">
        <v>42809</v>
      </c>
      <c r="R260" s="137">
        <v>187.952243216325</v>
      </c>
      <c r="S260" s="127">
        <f t="shared" si="18"/>
        <v>4.8561829109257104E-3</v>
      </c>
      <c r="T260" s="128">
        <f t="shared" si="19"/>
        <v>-1.6505788772140706E-2</v>
      </c>
      <c r="U260" s="128">
        <f t="shared" si="20"/>
        <v>3.2680732758133324E-2</v>
      </c>
    </row>
    <row r="261" spans="12:21" x14ac:dyDescent="0.25">
      <c r="L261" s="138">
        <v>42855</v>
      </c>
      <c r="M261" s="120">
        <v>195.72837682023001</v>
      </c>
      <c r="N261" s="121">
        <f t="shared" si="21"/>
        <v>9.1231343856521541E-3</v>
      </c>
      <c r="O261" s="121">
        <f t="shared" si="22"/>
        <v>5.046494798381862E-2</v>
      </c>
      <c r="P261" s="121">
        <f t="shared" si="23"/>
        <v>0.14512169486458193</v>
      </c>
      <c r="Q261" s="136">
        <v>42840</v>
      </c>
      <c r="R261" s="137">
        <v>191.94469323238201</v>
      </c>
      <c r="S261" s="127">
        <f t="shared" si="18"/>
        <v>2.1241832221506662E-2</v>
      </c>
      <c r="T261" s="128">
        <f t="shared" si="19"/>
        <v>1.7378572458589314E-2</v>
      </c>
      <c r="U261" s="128">
        <f t="shared" si="20"/>
        <v>5.8076136685868418E-2</v>
      </c>
    </row>
    <row r="262" spans="12:21" x14ac:dyDescent="0.25">
      <c r="L262" s="138">
        <v>42886</v>
      </c>
      <c r="M262" s="120">
        <v>197.874264968484</v>
      </c>
      <c r="N262" s="121">
        <f t="shared" si="21"/>
        <v>1.0963602637061198E-2</v>
      </c>
      <c r="O262" s="121">
        <f t="shared" si="22"/>
        <v>3.5957843506590592E-2</v>
      </c>
      <c r="P262" s="121">
        <f t="shared" si="23"/>
        <v>0.14863156875228523</v>
      </c>
      <c r="Q262" s="136">
        <v>42870</v>
      </c>
      <c r="R262" s="137">
        <v>196.11236271568501</v>
      </c>
      <c r="S262" s="127">
        <f t="shared" si="18"/>
        <v>2.1712866415417587E-2</v>
      </c>
      <c r="T262" s="128">
        <f t="shared" si="19"/>
        <v>4.8482938260615116E-2</v>
      </c>
      <c r="U262" s="128">
        <f t="shared" si="20"/>
        <v>6.9338456423834183E-2</v>
      </c>
    </row>
    <row r="263" spans="12:21" x14ac:dyDescent="0.25">
      <c r="L263" s="138">
        <v>42916</v>
      </c>
      <c r="M263" s="120">
        <v>202.173036078058</v>
      </c>
      <c r="N263" s="121">
        <f t="shared" si="21"/>
        <v>2.172476097515097E-2</v>
      </c>
      <c r="O263" s="121">
        <f t="shared" si="22"/>
        <v>4.235007294183335E-2</v>
      </c>
      <c r="P263" s="121">
        <f t="shared" si="23"/>
        <v>0.15676812667546258</v>
      </c>
      <c r="Q263" s="136">
        <v>42901</v>
      </c>
      <c r="R263" s="137">
        <v>198.73864847748001</v>
      </c>
      <c r="S263" s="127">
        <f t="shared" si="18"/>
        <v>1.3391739946565506E-2</v>
      </c>
      <c r="T263" s="128">
        <f t="shared" si="19"/>
        <v>5.7389074355129299E-2</v>
      </c>
      <c r="U263" s="128">
        <f t="shared" si="20"/>
        <v>7.277907074330825E-2</v>
      </c>
    </row>
    <row r="264" spans="12:21" x14ac:dyDescent="0.25">
      <c r="L264" s="138">
        <v>42947</v>
      </c>
      <c r="M264" s="120">
        <v>204.568527951325</v>
      </c>
      <c r="N264" s="121">
        <f t="shared" si="21"/>
        <v>1.1848720876616259E-2</v>
      </c>
      <c r="O264" s="121">
        <f t="shared" si="22"/>
        <v>4.5165403579749519E-2</v>
      </c>
      <c r="P264" s="121">
        <f t="shared" si="23"/>
        <v>0.14153868205930054</v>
      </c>
      <c r="Q264" s="136">
        <v>42931</v>
      </c>
      <c r="R264" s="137">
        <v>198.246632034203</v>
      </c>
      <c r="S264" s="127">
        <f t="shared" ref="S264:S327" si="24">R264/R263-1</f>
        <v>-2.4756958299068099E-3</v>
      </c>
      <c r="T264" s="128">
        <f t="shared" si="19"/>
        <v>3.2832055399371729E-2</v>
      </c>
      <c r="U264" s="128">
        <f t="shared" si="20"/>
        <v>5.3563210161196473E-2</v>
      </c>
    </row>
    <row r="265" spans="12:21" x14ac:dyDescent="0.25">
      <c r="L265" s="138">
        <v>42978</v>
      </c>
      <c r="M265" s="120">
        <v>204.90603955338699</v>
      </c>
      <c r="N265" s="121">
        <f t="shared" si="21"/>
        <v>1.6498706103136307E-3</v>
      </c>
      <c r="O265" s="121">
        <f t="shared" si="22"/>
        <v>3.5536579686211045E-2</v>
      </c>
      <c r="P265" s="121">
        <f t="shared" si="23"/>
        <v>0.12687879535819802</v>
      </c>
      <c r="Q265" s="136">
        <v>42962</v>
      </c>
      <c r="R265" s="137">
        <v>198.37317762398601</v>
      </c>
      <c r="S265" s="127">
        <f t="shared" si="24"/>
        <v>6.3832403347552358E-4</v>
      </c>
      <c r="T265" s="128">
        <f t="shared" si="19"/>
        <v>1.1528161085788469E-2</v>
      </c>
      <c r="U265" s="128">
        <f t="shared" si="20"/>
        <v>4.618431948066859E-2</v>
      </c>
    </row>
    <row r="266" spans="12:21" x14ac:dyDescent="0.25">
      <c r="L266" s="138">
        <v>43008</v>
      </c>
      <c r="M266" s="120">
        <v>202.814197768529</v>
      </c>
      <c r="N266" s="121">
        <f t="shared" si="21"/>
        <v>-1.0208785399480447E-2</v>
      </c>
      <c r="O266" s="121">
        <f t="shared" si="22"/>
        <v>3.1713511500288671E-3</v>
      </c>
      <c r="P266" s="121">
        <f t="shared" si="23"/>
        <v>0.1064062554164793</v>
      </c>
      <c r="Q266" s="136">
        <v>42993</v>
      </c>
      <c r="R266" s="137">
        <v>198.89512243923701</v>
      </c>
      <c r="S266" s="127">
        <f t="shared" si="24"/>
        <v>2.6311259490954253E-3</v>
      </c>
      <c r="T266" s="128">
        <f t="shared" ref="T266:T329" si="25">R266/R263-1</f>
        <v>7.8733534194652677E-4</v>
      </c>
      <c r="U266" s="128">
        <f t="shared" si="20"/>
        <v>4.34485572200487E-2</v>
      </c>
    </row>
    <row r="267" spans="12:21" x14ac:dyDescent="0.25">
      <c r="L267" s="138">
        <v>43039</v>
      </c>
      <c r="M267" s="120">
        <v>202.28556150961001</v>
      </c>
      <c r="N267" s="121">
        <f t="shared" si="21"/>
        <v>-2.6065051891599467E-3</v>
      </c>
      <c r="O267" s="121">
        <f t="shared" si="22"/>
        <v>-1.1159910395689976E-2</v>
      </c>
      <c r="P267" s="121">
        <f t="shared" si="23"/>
        <v>0.11066504597409277</v>
      </c>
      <c r="Q267" s="136">
        <v>43023</v>
      </c>
      <c r="R267" s="137">
        <v>201.38057603824001</v>
      </c>
      <c r="S267" s="127">
        <f t="shared" si="24"/>
        <v>1.2496302415672789E-2</v>
      </c>
      <c r="T267" s="128">
        <f t="shared" si="25"/>
        <v>1.5808308932564019E-2</v>
      </c>
      <c r="U267" s="128">
        <f t="shared" si="20"/>
        <v>5.1741854908066154E-2</v>
      </c>
    </row>
    <row r="268" spans="12:21" x14ac:dyDescent="0.25">
      <c r="L268" s="138">
        <v>43069</v>
      </c>
      <c r="M268" s="120">
        <v>203.99673056412399</v>
      </c>
      <c r="N268" s="121">
        <f t="shared" si="21"/>
        <v>8.4591754435854316E-3</v>
      </c>
      <c r="O268" s="121">
        <f t="shared" si="22"/>
        <v>-4.4376875920539849E-3</v>
      </c>
      <c r="P268" s="121">
        <f t="shared" si="23"/>
        <v>0.12327657027718275</v>
      </c>
      <c r="Q268" s="136">
        <v>43054</v>
      </c>
      <c r="R268" s="137">
        <v>202.40467349418799</v>
      </c>
      <c r="S268" s="127">
        <f t="shared" si="24"/>
        <v>5.0853834868040959E-3</v>
      </c>
      <c r="T268" s="128">
        <f t="shared" si="25"/>
        <v>2.032278717561109E-2</v>
      </c>
      <c r="U268" s="128">
        <f t="shared" si="20"/>
        <v>5.5861017299942972E-2</v>
      </c>
    </row>
    <row r="269" spans="12:21" x14ac:dyDescent="0.25">
      <c r="L269" s="138">
        <v>43100</v>
      </c>
      <c r="M269" s="120">
        <v>207.045631357708</v>
      </c>
      <c r="N269" s="121">
        <f t="shared" si="21"/>
        <v>1.494583165697172E-2</v>
      </c>
      <c r="O269" s="121">
        <f t="shared" si="22"/>
        <v>2.086359651215508E-2</v>
      </c>
      <c r="P269" s="121">
        <f t="shared" si="23"/>
        <v>0.13404171173407176</v>
      </c>
      <c r="Q269" s="136">
        <v>43084</v>
      </c>
      <c r="R269" s="137">
        <v>202.262204771781</v>
      </c>
      <c r="S269" s="127">
        <f t="shared" si="24"/>
        <v>-7.0388059696202543E-4</v>
      </c>
      <c r="T269" s="128">
        <f t="shared" si="25"/>
        <v>1.6928933657348155E-2</v>
      </c>
      <c r="U269" s="128">
        <f t="shared" si="20"/>
        <v>5.8373681203037542E-2</v>
      </c>
    </row>
    <row r="270" spans="12:21" x14ac:dyDescent="0.25">
      <c r="L270" s="138">
        <v>43131</v>
      </c>
      <c r="M270" s="120">
        <v>209.39918867574801</v>
      </c>
      <c r="N270" s="121">
        <f t="shared" si="21"/>
        <v>1.1367336285274421E-2</v>
      </c>
      <c r="O270" s="121">
        <f t="shared" si="22"/>
        <v>3.5166262550083482E-2</v>
      </c>
      <c r="P270" s="121">
        <f t="shared" si="23"/>
        <v>0.12383554910975114</v>
      </c>
      <c r="Q270" s="136">
        <v>43115</v>
      </c>
      <c r="R270" s="137">
        <v>200.98457843229801</v>
      </c>
      <c r="S270" s="127">
        <f t="shared" si="24"/>
        <v>-6.3166835391940124E-3</v>
      </c>
      <c r="T270" s="128">
        <f t="shared" si="25"/>
        <v>-1.9664141087112341E-3</v>
      </c>
      <c r="U270" s="128">
        <f t="shared" si="20"/>
        <v>6.529334074418891E-2</v>
      </c>
    </row>
    <row r="271" spans="12:21" x14ac:dyDescent="0.25">
      <c r="L271" s="138">
        <v>43159</v>
      </c>
      <c r="M271" s="120">
        <v>208.91724615767899</v>
      </c>
      <c r="N271" s="121">
        <f t="shared" si="21"/>
        <v>-2.3015491182981629E-3</v>
      </c>
      <c r="O271" s="121">
        <f t="shared" si="22"/>
        <v>2.412056104991489E-2</v>
      </c>
      <c r="P271" s="121">
        <f t="shared" si="23"/>
        <v>9.3772653231667169E-2</v>
      </c>
      <c r="Q271" s="136">
        <v>43146</v>
      </c>
      <c r="R271" s="137">
        <v>202.18497845866301</v>
      </c>
      <c r="S271" s="127">
        <f t="shared" si="24"/>
        <v>5.9725976775344414E-3</v>
      </c>
      <c r="T271" s="128">
        <f t="shared" si="25"/>
        <v>-1.0854247173857079E-3</v>
      </c>
      <c r="U271" s="128">
        <f t="shared" si="20"/>
        <v>8.0949193365378092E-2</v>
      </c>
    </row>
    <row r="272" spans="12:21" x14ac:dyDescent="0.25">
      <c r="L272" s="138">
        <v>43190</v>
      </c>
      <c r="M272" s="120">
        <v>206.60297142485501</v>
      </c>
      <c r="N272" s="121">
        <f t="shared" si="21"/>
        <v>-1.1077470986178395E-2</v>
      </c>
      <c r="O272" s="121">
        <f t="shared" si="22"/>
        <v>-2.1379824821718962E-3</v>
      </c>
      <c r="P272" s="121">
        <f t="shared" si="23"/>
        <v>6.5189634148594244E-2</v>
      </c>
      <c r="Q272" s="136">
        <v>43174</v>
      </c>
      <c r="R272" s="137">
        <v>205.30854332594501</v>
      </c>
      <c r="S272" s="127">
        <f t="shared" si="24"/>
        <v>1.5449045181764598E-2</v>
      </c>
      <c r="T272" s="128">
        <f t="shared" si="25"/>
        <v>1.5061333666372745E-2</v>
      </c>
      <c r="U272" s="128">
        <f t="shared" si="20"/>
        <v>9.2344203041214268E-2</v>
      </c>
    </row>
    <row r="273" spans="12:21" x14ac:dyDescent="0.25">
      <c r="L273" s="138">
        <v>43220</v>
      </c>
      <c r="M273" s="120">
        <v>205.87140491370599</v>
      </c>
      <c r="N273" s="121">
        <f t="shared" si="21"/>
        <v>-3.5409292814314597E-3</v>
      </c>
      <c r="O273" s="121">
        <f t="shared" si="22"/>
        <v>-1.6847170155490643E-2</v>
      </c>
      <c r="P273" s="121">
        <f t="shared" si="23"/>
        <v>5.1821959892877523E-2</v>
      </c>
      <c r="Q273" s="136">
        <v>43205</v>
      </c>
      <c r="R273" s="137">
        <v>208.89783920293101</v>
      </c>
      <c r="S273" s="127">
        <f t="shared" si="24"/>
        <v>1.7482447728868644E-2</v>
      </c>
      <c r="T273" s="128">
        <f t="shared" si="25"/>
        <v>3.9372477392829452E-2</v>
      </c>
      <c r="U273" s="128">
        <f t="shared" si="20"/>
        <v>8.8323077262804528E-2</v>
      </c>
    </row>
    <row r="274" spans="12:21" x14ac:dyDescent="0.25">
      <c r="L274" s="138">
        <v>43251</v>
      </c>
      <c r="M274" s="120">
        <v>207.75775752541</v>
      </c>
      <c r="N274" s="121">
        <f t="shared" si="21"/>
        <v>9.1627713547430822E-3</v>
      </c>
      <c r="O274" s="121">
        <f t="shared" si="22"/>
        <v>-5.5499900252077294E-3</v>
      </c>
      <c r="P274" s="121">
        <f t="shared" si="23"/>
        <v>4.9948347545347493E-2</v>
      </c>
      <c r="Q274" s="136">
        <v>43235</v>
      </c>
      <c r="R274" s="137">
        <v>208.388507535061</v>
      </c>
      <c r="S274" s="127">
        <f t="shared" si="24"/>
        <v>-2.4381854298417549E-3</v>
      </c>
      <c r="T274" s="128">
        <f t="shared" si="25"/>
        <v>3.068244299695233E-2</v>
      </c>
      <c r="U274" s="128">
        <f t="shared" si="20"/>
        <v>6.2597506089778765E-2</v>
      </c>
    </row>
    <row r="275" spans="12:21" x14ac:dyDescent="0.25">
      <c r="L275" s="138">
        <v>43281</v>
      </c>
      <c r="M275" s="120">
        <v>212.51780238655999</v>
      </c>
      <c r="N275" s="121">
        <f t="shared" si="21"/>
        <v>2.2911514438000324E-2</v>
      </c>
      <c r="O275" s="121">
        <f t="shared" si="22"/>
        <v>2.8628973343959307E-2</v>
      </c>
      <c r="P275" s="121">
        <f t="shared" si="23"/>
        <v>5.1167883260693214E-2</v>
      </c>
      <c r="Q275" s="136">
        <v>43266</v>
      </c>
      <c r="R275" s="137">
        <v>206.43837957036601</v>
      </c>
      <c r="S275" s="127">
        <f t="shared" si="24"/>
        <v>-9.3581358576929619E-3</v>
      </c>
      <c r="T275" s="128">
        <f t="shared" si="25"/>
        <v>5.5031136362762023E-3</v>
      </c>
      <c r="U275" s="128">
        <f t="shared" ref="U275:U338" si="26">R275/R263-1</f>
        <v>3.8742998163029618E-2</v>
      </c>
    </row>
    <row r="276" spans="12:21" x14ac:dyDescent="0.25">
      <c r="L276" s="138">
        <v>43312</v>
      </c>
      <c r="M276" s="120">
        <v>215.026504289244</v>
      </c>
      <c r="N276" s="121">
        <f t="shared" si="21"/>
        <v>1.1804667065589136E-2</v>
      </c>
      <c r="O276" s="121">
        <f t="shared" si="22"/>
        <v>4.4469990280464167E-2</v>
      </c>
      <c r="P276" s="121">
        <f t="shared" si="23"/>
        <v>5.1122117574250669E-2</v>
      </c>
      <c r="Q276" s="136">
        <v>43296</v>
      </c>
      <c r="R276" s="137">
        <v>205.87267525670299</v>
      </c>
      <c r="S276" s="127">
        <f t="shared" si="24"/>
        <v>-2.7403059200539204E-3</v>
      </c>
      <c r="T276" s="128">
        <f t="shared" si="25"/>
        <v>-1.4481547333236255E-2</v>
      </c>
      <c r="U276" s="128">
        <f t="shared" si="26"/>
        <v>3.8467454121411171E-2</v>
      </c>
    </row>
    <row r="277" spans="12:21" x14ac:dyDescent="0.25">
      <c r="L277" s="138">
        <v>43343</v>
      </c>
      <c r="M277" s="120">
        <v>216.38396019698601</v>
      </c>
      <c r="N277" s="121">
        <f t="shared" si="21"/>
        <v>6.3129701718818154E-3</v>
      </c>
      <c r="O277" s="121">
        <f t="shared" si="22"/>
        <v>4.1520484117282486E-2</v>
      </c>
      <c r="P277" s="121">
        <f t="shared" si="23"/>
        <v>5.6015531160605647E-2</v>
      </c>
      <c r="Q277" s="136">
        <v>43327</v>
      </c>
      <c r="R277" s="137">
        <v>208.12847220808899</v>
      </c>
      <c r="S277" s="127">
        <f t="shared" si="24"/>
        <v>1.0957243104619208E-2</v>
      </c>
      <c r="T277" s="128">
        <f t="shared" si="25"/>
        <v>-1.2478390965405817E-3</v>
      </c>
      <c r="U277" s="128">
        <f t="shared" si="26"/>
        <v>4.9176479909970539E-2</v>
      </c>
    </row>
    <row r="278" spans="12:21" x14ac:dyDescent="0.25">
      <c r="L278" s="138">
        <v>43373</v>
      </c>
      <c r="M278" s="120">
        <v>214.76963044800101</v>
      </c>
      <c r="N278" s="121">
        <f t="shared" si="21"/>
        <v>-7.4604871244402515E-3</v>
      </c>
      <c r="O278" s="121">
        <f t="shared" si="22"/>
        <v>1.0595950250535058E-2</v>
      </c>
      <c r="P278" s="121">
        <f t="shared" si="23"/>
        <v>5.8947710816166232E-2</v>
      </c>
      <c r="Q278" s="136">
        <v>43358</v>
      </c>
      <c r="R278" s="137">
        <v>210.37455269060999</v>
      </c>
      <c r="S278" s="127">
        <f t="shared" si="24"/>
        <v>1.0791798251780449E-2</v>
      </c>
      <c r="T278" s="128">
        <f t="shared" si="25"/>
        <v>1.9067060729869301E-2</v>
      </c>
      <c r="U278" s="128">
        <f t="shared" si="26"/>
        <v>5.7715996805703274E-2</v>
      </c>
    </row>
    <row r="279" spans="12:21" x14ac:dyDescent="0.25">
      <c r="L279" s="138">
        <v>43404</v>
      </c>
      <c r="M279" s="120">
        <v>215.06239827236101</v>
      </c>
      <c r="N279" s="121">
        <f t="shared" si="21"/>
        <v>1.3631714304731535E-3</v>
      </c>
      <c r="O279" s="121">
        <f t="shared" si="22"/>
        <v>1.669281804848044E-4</v>
      </c>
      <c r="P279" s="121">
        <f t="shared" si="23"/>
        <v>6.3162376332746906E-2</v>
      </c>
      <c r="Q279" s="136">
        <v>43388</v>
      </c>
      <c r="R279" s="137">
        <v>210.09667985360801</v>
      </c>
      <c r="S279" s="127">
        <f t="shared" si="24"/>
        <v>-1.3208481417932294E-3</v>
      </c>
      <c r="T279" s="128">
        <f t="shared" si="25"/>
        <v>2.0517558202603148E-2</v>
      </c>
      <c r="U279" s="128">
        <f t="shared" si="26"/>
        <v>4.3281750339779101E-2</v>
      </c>
    </row>
    <row r="280" spans="12:21" x14ac:dyDescent="0.25">
      <c r="L280" s="138">
        <v>43434</v>
      </c>
      <c r="M280" s="120">
        <v>216.02243360627199</v>
      </c>
      <c r="N280" s="121">
        <f t="shared" si="21"/>
        <v>4.4639850649073054E-3</v>
      </c>
      <c r="O280" s="121">
        <f t="shared" si="22"/>
        <v>-1.670764276543002E-3</v>
      </c>
      <c r="P280" s="121">
        <f t="shared" si="23"/>
        <v>5.8950469494744473E-2</v>
      </c>
      <c r="Q280" s="136">
        <v>43419</v>
      </c>
      <c r="R280" s="137">
        <v>208.852052491432</v>
      </c>
      <c r="S280" s="127">
        <f t="shared" si="24"/>
        <v>-5.9240696380505886E-3</v>
      </c>
      <c r="T280" s="128">
        <f t="shared" si="25"/>
        <v>3.4766040209028848E-3</v>
      </c>
      <c r="U280" s="128">
        <f t="shared" si="26"/>
        <v>3.1853903795502791E-2</v>
      </c>
    </row>
    <row r="281" spans="12:21" x14ac:dyDescent="0.25">
      <c r="L281" s="138">
        <v>43465</v>
      </c>
      <c r="M281" s="120">
        <v>218.02850171946</v>
      </c>
      <c r="N281" s="121">
        <f t="shared" si="21"/>
        <v>9.286387898232551E-3</v>
      </c>
      <c r="O281" s="121">
        <f t="shared" si="22"/>
        <v>1.5173799315392644E-2</v>
      </c>
      <c r="P281" s="121">
        <f t="shared" si="23"/>
        <v>5.3045651288228024E-2</v>
      </c>
      <c r="Q281" s="136">
        <v>43449</v>
      </c>
      <c r="R281" s="137">
        <v>208.33966409518999</v>
      </c>
      <c r="S281" s="127">
        <f t="shared" si="24"/>
        <v>-2.4533558091943686E-3</v>
      </c>
      <c r="T281" s="128">
        <f t="shared" si="25"/>
        <v>-9.6726936285522758E-3</v>
      </c>
      <c r="U281" s="128">
        <f t="shared" si="26"/>
        <v>3.0047429425909655E-2</v>
      </c>
    </row>
    <row r="282" spans="12:21" x14ac:dyDescent="0.25">
      <c r="L282" s="138">
        <v>43496</v>
      </c>
      <c r="M282" s="120">
        <v>219.71291372663001</v>
      </c>
      <c r="N282" s="121">
        <f t="shared" si="21"/>
        <v>7.725650517643734E-3</v>
      </c>
      <c r="O282" s="121">
        <f t="shared" si="22"/>
        <v>2.1624028615078839E-2</v>
      </c>
      <c r="P282" s="121">
        <f t="shared" si="23"/>
        <v>4.9253892128744869E-2</v>
      </c>
      <c r="Q282" s="136">
        <v>43480</v>
      </c>
      <c r="R282" s="137">
        <v>209.59710281470799</v>
      </c>
      <c r="S282" s="127">
        <f t="shared" si="24"/>
        <v>6.0355224483010783E-3</v>
      </c>
      <c r="T282" s="128">
        <f t="shared" si="25"/>
        <v>-2.3778435682473287E-3</v>
      </c>
      <c r="U282" s="128">
        <f t="shared" si="26"/>
        <v>4.2851667772665136E-2</v>
      </c>
    </row>
    <row r="283" spans="12:21" x14ac:dyDescent="0.25">
      <c r="L283" s="138">
        <v>43524</v>
      </c>
      <c r="M283" s="120">
        <v>219.984357582809</v>
      </c>
      <c r="N283" s="121">
        <f t="shared" si="21"/>
        <v>1.2354478923197743E-3</v>
      </c>
      <c r="O283" s="121">
        <f t="shared" si="22"/>
        <v>1.8340335817890629E-2</v>
      </c>
      <c r="P283" s="121">
        <f t="shared" si="23"/>
        <v>5.2973661239901437E-2</v>
      </c>
      <c r="Q283" s="136">
        <v>43511</v>
      </c>
      <c r="R283" s="137">
        <v>212.24236996451901</v>
      </c>
      <c r="S283" s="127">
        <f t="shared" si="24"/>
        <v>1.2620723828179692E-2</v>
      </c>
      <c r="T283" s="128">
        <f t="shared" si="25"/>
        <v>1.623310584044213E-2</v>
      </c>
      <c r="U283" s="128">
        <f t="shared" si="26"/>
        <v>4.9743514985769677E-2</v>
      </c>
    </row>
    <row r="284" spans="12:21" x14ac:dyDescent="0.25">
      <c r="L284" s="138">
        <v>43555</v>
      </c>
      <c r="M284" s="120">
        <v>220.46811604098701</v>
      </c>
      <c r="N284" s="121">
        <f t="shared" si="21"/>
        <v>2.1990584398525748E-3</v>
      </c>
      <c r="O284" s="121">
        <f t="shared" si="22"/>
        <v>1.1189428456771733E-2</v>
      </c>
      <c r="P284" s="121">
        <f t="shared" si="23"/>
        <v>6.7110092950308786E-2</v>
      </c>
      <c r="Q284" s="136">
        <v>43539</v>
      </c>
      <c r="R284" s="137">
        <v>214.29294800069701</v>
      </c>
      <c r="S284" s="127">
        <f t="shared" si="24"/>
        <v>9.6614923614017911E-3</v>
      </c>
      <c r="T284" s="128">
        <f t="shared" si="25"/>
        <v>2.857489442234562E-2</v>
      </c>
      <c r="U284" s="128">
        <f t="shared" si="26"/>
        <v>4.3760500801413249E-2</v>
      </c>
    </row>
    <row r="285" spans="12:21" x14ac:dyDescent="0.25">
      <c r="L285" s="138">
        <v>43585</v>
      </c>
      <c r="M285" s="120">
        <v>220.708787978045</v>
      </c>
      <c r="N285" s="121">
        <f t="shared" si="21"/>
        <v>1.0916405572825028E-3</v>
      </c>
      <c r="O285" s="121">
        <f t="shared" si="22"/>
        <v>4.5326159237688568E-3</v>
      </c>
      <c r="P285" s="121">
        <f t="shared" si="23"/>
        <v>7.207112163322682E-2</v>
      </c>
      <c r="Q285" s="136">
        <v>43570</v>
      </c>
      <c r="R285" s="137">
        <v>217.453372098248</v>
      </c>
      <c r="S285" s="127">
        <f t="shared" si="24"/>
        <v>1.4748147930377487E-2</v>
      </c>
      <c r="T285" s="128">
        <f t="shared" si="25"/>
        <v>3.7482718883214972E-2</v>
      </c>
      <c r="U285" s="128">
        <f t="shared" si="26"/>
        <v>4.0955583494599157E-2</v>
      </c>
    </row>
    <row r="286" spans="12:21" x14ac:dyDescent="0.25">
      <c r="L286" s="138">
        <v>43616</v>
      </c>
      <c r="M286" s="120">
        <v>222.22119615754301</v>
      </c>
      <c r="N286" s="121">
        <f t="shared" si="21"/>
        <v>6.8525054817865083E-3</v>
      </c>
      <c r="O286" s="121">
        <f t="shared" si="22"/>
        <v>1.016817104321599E-2</v>
      </c>
      <c r="P286" s="121">
        <f t="shared" si="23"/>
        <v>6.9616840325993801E-2</v>
      </c>
      <c r="Q286" s="136">
        <v>43600</v>
      </c>
      <c r="R286" s="137">
        <v>219.96083416251</v>
      </c>
      <c r="S286" s="127">
        <f t="shared" si="24"/>
        <v>1.1531033251253042E-2</v>
      </c>
      <c r="T286" s="128">
        <f t="shared" si="25"/>
        <v>3.6366274082226369E-2</v>
      </c>
      <c r="U286" s="128">
        <f t="shared" si="26"/>
        <v>5.5532460807619088E-2</v>
      </c>
    </row>
    <row r="287" spans="12:21" x14ac:dyDescent="0.25">
      <c r="L287" s="138">
        <v>43646</v>
      </c>
      <c r="M287" s="120">
        <v>223.807489153506</v>
      </c>
      <c r="N287" s="121">
        <f t="shared" si="21"/>
        <v>7.1383514416796245E-3</v>
      </c>
      <c r="O287" s="121">
        <f t="shared" si="22"/>
        <v>1.5146739458226977E-2</v>
      </c>
      <c r="P287" s="121">
        <f t="shared" si="23"/>
        <v>5.3123487256896196E-2</v>
      </c>
      <c r="Q287" s="136">
        <v>43631</v>
      </c>
      <c r="R287" s="137">
        <v>223.34601930161401</v>
      </c>
      <c r="S287" s="127">
        <f t="shared" si="24"/>
        <v>1.538994499631241E-2</v>
      </c>
      <c r="T287" s="128">
        <f t="shared" si="25"/>
        <v>4.2246239950404441E-2</v>
      </c>
      <c r="U287" s="128">
        <f t="shared" si="26"/>
        <v>8.1901629757197947E-2</v>
      </c>
    </row>
    <row r="288" spans="12:21" x14ac:dyDescent="0.25">
      <c r="L288" s="138">
        <v>43677</v>
      </c>
      <c r="M288" s="120">
        <v>225.891073775862</v>
      </c>
      <c r="N288" s="121">
        <f t="shared" ref="N288:N349" si="27">M288/M287-1</f>
        <v>9.309718053835514E-3</v>
      </c>
      <c r="O288" s="121">
        <f t="shared" si="22"/>
        <v>2.3480196893349348E-2</v>
      </c>
      <c r="P288" s="121">
        <f t="shared" si="23"/>
        <v>5.0526652621406543E-2</v>
      </c>
      <c r="Q288" s="136">
        <v>43661</v>
      </c>
      <c r="R288" s="137">
        <v>224.22662240002401</v>
      </c>
      <c r="S288" s="127">
        <f t="shared" si="24"/>
        <v>3.9427749872757989E-3</v>
      </c>
      <c r="T288" s="128">
        <f t="shared" si="25"/>
        <v>3.1148058254602651E-2</v>
      </c>
      <c r="U288" s="128">
        <f t="shared" si="26"/>
        <v>8.9151933934095151E-2</v>
      </c>
    </row>
    <row r="289" spans="12:21" x14ac:dyDescent="0.25">
      <c r="L289" s="138">
        <v>43708</v>
      </c>
      <c r="M289" s="120">
        <v>227.566844845806</v>
      </c>
      <c r="N289" s="121">
        <f t="shared" si="27"/>
        <v>7.4184917621258339E-3</v>
      </c>
      <c r="O289" s="121">
        <f t="shared" si="22"/>
        <v>2.4055530168567874E-2</v>
      </c>
      <c r="P289" s="121">
        <f t="shared" si="23"/>
        <v>5.168074675516432E-2</v>
      </c>
      <c r="Q289" s="136">
        <v>43692</v>
      </c>
      <c r="R289" s="137">
        <v>224.34161798245401</v>
      </c>
      <c r="S289" s="127">
        <f t="shared" si="24"/>
        <v>5.1285427751235346E-4</v>
      </c>
      <c r="T289" s="128">
        <f t="shared" si="25"/>
        <v>1.991619933895783E-2</v>
      </c>
      <c r="U289" s="128">
        <f t="shared" si="26"/>
        <v>7.7899701094980234E-2</v>
      </c>
    </row>
    <row r="290" spans="12:21" x14ac:dyDescent="0.25">
      <c r="L290" s="138">
        <v>43738</v>
      </c>
      <c r="M290" s="120">
        <v>228.03416718225401</v>
      </c>
      <c r="N290" s="121">
        <f t="shared" si="27"/>
        <v>2.0535607318572513E-3</v>
      </c>
      <c r="O290" s="121">
        <f t="shared" ref="O290:O349" si="28">M290/M287-1</f>
        <v>1.888532883655647E-2</v>
      </c>
      <c r="P290" s="121">
        <f t="shared" si="23"/>
        <v>6.1761696505151509E-2</v>
      </c>
      <c r="Q290" s="136">
        <v>43723</v>
      </c>
      <c r="R290" s="137">
        <v>223.27364664715799</v>
      </c>
      <c r="S290" s="127">
        <f t="shared" si="24"/>
        <v>-4.7604690779200487E-3</v>
      </c>
      <c r="T290" s="128">
        <f t="shared" si="25"/>
        <v>-3.2403825544924381E-4</v>
      </c>
      <c r="U290" s="128">
        <f t="shared" si="26"/>
        <v>6.1314896652534756E-2</v>
      </c>
    </row>
    <row r="291" spans="12:21" x14ac:dyDescent="0.25">
      <c r="L291" s="138">
        <v>43769</v>
      </c>
      <c r="M291" s="120">
        <v>227.14474623108001</v>
      </c>
      <c r="N291" s="121">
        <f t="shared" si="27"/>
        <v>-3.9003845878198273E-3</v>
      </c>
      <c r="O291" s="121">
        <f t="shared" si="28"/>
        <v>5.5498981622530419E-3</v>
      </c>
      <c r="P291" s="121">
        <f t="shared" si="23"/>
        <v>5.618066224397622E-2</v>
      </c>
      <c r="Q291" s="136">
        <v>43753</v>
      </c>
      <c r="R291" s="137">
        <v>222.36575903163299</v>
      </c>
      <c r="S291" s="127">
        <f t="shared" si="24"/>
        <v>-4.0662551499405231E-3</v>
      </c>
      <c r="T291" s="128">
        <f t="shared" si="25"/>
        <v>-8.2990295642557665E-3</v>
      </c>
      <c r="U291" s="128">
        <f t="shared" si="26"/>
        <v>5.8397301597406859E-2</v>
      </c>
    </row>
    <row r="292" spans="12:21" x14ac:dyDescent="0.25">
      <c r="L292" s="138">
        <v>43799</v>
      </c>
      <c r="M292" s="120">
        <v>225.98834439864001</v>
      </c>
      <c r="N292" s="121">
        <f t="shared" si="27"/>
        <v>-5.0910349089190454E-3</v>
      </c>
      <c r="O292" s="121">
        <f t="shared" si="28"/>
        <v>-6.936425419245662E-3</v>
      </c>
      <c r="P292" s="121">
        <f t="shared" si="23"/>
        <v>4.6133684478956161E-2</v>
      </c>
      <c r="Q292" s="136">
        <v>43784</v>
      </c>
      <c r="R292" s="137">
        <v>222.32162032880299</v>
      </c>
      <c r="S292" s="127">
        <f t="shared" si="24"/>
        <v>-1.9849595109522333E-4</v>
      </c>
      <c r="T292" s="128">
        <f t="shared" si="25"/>
        <v>-9.0041146703729869E-3</v>
      </c>
      <c r="U292" s="128">
        <f t="shared" si="26"/>
        <v>6.4493346733681678E-2</v>
      </c>
    </row>
    <row r="293" spans="12:21" x14ac:dyDescent="0.25">
      <c r="L293" s="138">
        <v>43830</v>
      </c>
      <c r="M293" s="120">
        <v>227.13021179984599</v>
      </c>
      <c r="N293" s="121">
        <f t="shared" si="27"/>
        <v>5.0527712136858582E-3</v>
      </c>
      <c r="O293" s="121">
        <f t="shared" si="28"/>
        <v>-3.9641225417134107E-3</v>
      </c>
      <c r="P293" s="121">
        <f t="shared" si="23"/>
        <v>4.1745505787574855E-2</v>
      </c>
      <c r="Q293" s="136">
        <v>43814</v>
      </c>
      <c r="R293" s="137">
        <v>223.395428347398</v>
      </c>
      <c r="S293" s="127">
        <f t="shared" si="24"/>
        <v>4.8299756767105073E-3</v>
      </c>
      <c r="T293" s="128">
        <f t="shared" si="25"/>
        <v>5.4543696521625051E-4</v>
      </c>
      <c r="U293" s="128">
        <f t="shared" si="26"/>
        <v>7.2265472432215594E-2</v>
      </c>
    </row>
    <row r="294" spans="12:21" x14ac:dyDescent="0.25">
      <c r="L294" s="138">
        <v>43861</v>
      </c>
      <c r="M294" s="120">
        <v>230.147926877374</v>
      </c>
      <c r="N294" s="121">
        <f t="shared" si="27"/>
        <v>1.328627774180613E-2</v>
      </c>
      <c r="O294" s="121">
        <f t="shared" si="28"/>
        <v>1.322144005584347E-2</v>
      </c>
      <c r="P294" s="121">
        <f t="shared" si="23"/>
        <v>4.7493854474695896E-2</v>
      </c>
      <c r="Q294" s="136">
        <v>43845</v>
      </c>
      <c r="R294" s="137">
        <v>224.81992807878501</v>
      </c>
      <c r="S294" s="127">
        <f t="shared" si="24"/>
        <v>6.376584077503189E-3</v>
      </c>
      <c r="T294" s="128">
        <f t="shared" si="25"/>
        <v>1.1036631978950107E-2</v>
      </c>
      <c r="U294" s="128">
        <f t="shared" si="26"/>
        <v>7.2628987040601389E-2</v>
      </c>
    </row>
    <row r="295" spans="12:21" x14ac:dyDescent="0.25">
      <c r="L295" s="138">
        <v>43890</v>
      </c>
      <c r="M295" s="120">
        <v>234.201915426743</v>
      </c>
      <c r="N295" s="121">
        <f t="shared" si="27"/>
        <v>1.7614708089588982E-2</v>
      </c>
      <c r="O295" s="121">
        <f t="shared" si="28"/>
        <v>3.6345109080556659E-2</v>
      </c>
      <c r="P295" s="121">
        <f t="shared" si="23"/>
        <v>6.4629858232452042E-2</v>
      </c>
      <c r="Q295" s="136">
        <v>43876</v>
      </c>
      <c r="R295" s="137">
        <v>225.93703331348701</v>
      </c>
      <c r="S295" s="127">
        <f t="shared" si="24"/>
        <v>4.9688888536185694E-3</v>
      </c>
      <c r="T295" s="128">
        <f t="shared" si="25"/>
        <v>1.6262084539222954E-2</v>
      </c>
      <c r="U295" s="128">
        <f t="shared" si="26"/>
        <v>6.452370161178167E-2</v>
      </c>
    </row>
    <row r="296" spans="12:21" x14ac:dyDescent="0.25">
      <c r="L296" s="138">
        <v>43921</v>
      </c>
      <c r="M296" s="120">
        <v>235.97915575640201</v>
      </c>
      <c r="N296" s="121">
        <f t="shared" si="27"/>
        <v>7.588496133435374E-3</v>
      </c>
      <c r="O296" s="121">
        <f t="shared" si="28"/>
        <v>3.8959783845726292E-2</v>
      </c>
      <c r="P296" s="121">
        <f t="shared" si="23"/>
        <v>7.0355024544825229E-2</v>
      </c>
      <c r="Q296" s="136">
        <v>43905</v>
      </c>
      <c r="R296" s="137">
        <v>226.35096955473099</v>
      </c>
      <c r="S296" s="127">
        <f t="shared" si="24"/>
        <v>1.8320867330750001E-3</v>
      </c>
      <c r="T296" s="128">
        <f t="shared" si="25"/>
        <v>1.3230088141002128E-2</v>
      </c>
      <c r="U296" s="128">
        <f t="shared" si="26"/>
        <v>5.6268867765050246E-2</v>
      </c>
    </row>
    <row r="297" spans="12:21" x14ac:dyDescent="0.25">
      <c r="L297" s="138">
        <v>43951</v>
      </c>
      <c r="M297" s="120">
        <v>235.37889665664201</v>
      </c>
      <c r="N297" s="121">
        <f t="shared" si="27"/>
        <v>-2.5436954286743862E-3</v>
      </c>
      <c r="O297" s="121">
        <f t="shared" si="28"/>
        <v>2.2728728649618279E-2</v>
      </c>
      <c r="P297" s="121">
        <f t="shared" si="23"/>
        <v>6.6468167457184979E-2</v>
      </c>
      <c r="Q297" s="136">
        <v>43936</v>
      </c>
      <c r="R297" s="137">
        <v>226.948842371046</v>
      </c>
      <c r="S297" s="127">
        <f t="shared" si="24"/>
        <v>2.6413530169149269E-3</v>
      </c>
      <c r="T297" s="128">
        <f t="shared" si="25"/>
        <v>9.4694198617257808E-3</v>
      </c>
      <c r="U297" s="128">
        <f t="shared" si="26"/>
        <v>4.366669590438832E-2</v>
      </c>
    </row>
    <row r="298" spans="12:21" x14ac:dyDescent="0.25">
      <c r="L298" s="138">
        <v>43982</v>
      </c>
      <c r="M298" s="120">
        <v>232.433278522834</v>
      </c>
      <c r="N298" s="121">
        <f t="shared" si="27"/>
        <v>-1.2514368006852017E-2</v>
      </c>
      <c r="O298" s="121">
        <f t="shared" si="28"/>
        <v>-7.5517610549270531E-3</v>
      </c>
      <c r="P298" s="121">
        <f t="shared" si="23"/>
        <v>4.5954582829493829E-2</v>
      </c>
      <c r="Q298" s="136">
        <v>43966</v>
      </c>
      <c r="R298" s="137">
        <v>226.00490666511999</v>
      </c>
      <c r="S298" s="127">
        <f t="shared" si="24"/>
        <v>-4.1592444185405419E-3</v>
      </c>
      <c r="T298" s="128">
        <f t="shared" si="25"/>
        <v>3.0040826259236653E-4</v>
      </c>
      <c r="U298" s="128">
        <f t="shared" si="26"/>
        <v>2.7477948634003324E-2</v>
      </c>
    </row>
    <row r="299" spans="12:21" x14ac:dyDescent="0.25">
      <c r="L299" s="138">
        <v>44012</v>
      </c>
      <c r="M299" s="139">
        <v>231.17831284130301</v>
      </c>
      <c r="N299" s="121">
        <f t="shared" si="27"/>
        <v>-5.3992513013049193E-3</v>
      </c>
      <c r="O299" s="121">
        <f t="shared" si="28"/>
        <v>-2.0344351600506738E-2</v>
      </c>
      <c r="P299" s="121">
        <f t="shared" ref="P299:P349" si="29">M299/M287-1</f>
        <v>3.293376694263106E-2</v>
      </c>
      <c r="Q299" s="136">
        <v>43997</v>
      </c>
      <c r="R299" s="137">
        <v>225.093310927788</v>
      </c>
      <c r="S299" s="127">
        <f t="shared" si="24"/>
        <v>-4.0335218858001953E-3</v>
      </c>
      <c r="T299" s="128">
        <f t="shared" si="25"/>
        <v>-5.5562325596263396E-3</v>
      </c>
      <c r="U299" s="128">
        <f t="shared" si="26"/>
        <v>7.8232494657286544E-3</v>
      </c>
    </row>
    <row r="300" spans="12:21" x14ac:dyDescent="0.25">
      <c r="L300" s="138">
        <v>44043</v>
      </c>
      <c r="M300" s="120">
        <v>230.87908909490301</v>
      </c>
      <c r="N300" s="121">
        <f t="shared" si="27"/>
        <v>-1.2943417690109982E-3</v>
      </c>
      <c r="O300" s="121">
        <f t="shared" si="28"/>
        <v>-1.9117293970083771E-2</v>
      </c>
      <c r="P300" s="121">
        <f t="shared" si="29"/>
        <v>2.2081506965566655E-2</v>
      </c>
      <c r="Q300" s="136">
        <v>44027</v>
      </c>
      <c r="R300" s="137">
        <v>224.82200812006599</v>
      </c>
      <c r="S300" s="127">
        <f t="shared" si="24"/>
        <v>-1.2052904042494372E-3</v>
      </c>
      <c r="T300" s="128">
        <f t="shared" si="25"/>
        <v>-9.37142586302675E-3</v>
      </c>
      <c r="U300" s="128">
        <f t="shared" si="26"/>
        <v>2.6552855930719321E-3</v>
      </c>
    </row>
    <row r="301" spans="12:21" x14ac:dyDescent="0.25">
      <c r="L301" s="138">
        <v>44074</v>
      </c>
      <c r="M301" s="120">
        <v>232.99841132038699</v>
      </c>
      <c r="N301" s="121">
        <f t="shared" si="27"/>
        <v>9.1793597843450314E-3</v>
      </c>
      <c r="O301" s="121">
        <f t="shared" si="28"/>
        <v>2.431376441207389E-3</v>
      </c>
      <c r="P301" s="121">
        <f t="shared" si="29"/>
        <v>2.3868004490114947E-2</v>
      </c>
      <c r="Q301" s="136">
        <v>44058</v>
      </c>
      <c r="R301" s="137">
        <v>226.948900194895</v>
      </c>
      <c r="S301" s="127">
        <f t="shared" si="24"/>
        <v>9.4603375026041103E-3</v>
      </c>
      <c r="T301" s="128">
        <f t="shared" si="25"/>
        <v>4.1768718374497471E-3</v>
      </c>
      <c r="U301" s="128">
        <f t="shared" si="26"/>
        <v>1.1621928360367351E-2</v>
      </c>
    </row>
    <row r="302" spans="12:21" x14ac:dyDescent="0.25">
      <c r="L302" s="138">
        <v>44104</v>
      </c>
      <c r="M302" s="120">
        <v>236.711023547167</v>
      </c>
      <c r="N302" s="121">
        <f t="shared" si="27"/>
        <v>1.5934066699171412E-2</v>
      </c>
      <c r="O302" s="121">
        <f t="shared" si="28"/>
        <v>2.3932654572412337E-2</v>
      </c>
      <c r="P302" s="121">
        <f t="shared" si="29"/>
        <v>3.8050685439511733E-2</v>
      </c>
      <c r="Q302" s="136">
        <v>44089</v>
      </c>
      <c r="R302" s="137">
        <v>230.38882419888401</v>
      </c>
      <c r="S302" s="127">
        <f t="shared" si="24"/>
        <v>1.5157262278138184E-2</v>
      </c>
      <c r="T302" s="128">
        <f t="shared" si="25"/>
        <v>2.3525858006481881E-2</v>
      </c>
      <c r="U302" s="128">
        <f t="shared" si="26"/>
        <v>3.1867520679546235E-2</v>
      </c>
    </row>
    <row r="303" spans="12:21" x14ac:dyDescent="0.25">
      <c r="L303" s="138">
        <v>44135</v>
      </c>
      <c r="M303" s="120">
        <v>242.71177014505901</v>
      </c>
      <c r="N303" s="121">
        <f t="shared" si="27"/>
        <v>2.5350516034147841E-2</v>
      </c>
      <c r="O303" s="121">
        <f t="shared" si="28"/>
        <v>5.1250553250806297E-2</v>
      </c>
      <c r="P303" s="121">
        <f t="shared" si="29"/>
        <v>6.8533497570497426E-2</v>
      </c>
      <c r="Q303" s="136">
        <v>44119</v>
      </c>
      <c r="R303" s="137">
        <v>234.610391284928</v>
      </c>
      <c r="S303" s="127">
        <f t="shared" si="24"/>
        <v>1.8323662620022274E-2</v>
      </c>
      <c r="T303" s="128">
        <f t="shared" si="25"/>
        <v>4.3538367292024871E-2</v>
      </c>
      <c r="U303" s="128">
        <f t="shared" si="26"/>
        <v>5.5065277615665265E-2</v>
      </c>
    </row>
    <row r="304" spans="12:21" x14ac:dyDescent="0.25">
      <c r="L304" s="138">
        <v>44165</v>
      </c>
      <c r="M304" s="120">
        <v>246.758044658285</v>
      </c>
      <c r="N304" s="121">
        <f t="shared" si="27"/>
        <v>1.6671109566741338E-2</v>
      </c>
      <c r="O304" s="121">
        <f t="shared" si="28"/>
        <v>5.9054622990444727E-2</v>
      </c>
      <c r="P304" s="121">
        <f t="shared" si="29"/>
        <v>9.1906068496203419E-2</v>
      </c>
      <c r="Q304" s="136">
        <v>44150</v>
      </c>
      <c r="R304" s="137">
        <v>238.763804202816</v>
      </c>
      <c r="S304" s="127">
        <f t="shared" si="24"/>
        <v>1.7703448236628949E-2</v>
      </c>
      <c r="T304" s="128">
        <f t="shared" si="25"/>
        <v>5.2059754410683778E-2</v>
      </c>
      <c r="U304" s="128">
        <f t="shared" si="26"/>
        <v>7.3956747210171425E-2</v>
      </c>
    </row>
    <row r="305" spans="12:21" x14ac:dyDescent="0.25">
      <c r="L305" s="138">
        <v>44196</v>
      </c>
      <c r="M305" s="120">
        <v>248.70822963108</v>
      </c>
      <c r="N305" s="121">
        <f t="shared" si="27"/>
        <v>7.9032275340633618E-3</v>
      </c>
      <c r="O305" s="121">
        <f t="shared" si="28"/>
        <v>5.0682920905550599E-2</v>
      </c>
      <c r="P305" s="121">
        <f t="shared" si="29"/>
        <v>9.5002851713312353E-2</v>
      </c>
      <c r="Q305" s="136">
        <v>44180</v>
      </c>
      <c r="R305" s="137">
        <v>240.405748895637</v>
      </c>
      <c r="S305" s="127">
        <f t="shared" si="24"/>
        <v>6.8768576472599818E-3</v>
      </c>
      <c r="T305" s="128">
        <f t="shared" si="25"/>
        <v>4.3478344627106758E-2</v>
      </c>
      <c r="U305" s="128">
        <f t="shared" si="26"/>
        <v>7.6144443393830752E-2</v>
      </c>
    </row>
    <row r="306" spans="12:21" x14ac:dyDescent="0.25">
      <c r="L306" s="138">
        <v>44227</v>
      </c>
      <c r="M306" s="120">
        <v>247.836073158234</v>
      </c>
      <c r="N306" s="121">
        <f t="shared" si="27"/>
        <v>-3.506745531258515E-3</v>
      </c>
      <c r="O306" s="121">
        <f t="shared" si="28"/>
        <v>2.1112709161621668E-2</v>
      </c>
      <c r="P306" s="121">
        <f t="shared" si="29"/>
        <v>7.6855553386255382E-2</v>
      </c>
      <c r="Q306" s="136">
        <v>44211</v>
      </c>
      <c r="R306" s="137">
        <v>240.32307072725399</v>
      </c>
      <c r="S306" s="127">
        <f t="shared" si="24"/>
        <v>-3.4391094540298095E-4</v>
      </c>
      <c r="T306" s="128">
        <f t="shared" si="25"/>
        <v>2.4349643726513825E-2</v>
      </c>
      <c r="U306" s="128">
        <f t="shared" si="26"/>
        <v>6.8958044693600895E-2</v>
      </c>
    </row>
    <row r="307" spans="12:21" x14ac:dyDescent="0.25">
      <c r="L307" s="138">
        <v>44255</v>
      </c>
      <c r="M307" s="120">
        <v>247.06484947480101</v>
      </c>
      <c r="N307" s="121">
        <f t="shared" si="27"/>
        <v>-3.1118298220477181E-3</v>
      </c>
      <c r="O307" s="121">
        <f t="shared" si="28"/>
        <v>1.2433427122542362E-3</v>
      </c>
      <c r="P307" s="121">
        <f t="shared" si="29"/>
        <v>5.492241181981905E-2</v>
      </c>
      <c r="Q307" s="136">
        <v>44242</v>
      </c>
      <c r="R307" s="137">
        <v>239.00656157288199</v>
      </c>
      <c r="S307" s="127">
        <f t="shared" si="24"/>
        <v>-5.478080612019709E-3</v>
      </c>
      <c r="T307" s="128">
        <f t="shared" si="25"/>
        <v>1.0167260103619569E-3</v>
      </c>
      <c r="U307" s="128">
        <f t="shared" si="26"/>
        <v>5.7845887713596111E-2</v>
      </c>
    </row>
    <row r="308" spans="12:21" x14ac:dyDescent="0.25">
      <c r="L308" s="138">
        <v>44286</v>
      </c>
      <c r="M308" s="120">
        <v>249.242742083824</v>
      </c>
      <c r="N308" s="121">
        <f t="shared" si="27"/>
        <v>8.8150646020777046E-3</v>
      </c>
      <c r="O308" s="121">
        <f t="shared" si="28"/>
        <v>2.149154668250608E-3</v>
      </c>
      <c r="P308" s="121">
        <f t="shared" si="29"/>
        <v>5.6206601319964911E-2</v>
      </c>
      <c r="Q308" s="136">
        <v>44270</v>
      </c>
      <c r="R308" s="137">
        <v>241.287343384889</v>
      </c>
      <c r="S308" s="127">
        <f t="shared" si="24"/>
        <v>9.542758144367891E-3</v>
      </c>
      <c r="T308" s="128">
        <f t="shared" si="25"/>
        <v>3.6671106797645514E-3</v>
      </c>
      <c r="U308" s="128">
        <f t="shared" si="26"/>
        <v>6.5987673300186289E-2</v>
      </c>
    </row>
    <row r="309" spans="12:21" x14ac:dyDescent="0.25">
      <c r="L309" s="138">
        <v>44316</v>
      </c>
      <c r="M309" s="120">
        <v>253.41813812913301</v>
      </c>
      <c r="N309" s="121">
        <f t="shared" si="27"/>
        <v>1.6752327511726506E-2</v>
      </c>
      <c r="O309" s="121">
        <f t="shared" si="28"/>
        <v>2.2523214234979827E-2</v>
      </c>
      <c r="P309" s="121">
        <f t="shared" si="29"/>
        <v>7.6639162340902844E-2</v>
      </c>
      <c r="Q309" s="136">
        <v>44301</v>
      </c>
      <c r="R309" s="137">
        <v>243.44403284679299</v>
      </c>
      <c r="S309" s="127">
        <f t="shared" si="24"/>
        <v>8.9382618733704344E-3</v>
      </c>
      <c r="T309" s="128">
        <f t="shared" si="25"/>
        <v>1.2986527302994766E-2</v>
      </c>
      <c r="U309" s="128">
        <f t="shared" si="26"/>
        <v>7.2682417338699068E-2</v>
      </c>
    </row>
    <row r="310" spans="12:21" x14ac:dyDescent="0.25">
      <c r="L310" s="138">
        <v>44347</v>
      </c>
      <c r="M310" s="120">
        <v>257.28515351960601</v>
      </c>
      <c r="N310" s="121">
        <f t="shared" si="27"/>
        <v>1.5259426255047615E-2</v>
      </c>
      <c r="O310" s="121">
        <f t="shared" si="28"/>
        <v>4.1366888355550691E-2</v>
      </c>
      <c r="P310" s="121">
        <f t="shared" si="29"/>
        <v>0.10692046833702684</v>
      </c>
      <c r="Q310" s="136">
        <v>44331</v>
      </c>
      <c r="R310" s="137">
        <v>246.781124498102</v>
      </c>
      <c r="S310" s="127">
        <f t="shared" si="24"/>
        <v>1.3707839178827452E-2</v>
      </c>
      <c r="T310" s="128">
        <f t="shared" si="25"/>
        <v>3.2528658937462929E-2</v>
      </c>
      <c r="U310" s="128">
        <f t="shared" si="26"/>
        <v>9.1928171558535832E-2</v>
      </c>
    </row>
    <row r="311" spans="12:21" x14ac:dyDescent="0.25">
      <c r="L311" s="138">
        <v>44377</v>
      </c>
      <c r="M311" s="120">
        <v>261.26744197330902</v>
      </c>
      <c r="N311" s="121">
        <f t="shared" si="27"/>
        <v>1.5478112122779608E-2</v>
      </c>
      <c r="O311" s="121">
        <f t="shared" si="28"/>
        <v>4.824493499369753E-2</v>
      </c>
      <c r="P311" s="121">
        <f t="shared" si="29"/>
        <v>0.13015550101648721</v>
      </c>
      <c r="Q311" s="136">
        <v>44362</v>
      </c>
      <c r="R311" s="137">
        <v>250.248889701601</v>
      </c>
      <c r="S311" s="127">
        <f t="shared" si="24"/>
        <v>1.4051987203444583E-2</v>
      </c>
      <c r="T311" s="128">
        <f t="shared" si="25"/>
        <v>3.7140556943415781E-2</v>
      </c>
      <c r="U311" s="128">
        <f t="shared" si="26"/>
        <v>0.1117562253188551</v>
      </c>
    </row>
    <row r="312" spans="12:21" x14ac:dyDescent="0.25">
      <c r="L312" s="138">
        <v>44408</v>
      </c>
      <c r="M312" s="120">
        <v>265.11219446554998</v>
      </c>
      <c r="N312" s="121">
        <f t="shared" si="27"/>
        <v>1.4715773474115901E-2</v>
      </c>
      <c r="O312" s="121">
        <f t="shared" si="28"/>
        <v>4.6145301290383856E-2</v>
      </c>
      <c r="P312" s="121">
        <f t="shared" si="29"/>
        <v>0.14827287089899865</v>
      </c>
      <c r="Q312" s="136">
        <v>44392</v>
      </c>
      <c r="R312" s="137">
        <v>257.32979425176399</v>
      </c>
      <c r="S312" s="127">
        <f t="shared" si="24"/>
        <v>2.8295448417798408E-2</v>
      </c>
      <c r="T312" s="128">
        <f t="shared" si="25"/>
        <v>5.7038824252922726E-2</v>
      </c>
      <c r="U312" s="128">
        <f t="shared" si="26"/>
        <v>0.1445934337279704</v>
      </c>
    </row>
    <row r="313" spans="12:21" x14ac:dyDescent="0.25">
      <c r="L313" s="138">
        <v>44439</v>
      </c>
      <c r="M313" s="120">
        <v>269.25655264076499</v>
      </c>
      <c r="N313" s="121">
        <f t="shared" si="27"/>
        <v>1.5632469051715114E-2</v>
      </c>
      <c r="O313" s="121">
        <f t="shared" si="28"/>
        <v>4.6529692667426792E-2</v>
      </c>
      <c r="P313" s="121">
        <f t="shared" si="29"/>
        <v>0.15561540147379316</v>
      </c>
      <c r="Q313" s="136">
        <v>44423</v>
      </c>
      <c r="R313" s="137">
        <v>265.35036182400398</v>
      </c>
      <c r="S313" s="127">
        <f t="shared" si="24"/>
        <v>3.1168437357055101E-2</v>
      </c>
      <c r="T313" s="128">
        <f t="shared" si="25"/>
        <v>7.5245776449344381E-2</v>
      </c>
      <c r="U313" s="128">
        <f t="shared" si="26"/>
        <v>0.16920752467243183</v>
      </c>
    </row>
    <row r="314" spans="12:21" x14ac:dyDescent="0.25">
      <c r="L314" s="138">
        <v>44469</v>
      </c>
      <c r="M314" s="120">
        <v>272.09199326398902</v>
      </c>
      <c r="N314" s="121">
        <f t="shared" si="27"/>
        <v>1.0530628114395313E-2</v>
      </c>
      <c r="O314" s="121">
        <f t="shared" si="28"/>
        <v>4.1430923076078541E-2</v>
      </c>
      <c r="P314" s="121">
        <f t="shared" si="29"/>
        <v>0.14946904113982673</v>
      </c>
      <c r="Q314" s="136">
        <v>44454</v>
      </c>
      <c r="R314" s="137">
        <v>272.28614461882199</v>
      </c>
      <c r="S314" s="127">
        <f t="shared" si="24"/>
        <v>2.6138207414309944E-2</v>
      </c>
      <c r="T314" s="128">
        <f t="shared" si="25"/>
        <v>8.8061349416968193E-2</v>
      </c>
      <c r="U314" s="128">
        <f t="shared" si="26"/>
        <v>0.18185482983224022</v>
      </c>
    </row>
    <row r="315" spans="12:21" x14ac:dyDescent="0.25">
      <c r="L315" s="138">
        <v>44500</v>
      </c>
      <c r="M315" s="120">
        <v>277.80339688896998</v>
      </c>
      <c r="N315" s="121">
        <f t="shared" si="27"/>
        <v>2.099070816626214E-2</v>
      </c>
      <c r="O315" s="121">
        <f t="shared" si="28"/>
        <v>4.7871062472266468E-2</v>
      </c>
      <c r="P315" s="121">
        <f t="shared" si="29"/>
        <v>0.14458147918800202</v>
      </c>
      <c r="Q315" s="136">
        <v>44484</v>
      </c>
      <c r="R315" s="137">
        <v>277.111202394754</v>
      </c>
      <c r="S315" s="127">
        <f t="shared" si="24"/>
        <v>1.7720540950354691E-2</v>
      </c>
      <c r="T315" s="128">
        <f t="shared" si="25"/>
        <v>7.6871814243307135E-2</v>
      </c>
      <c r="U315" s="128">
        <f t="shared" si="26"/>
        <v>0.18115485370044815</v>
      </c>
    </row>
    <row r="316" spans="12:21" x14ac:dyDescent="0.25">
      <c r="L316" s="138">
        <v>44530</v>
      </c>
      <c r="M316" s="120">
        <v>282.45353887639999</v>
      </c>
      <c r="N316" s="121">
        <f t="shared" si="27"/>
        <v>1.6738967339872124E-2</v>
      </c>
      <c r="O316" s="121">
        <f t="shared" si="28"/>
        <v>4.9012683651350475E-2</v>
      </c>
      <c r="P316" s="121">
        <f t="shared" si="29"/>
        <v>0.14465787434629229</v>
      </c>
      <c r="Q316" s="136">
        <v>44515</v>
      </c>
      <c r="R316" s="137">
        <v>283.45008102572302</v>
      </c>
      <c r="S316" s="127">
        <f t="shared" si="24"/>
        <v>2.2874855206824529E-2</v>
      </c>
      <c r="T316" s="128">
        <f t="shared" si="25"/>
        <v>6.8210644512796348E-2</v>
      </c>
      <c r="U316" s="128">
        <f t="shared" si="26"/>
        <v>0.1871568304588942</v>
      </c>
    </row>
    <row r="317" spans="12:21" x14ac:dyDescent="0.25">
      <c r="L317" s="138">
        <v>44561</v>
      </c>
      <c r="M317" s="120">
        <v>286.41617953687802</v>
      </c>
      <c r="N317" s="121">
        <f t="shared" si="27"/>
        <v>1.4029353911589881E-2</v>
      </c>
      <c r="O317" s="121">
        <f t="shared" si="28"/>
        <v>5.264464455957496E-2</v>
      </c>
      <c r="P317" s="121">
        <f t="shared" si="29"/>
        <v>0.15161520775461224</v>
      </c>
      <c r="Q317" s="136">
        <v>44545</v>
      </c>
      <c r="R317" s="137">
        <v>288.53989261608598</v>
      </c>
      <c r="S317" s="127">
        <f t="shared" si="24"/>
        <v>1.7956641860691791E-2</v>
      </c>
      <c r="T317" s="128">
        <f t="shared" si="25"/>
        <v>5.9693628627405459E-2</v>
      </c>
      <c r="U317" s="128">
        <f t="shared" si="26"/>
        <v>0.20022043541622869</v>
      </c>
    </row>
    <row r="318" spans="12:21" x14ac:dyDescent="0.25">
      <c r="L318" s="138">
        <v>44592</v>
      </c>
      <c r="M318" s="120">
        <v>285.68603610438402</v>
      </c>
      <c r="N318" s="121">
        <f t="shared" si="27"/>
        <v>-2.5492394796782225E-3</v>
      </c>
      <c r="O318" s="121">
        <f t="shared" si="28"/>
        <v>2.8374884193962835E-2</v>
      </c>
      <c r="P318" s="121">
        <f t="shared" si="29"/>
        <v>0.1527217667057863</v>
      </c>
      <c r="Q318" s="136">
        <v>44576</v>
      </c>
      <c r="R318" s="137">
        <v>291.79732556977501</v>
      </c>
      <c r="S318" s="127">
        <f t="shared" si="24"/>
        <v>1.128936773405953E-2</v>
      </c>
      <c r="T318" s="128">
        <f t="shared" si="25"/>
        <v>5.2997219340487511E-2</v>
      </c>
      <c r="U318" s="128">
        <f t="shared" si="26"/>
        <v>0.21418773772635369</v>
      </c>
    </row>
    <row r="319" spans="12:21" x14ac:dyDescent="0.25">
      <c r="L319" s="138">
        <v>44620</v>
      </c>
      <c r="M319" s="120">
        <v>284.92562792931801</v>
      </c>
      <c r="N319" s="121">
        <f t="shared" si="27"/>
        <v>-2.6616917838719889E-3</v>
      </c>
      <c r="O319" s="121">
        <f t="shared" si="28"/>
        <v>8.7521971321442571E-3</v>
      </c>
      <c r="P319" s="121">
        <f t="shared" si="29"/>
        <v>0.15324227033914251</v>
      </c>
      <c r="Q319" s="136">
        <v>44607</v>
      </c>
      <c r="R319" s="137">
        <v>288.321842139208</v>
      </c>
      <c r="S319" s="127">
        <f t="shared" si="24"/>
        <v>-1.1910607555366215E-2</v>
      </c>
      <c r="T319" s="128">
        <f t="shared" si="25"/>
        <v>1.7187368921735668E-2</v>
      </c>
      <c r="U319" s="128">
        <f t="shared" si="26"/>
        <v>0.20633442128863044</v>
      </c>
    </row>
    <row r="320" spans="12:21" x14ac:dyDescent="0.25">
      <c r="L320" s="138">
        <v>44651</v>
      </c>
      <c r="M320" s="120">
        <v>288.46068934071201</v>
      </c>
      <c r="N320" s="121">
        <f t="shared" si="27"/>
        <v>1.2406961904707803E-2</v>
      </c>
      <c r="O320" s="121">
        <f t="shared" si="28"/>
        <v>7.1382482900925748E-3</v>
      </c>
      <c r="P320" s="121">
        <f t="shared" si="29"/>
        <v>0.15734840232057157</v>
      </c>
      <c r="Q320" s="136">
        <v>44635</v>
      </c>
      <c r="R320" s="137">
        <v>286.28767819162601</v>
      </c>
      <c r="S320" s="127">
        <f t="shared" si="24"/>
        <v>-7.0551850407498673E-3</v>
      </c>
      <c r="T320" s="128">
        <f t="shared" si="25"/>
        <v>-7.8055564658320309E-3</v>
      </c>
      <c r="U320" s="128">
        <f t="shared" si="26"/>
        <v>0.18650101648703066</v>
      </c>
    </row>
    <row r="321" spans="12:21" x14ac:dyDescent="0.25">
      <c r="L321" s="138">
        <v>44681</v>
      </c>
      <c r="M321" s="120">
        <v>297.34269523061698</v>
      </c>
      <c r="N321" s="121">
        <f t="shared" si="27"/>
        <v>3.0791044388769784E-2</v>
      </c>
      <c r="O321" s="121">
        <f t="shared" si="28"/>
        <v>4.0802341217593963E-2</v>
      </c>
      <c r="P321" s="121">
        <f t="shared" si="29"/>
        <v>0.17332838693298891</v>
      </c>
      <c r="Q321" s="136">
        <v>44666</v>
      </c>
      <c r="R321" s="137">
        <v>287.37123569440001</v>
      </c>
      <c r="S321" s="127">
        <f t="shared" si="24"/>
        <v>3.7848555327928413E-3</v>
      </c>
      <c r="T321" s="128">
        <f t="shared" si="25"/>
        <v>-1.5168370260873476E-2</v>
      </c>
      <c r="U321" s="128">
        <f t="shared" si="26"/>
        <v>0.18044066364630007</v>
      </c>
    </row>
    <row r="322" spans="12:21" x14ac:dyDescent="0.25">
      <c r="L322" s="138">
        <v>44712</v>
      </c>
      <c r="M322" s="120">
        <v>303.70708661485997</v>
      </c>
      <c r="N322" s="121">
        <f t="shared" si="27"/>
        <v>2.1404229820769061E-2</v>
      </c>
      <c r="O322" s="121">
        <f t="shared" si="28"/>
        <v>6.5917056398314244E-2</v>
      </c>
      <c r="P322" s="121">
        <f t="shared" si="29"/>
        <v>0.18042989445839308</v>
      </c>
      <c r="Q322" s="136">
        <v>44696</v>
      </c>
      <c r="R322" s="137">
        <v>293.31902467551998</v>
      </c>
      <c r="S322" s="127">
        <f t="shared" si="24"/>
        <v>2.069723146350344E-2</v>
      </c>
      <c r="T322" s="128">
        <f t="shared" si="25"/>
        <v>1.7331959657427731E-2</v>
      </c>
      <c r="U322" s="128">
        <f t="shared" si="26"/>
        <v>0.18857965848103553</v>
      </c>
    </row>
    <row r="323" spans="12:21" x14ac:dyDescent="0.25">
      <c r="L323" s="138">
        <v>44742</v>
      </c>
      <c r="M323" s="120">
        <v>306.56393815887998</v>
      </c>
      <c r="N323" s="121">
        <f t="shared" si="27"/>
        <v>9.4066015247213919E-3</v>
      </c>
      <c r="O323" s="121">
        <f t="shared" si="28"/>
        <v>6.2758113972283924E-2</v>
      </c>
      <c r="P323" s="121">
        <f t="shared" si="29"/>
        <v>0.17337214251976496</v>
      </c>
      <c r="Q323" s="136">
        <v>44727</v>
      </c>
      <c r="R323" s="137">
        <v>298.13843369231</v>
      </c>
      <c r="S323" s="127">
        <f t="shared" si="24"/>
        <v>1.6430604943274307E-2</v>
      </c>
      <c r="T323" s="128">
        <f t="shared" si="25"/>
        <v>4.1394570578590306E-2</v>
      </c>
      <c r="U323" s="128">
        <f t="shared" si="26"/>
        <v>0.19136765820544865</v>
      </c>
    </row>
    <row r="324" spans="12:21" x14ac:dyDescent="0.25">
      <c r="L324" s="138">
        <v>44773</v>
      </c>
      <c r="M324" s="120">
        <v>305.12011411061297</v>
      </c>
      <c r="N324" s="121">
        <f t="shared" si="27"/>
        <v>-4.7096995717700318E-3</v>
      </c>
      <c r="O324" s="121">
        <f t="shared" si="28"/>
        <v>2.615641481948594E-2</v>
      </c>
      <c r="P324" s="121">
        <f t="shared" si="29"/>
        <v>0.1509093903647718</v>
      </c>
      <c r="Q324" s="136">
        <v>44757</v>
      </c>
      <c r="R324" s="137">
        <v>301.221554507608</v>
      </c>
      <c r="S324" s="127">
        <f t="shared" si="24"/>
        <v>1.0341239058362817E-2</v>
      </c>
      <c r="T324" s="128">
        <f t="shared" si="25"/>
        <v>4.8196608055570689E-2</v>
      </c>
      <c r="U324" s="128">
        <f t="shared" si="26"/>
        <v>0.17056618097203935</v>
      </c>
    </row>
    <row r="325" spans="12:21" x14ac:dyDescent="0.25">
      <c r="L325" s="138">
        <v>44804</v>
      </c>
      <c r="M325" s="120">
        <v>305.38272680814498</v>
      </c>
      <c r="N325" s="121">
        <f t="shared" si="27"/>
        <v>8.6068628512903089E-4</v>
      </c>
      <c r="O325" s="121">
        <f t="shared" si="28"/>
        <v>5.5172903996472122E-3</v>
      </c>
      <c r="P325" s="121">
        <f t="shared" si="29"/>
        <v>0.13417008356182358</v>
      </c>
      <c r="Q325" s="136">
        <v>44788</v>
      </c>
      <c r="R325" s="137">
        <v>299.80076313402702</v>
      </c>
      <c r="S325" s="127">
        <f t="shared" si="24"/>
        <v>-4.7167652922562864E-3</v>
      </c>
      <c r="T325" s="128">
        <f t="shared" si="25"/>
        <v>2.2097913579514294E-2</v>
      </c>
      <c r="U325" s="128">
        <f t="shared" si="26"/>
        <v>0.12982986370628202</v>
      </c>
    </row>
    <row r="326" spans="12:21" x14ac:dyDescent="0.25">
      <c r="L326" s="138">
        <v>44834</v>
      </c>
      <c r="M326" s="120">
        <v>304.91398586628401</v>
      </c>
      <c r="N326" s="121">
        <f t="shared" si="27"/>
        <v>-1.5349294531495916E-3</v>
      </c>
      <c r="O326" s="121">
        <f t="shared" si="28"/>
        <v>-5.3820821278099951E-3</v>
      </c>
      <c r="P326" s="121">
        <f t="shared" si="29"/>
        <v>0.12062829269088571</v>
      </c>
      <c r="Q326" s="136">
        <v>44819</v>
      </c>
      <c r="R326" s="137">
        <v>296.07111175733399</v>
      </c>
      <c r="S326" s="127">
        <f t="shared" si="24"/>
        <v>-1.2440433232071779E-2</v>
      </c>
      <c r="T326" s="128">
        <f t="shared" si="25"/>
        <v>-6.934100744319216E-3</v>
      </c>
      <c r="U326" s="128">
        <f t="shared" si="26"/>
        <v>8.7352836743892937E-2</v>
      </c>
    </row>
    <row r="327" spans="12:21" x14ac:dyDescent="0.25">
      <c r="L327" s="138">
        <v>44865</v>
      </c>
      <c r="M327" s="120">
        <v>307.28530641096802</v>
      </c>
      <c r="N327" s="121">
        <f t="shared" si="27"/>
        <v>7.7770146815236973E-3</v>
      </c>
      <c r="O327" s="121">
        <f t="shared" si="28"/>
        <v>7.0961965475999644E-3</v>
      </c>
      <c r="P327" s="121">
        <f t="shared" si="29"/>
        <v>0.10612508648978514</v>
      </c>
      <c r="Q327" s="136">
        <v>44849</v>
      </c>
      <c r="R327" s="137">
        <v>288.23768144514497</v>
      </c>
      <c r="S327" s="127">
        <f t="shared" si="24"/>
        <v>-2.6457935276743449E-2</v>
      </c>
      <c r="T327" s="128">
        <f t="shared" si="25"/>
        <v>-4.3104063663993553E-2</v>
      </c>
      <c r="U327" s="128">
        <f t="shared" si="26"/>
        <v>4.0151675407697596E-2</v>
      </c>
    </row>
    <row r="328" spans="12:21" x14ac:dyDescent="0.25">
      <c r="L328" s="138">
        <v>44895</v>
      </c>
      <c r="M328" s="120">
        <v>304.397776453939</v>
      </c>
      <c r="N328" s="121">
        <f t="shared" si="27"/>
        <v>-9.3969021517976703E-3</v>
      </c>
      <c r="O328" s="121">
        <f t="shared" si="28"/>
        <v>-3.2252981840219519E-3</v>
      </c>
      <c r="P328" s="121">
        <f t="shared" si="29"/>
        <v>7.7691494554584795E-2</v>
      </c>
      <c r="Q328" s="136">
        <v>44880</v>
      </c>
      <c r="R328" s="137">
        <v>282.77246079313801</v>
      </c>
      <c r="S328" s="127">
        <f t="shared" ref="S328:S349" si="30">R328/R327-1</f>
        <v>-1.8960812564845275E-2</v>
      </c>
      <c r="T328" s="128">
        <f t="shared" si="25"/>
        <v>-5.679872913891304E-2</v>
      </c>
      <c r="U328" s="128">
        <f t="shared" si="26"/>
        <v>-2.3906157660386063E-3</v>
      </c>
    </row>
    <row r="329" spans="12:21" x14ac:dyDescent="0.25">
      <c r="L329" s="138">
        <v>44926</v>
      </c>
      <c r="M329" s="120">
        <v>302.33372456963798</v>
      </c>
      <c r="N329" s="121">
        <f t="shared" si="27"/>
        <v>-6.7807718845586118E-3</v>
      </c>
      <c r="O329" s="121">
        <f t="shared" si="28"/>
        <v>-8.4622595756481678E-3</v>
      </c>
      <c r="P329" s="121">
        <f t="shared" si="29"/>
        <v>5.5574880785358882E-2</v>
      </c>
      <c r="Q329" s="136">
        <v>44910</v>
      </c>
      <c r="R329" s="137">
        <v>278.802415898351</v>
      </c>
      <c r="S329" s="127">
        <f t="shared" si="30"/>
        <v>-1.4039715478839643E-2</v>
      </c>
      <c r="T329" s="128">
        <f t="shared" si="25"/>
        <v>-5.8326176290839138E-2</v>
      </c>
      <c r="U329" s="128">
        <f t="shared" si="26"/>
        <v>-3.3747419219744001E-2</v>
      </c>
    </row>
    <row r="330" spans="12:21" x14ac:dyDescent="0.25">
      <c r="L330" s="138">
        <v>44957</v>
      </c>
      <c r="M330" s="120">
        <v>300.930502337522</v>
      </c>
      <c r="N330" s="121">
        <f t="shared" si="27"/>
        <v>-4.6413023691399546E-3</v>
      </c>
      <c r="O330" s="121">
        <f t="shared" si="28"/>
        <v>-2.0680468414415509E-2</v>
      </c>
      <c r="P330" s="121">
        <f t="shared" si="29"/>
        <v>5.3360907802886048E-2</v>
      </c>
      <c r="Q330" s="136">
        <v>44941</v>
      </c>
      <c r="R330" s="137">
        <v>277.05279528397398</v>
      </c>
      <c r="S330" s="127">
        <f t="shared" si="30"/>
        <v>-6.2754858444803441E-3</v>
      </c>
      <c r="T330" s="128">
        <f t="shared" ref="T330:T349" si="31">R330/R327-1</f>
        <v>-3.8804385689938381E-2</v>
      </c>
      <c r="U330" s="128">
        <f t="shared" si="26"/>
        <v>-5.0530039153067197E-2</v>
      </c>
    </row>
    <row r="331" spans="12:21" x14ac:dyDescent="0.25">
      <c r="L331" s="138">
        <v>44985</v>
      </c>
      <c r="M331" s="120">
        <v>301.95996777689999</v>
      </c>
      <c r="N331" s="121">
        <f t="shared" si="27"/>
        <v>3.4209408198286884E-3</v>
      </c>
      <c r="O331" s="121">
        <f t="shared" si="28"/>
        <v>-8.0086283987947926E-3</v>
      </c>
      <c r="P331" s="121">
        <f t="shared" si="29"/>
        <v>5.9785214729114244E-2</v>
      </c>
      <c r="Q331" s="136">
        <v>44972</v>
      </c>
      <c r="R331" s="137">
        <v>274.46167001773301</v>
      </c>
      <c r="S331" s="127">
        <f t="shared" si="30"/>
        <v>-9.3524602904118126E-3</v>
      </c>
      <c r="T331" s="128">
        <f t="shared" si="31"/>
        <v>-2.9390382472516463E-2</v>
      </c>
      <c r="U331" s="128">
        <f t="shared" si="26"/>
        <v>-4.8071876964434046E-2</v>
      </c>
    </row>
    <row r="332" spans="12:21" x14ac:dyDescent="0.25">
      <c r="L332" s="138">
        <v>45016</v>
      </c>
      <c r="M332" s="120">
        <v>304.41744766308602</v>
      </c>
      <c r="N332" s="121">
        <f t="shared" si="27"/>
        <v>8.1384294225441689E-3</v>
      </c>
      <c r="O332" s="121">
        <f t="shared" si="28"/>
        <v>6.8921292072663398E-3</v>
      </c>
      <c r="P332" s="121">
        <f t="shared" si="29"/>
        <v>5.5316925016174023E-2</v>
      </c>
      <c r="Q332" s="136">
        <v>45000</v>
      </c>
      <c r="R332" s="137">
        <v>268.674715944056</v>
      </c>
      <c r="S332" s="127">
        <f t="shared" si="30"/>
        <v>-2.1084744085770213E-2</v>
      </c>
      <c r="T332" s="128">
        <f t="shared" si="31"/>
        <v>-3.6325725233268713E-2</v>
      </c>
      <c r="U332" s="128">
        <f t="shared" si="26"/>
        <v>-6.1521901182840288E-2</v>
      </c>
    </row>
    <row r="333" spans="12:21" x14ac:dyDescent="0.25">
      <c r="L333" s="138">
        <v>45046</v>
      </c>
      <c r="M333" s="120">
        <v>305.680257740191</v>
      </c>
      <c r="N333" s="121">
        <f t="shared" si="27"/>
        <v>4.1482841630766654E-3</v>
      </c>
      <c r="O333" s="121">
        <f t="shared" si="28"/>
        <v>1.5783562536115792E-2</v>
      </c>
      <c r="P333" s="121">
        <f t="shared" si="29"/>
        <v>2.8040246635645305E-2</v>
      </c>
      <c r="Q333" s="136">
        <v>45031</v>
      </c>
      <c r="R333" s="137">
        <v>266.14975021702901</v>
      </c>
      <c r="S333" s="127">
        <f t="shared" si="30"/>
        <v>-9.3978538998539252E-3</v>
      </c>
      <c r="T333" s="128">
        <f t="shared" si="31"/>
        <v>-3.935367284697322E-2</v>
      </c>
      <c r="U333" s="128">
        <f t="shared" si="26"/>
        <v>-7.3846936789243034E-2</v>
      </c>
    </row>
    <row r="334" spans="12:21" x14ac:dyDescent="0.25">
      <c r="L334" s="138">
        <v>45077</v>
      </c>
      <c r="M334" s="120">
        <v>307.61950421369698</v>
      </c>
      <c r="N334" s="121">
        <f t="shared" si="27"/>
        <v>6.3440357183754958E-3</v>
      </c>
      <c r="O334" s="121">
        <f t="shared" si="28"/>
        <v>1.8742671349662121E-2</v>
      </c>
      <c r="P334" s="121">
        <f t="shared" si="29"/>
        <v>1.2882207137294932E-2</v>
      </c>
      <c r="Q334" s="136">
        <v>45061</v>
      </c>
      <c r="R334" s="137">
        <v>264.99262873830799</v>
      </c>
      <c r="S334" s="127">
        <f t="shared" si="30"/>
        <v>-4.3476331568128579E-3</v>
      </c>
      <c r="T334" s="128">
        <f t="shared" si="31"/>
        <v>-3.4500414133650126E-2</v>
      </c>
      <c r="U334" s="128">
        <f t="shared" si="26"/>
        <v>-9.6571969610725672E-2</v>
      </c>
    </row>
    <row r="335" spans="12:21" x14ac:dyDescent="0.25">
      <c r="L335" s="138">
        <v>45107</v>
      </c>
      <c r="M335" s="120">
        <v>309.27709662344</v>
      </c>
      <c r="N335" s="121">
        <f t="shared" si="27"/>
        <v>5.3884502999248518E-3</v>
      </c>
      <c r="O335" s="121">
        <f t="shared" si="28"/>
        <v>1.5963766195597362E-2</v>
      </c>
      <c r="P335" s="121">
        <f t="shared" si="29"/>
        <v>8.8502205473166562E-3</v>
      </c>
      <c r="Q335" s="136">
        <v>45092</v>
      </c>
      <c r="R335" s="137">
        <v>270.40167809364698</v>
      </c>
      <c r="S335" s="127">
        <f t="shared" si="30"/>
        <v>2.0412074785222334E-2</v>
      </c>
      <c r="T335" s="128">
        <f t="shared" si="31"/>
        <v>6.4277062451629785E-3</v>
      </c>
      <c r="U335" s="128">
        <f t="shared" si="26"/>
        <v>-9.3033143211882496E-2</v>
      </c>
    </row>
    <row r="336" spans="12:21" x14ac:dyDescent="0.25">
      <c r="L336" s="138">
        <v>45138</v>
      </c>
      <c r="M336" s="120">
        <v>314.50998545906498</v>
      </c>
      <c r="N336" s="121">
        <f t="shared" si="27"/>
        <v>1.6919742498735069E-2</v>
      </c>
      <c r="O336" s="121">
        <f t="shared" si="28"/>
        <v>2.8885502073799918E-2</v>
      </c>
      <c r="P336" s="121">
        <f t="shared" si="29"/>
        <v>3.0774343985227937E-2</v>
      </c>
      <c r="Q336" s="136">
        <v>45122</v>
      </c>
      <c r="R336" s="137">
        <v>271.41584864430098</v>
      </c>
      <c r="S336" s="127">
        <f t="shared" si="30"/>
        <v>3.7506074585187399E-3</v>
      </c>
      <c r="T336" s="128">
        <f t="shared" si="31"/>
        <v>1.9786223443673201E-2</v>
      </c>
      <c r="U336" s="128">
        <f t="shared" si="26"/>
        <v>-9.8949445739462294E-2</v>
      </c>
    </row>
    <row r="337" spans="12:21" x14ac:dyDescent="0.25">
      <c r="L337" s="138">
        <v>45169</v>
      </c>
      <c r="M337" s="120">
        <v>314.97726771249398</v>
      </c>
      <c r="N337" s="121">
        <f t="shared" si="27"/>
        <v>1.4857469556870395E-3</v>
      </c>
      <c r="O337" s="121">
        <f t="shared" si="28"/>
        <v>2.3918390732746708E-2</v>
      </c>
      <c r="P337" s="121">
        <f t="shared" si="29"/>
        <v>3.1418086427582148E-2</v>
      </c>
      <c r="Q337" s="136">
        <v>45153</v>
      </c>
      <c r="R337" s="137">
        <v>272.51433259285398</v>
      </c>
      <c r="S337" s="127">
        <f t="shared" si="30"/>
        <v>4.0472358340157832E-3</v>
      </c>
      <c r="T337" s="128">
        <f t="shared" si="31"/>
        <v>2.8384577678098433E-2</v>
      </c>
      <c r="U337" s="128">
        <f t="shared" si="26"/>
        <v>-9.1015213757059565E-2</v>
      </c>
    </row>
    <row r="338" spans="12:21" x14ac:dyDescent="0.25">
      <c r="L338" s="138">
        <v>45199</v>
      </c>
      <c r="M338" s="120">
        <v>316.58934905235799</v>
      </c>
      <c r="N338" s="121">
        <f t="shared" si="27"/>
        <v>5.1180878911409877E-3</v>
      </c>
      <c r="O338" s="121">
        <f t="shared" si="28"/>
        <v>2.3643045375005611E-2</v>
      </c>
      <c r="P338" s="121">
        <f t="shared" si="29"/>
        <v>3.8290677788699545E-2</v>
      </c>
      <c r="Q338" s="136">
        <v>45184</v>
      </c>
      <c r="R338" s="137">
        <v>266.927043576909</v>
      </c>
      <c r="S338" s="127">
        <f t="shared" si="30"/>
        <v>-2.0502734526967381E-2</v>
      </c>
      <c r="T338" s="128">
        <f t="shared" si="31"/>
        <v>-1.284989997560082E-2</v>
      </c>
      <c r="U338" s="128">
        <f t="shared" si="26"/>
        <v>-9.8436041285622222E-2</v>
      </c>
    </row>
    <row r="339" spans="12:21" x14ac:dyDescent="0.25">
      <c r="L339" s="138">
        <v>45230</v>
      </c>
      <c r="M339" s="120">
        <v>312.72863371115301</v>
      </c>
      <c r="N339" s="121">
        <f t="shared" si="27"/>
        <v>-1.2194710127681807E-2</v>
      </c>
      <c r="O339" s="121">
        <f t="shared" si="28"/>
        <v>-5.6638956798521489E-3</v>
      </c>
      <c r="P339" s="121">
        <f t="shared" si="29"/>
        <v>1.7714245317363098E-2</v>
      </c>
      <c r="Q339" s="136">
        <v>45214</v>
      </c>
      <c r="R339" s="137">
        <v>262.92673366903102</v>
      </c>
      <c r="S339" s="127">
        <f t="shared" si="30"/>
        <v>-1.4986529106502333E-2</v>
      </c>
      <c r="T339" s="128">
        <f t="shared" si="31"/>
        <v>-3.1277152817981602E-2</v>
      </c>
      <c r="U339" s="128">
        <f t="shared" ref="U339:U349" si="32">R339/R327-1</f>
        <v>-8.7812764969561807E-2</v>
      </c>
    </row>
    <row r="340" spans="12:21" x14ac:dyDescent="0.25">
      <c r="L340" s="138">
        <v>45260</v>
      </c>
      <c r="M340" s="120">
        <v>311.95724550902202</v>
      </c>
      <c r="N340" s="121">
        <f t="shared" si="27"/>
        <v>-2.4666375860020739E-3</v>
      </c>
      <c r="O340" s="121">
        <f t="shared" si="28"/>
        <v>-9.5880640066653422E-3</v>
      </c>
      <c r="P340" s="121">
        <f t="shared" si="29"/>
        <v>2.483417961572032E-2</v>
      </c>
      <c r="Q340" s="136">
        <v>45245</v>
      </c>
      <c r="R340" s="137">
        <v>256.20994143981301</v>
      </c>
      <c r="S340" s="127">
        <f t="shared" si="30"/>
        <v>-2.5546250605589016E-2</v>
      </c>
      <c r="T340" s="128">
        <f t="shared" si="31"/>
        <v>-5.9829481253011019E-2</v>
      </c>
      <c r="U340" s="128">
        <f t="shared" si="32"/>
        <v>-9.3936019366315904E-2</v>
      </c>
    </row>
    <row r="341" spans="12:21" x14ac:dyDescent="0.25">
      <c r="L341" s="138">
        <v>45291</v>
      </c>
      <c r="M341" s="120">
        <v>308.53835722792201</v>
      </c>
      <c r="N341" s="121">
        <f t="shared" si="27"/>
        <v>-1.0959477076807111E-2</v>
      </c>
      <c r="O341" s="121">
        <f t="shared" si="28"/>
        <v>-2.5430393816263552E-2</v>
      </c>
      <c r="P341" s="121">
        <f t="shared" si="29"/>
        <v>2.0522462940963937E-2</v>
      </c>
      <c r="Q341" s="136">
        <v>45275</v>
      </c>
      <c r="R341" s="137">
        <v>253.182225898149</v>
      </c>
      <c r="S341" s="127">
        <f t="shared" si="30"/>
        <v>-1.1817322640367833E-2</v>
      </c>
      <c r="T341" s="128">
        <f t="shared" si="31"/>
        <v>-5.1492788046407667E-2</v>
      </c>
      <c r="U341" s="128">
        <f t="shared" si="32"/>
        <v>-9.1893715905040474E-2</v>
      </c>
    </row>
    <row r="342" spans="12:21" x14ac:dyDescent="0.25">
      <c r="L342" s="138">
        <v>45322</v>
      </c>
      <c r="M342" s="120">
        <v>311.65213830178101</v>
      </c>
      <c r="N342" s="121">
        <f t="shared" si="27"/>
        <v>1.0092038804623504E-2</v>
      </c>
      <c r="O342" s="121">
        <f t="shared" si="28"/>
        <v>-3.4422668516062016E-3</v>
      </c>
      <c r="P342" s="121">
        <f t="shared" si="29"/>
        <v>3.5628279223864467E-2</v>
      </c>
      <c r="Q342" s="136">
        <v>45306</v>
      </c>
      <c r="R342" s="137">
        <v>246.845561282315</v>
      </c>
      <c r="S342" s="127">
        <f t="shared" si="30"/>
        <v>-2.5028078465441417E-2</v>
      </c>
      <c r="T342" s="128">
        <f t="shared" si="31"/>
        <v>-6.1162180666492483E-2</v>
      </c>
      <c r="U342" s="128">
        <f t="shared" si="32"/>
        <v>-0.10903060541474463</v>
      </c>
    </row>
    <row r="343" spans="12:21" x14ac:dyDescent="0.25">
      <c r="L343" s="138">
        <v>45351</v>
      </c>
      <c r="M343" s="120">
        <v>311.15774123339202</v>
      </c>
      <c r="N343" s="121">
        <f t="shared" si="27"/>
        <v>-1.5863747031642506E-3</v>
      </c>
      <c r="O343" s="121">
        <f t="shared" si="28"/>
        <v>-2.5628649026101513E-3</v>
      </c>
      <c r="P343" s="121">
        <f t="shared" si="29"/>
        <v>3.046024121743085E-2</v>
      </c>
      <c r="Q343" s="136">
        <v>45337</v>
      </c>
      <c r="R343" s="137">
        <v>243.676645820022</v>
      </c>
      <c r="S343" s="127">
        <f t="shared" si="30"/>
        <v>-1.28376440954866E-2</v>
      </c>
      <c r="T343" s="128">
        <f t="shared" si="31"/>
        <v>-4.8918069101293038E-2</v>
      </c>
      <c r="U343" s="128">
        <f t="shared" si="32"/>
        <v>-0.11216511287613307</v>
      </c>
    </row>
    <row r="344" spans="12:21" x14ac:dyDescent="0.25">
      <c r="L344" s="138">
        <v>45382</v>
      </c>
      <c r="M344" s="120">
        <v>315.24193983762598</v>
      </c>
      <c r="N344" s="121">
        <f t="shared" si="27"/>
        <v>1.3125813897622018E-2</v>
      </c>
      <c r="O344" s="121">
        <f t="shared" si="28"/>
        <v>2.1726901867024306E-2</v>
      </c>
      <c r="P344" s="121">
        <f t="shared" si="29"/>
        <v>3.5558054433594721E-2</v>
      </c>
      <c r="Q344" s="136">
        <v>45366</v>
      </c>
      <c r="R344" s="137">
        <v>239.08713584282799</v>
      </c>
      <c r="S344" s="127">
        <f t="shared" si="30"/>
        <v>-1.8834426917480607E-2</v>
      </c>
      <c r="T344" s="128">
        <f t="shared" si="31"/>
        <v>-5.5671720261244673E-2</v>
      </c>
      <c r="U344" s="128">
        <f t="shared" si="32"/>
        <v>-0.1101241700294151</v>
      </c>
    </row>
    <row r="345" spans="12:21" x14ac:dyDescent="0.25">
      <c r="L345" s="138">
        <v>45412</v>
      </c>
      <c r="M345" s="120">
        <v>314.396082839634</v>
      </c>
      <c r="N345" s="121">
        <f t="shared" si="27"/>
        <v>-2.6831994449331154E-3</v>
      </c>
      <c r="O345" s="121">
        <f t="shared" si="28"/>
        <v>8.8045105443683713E-3</v>
      </c>
      <c r="P345" s="121">
        <f t="shared" si="29"/>
        <v>2.8512881937082568E-2</v>
      </c>
      <c r="Q345" s="136">
        <v>45397</v>
      </c>
      <c r="R345" s="137">
        <v>240.68436193151601</v>
      </c>
      <c r="S345" s="127">
        <f t="shared" si="30"/>
        <v>6.6805187282765743E-3</v>
      </c>
      <c r="T345" s="128">
        <f t="shared" si="31"/>
        <v>-2.4959733198331557E-2</v>
      </c>
      <c r="U345" s="128">
        <f t="shared" si="32"/>
        <v>-9.5680677005135384E-2</v>
      </c>
    </row>
    <row r="346" spans="12:21" x14ac:dyDescent="0.25">
      <c r="L346" s="138">
        <v>45443</v>
      </c>
      <c r="M346" s="120">
        <v>315.51470648385401</v>
      </c>
      <c r="N346" s="121">
        <f t="shared" si="27"/>
        <v>3.5580075747654316E-3</v>
      </c>
      <c r="O346" s="121">
        <f t="shared" si="28"/>
        <v>1.4002432442115964E-2</v>
      </c>
      <c r="P346" s="121">
        <f t="shared" si="29"/>
        <v>2.5665480120767636E-2</v>
      </c>
      <c r="Q346" s="136">
        <v>45427</v>
      </c>
      <c r="R346" s="137">
        <v>239.96297082703899</v>
      </c>
      <c r="S346" s="127">
        <f t="shared" si="30"/>
        <v>-2.9972495873341609E-3</v>
      </c>
      <c r="T346" s="128">
        <f t="shared" si="31"/>
        <v>-1.5240176096834146E-2</v>
      </c>
      <c r="U346" s="128">
        <f t="shared" si="32"/>
        <v>-9.4454166632638281E-2</v>
      </c>
    </row>
    <row r="347" spans="12:21" x14ac:dyDescent="0.25">
      <c r="L347" s="138">
        <v>45473</v>
      </c>
      <c r="M347" s="120">
        <v>311.85722341663302</v>
      </c>
      <c r="N347" s="121">
        <f t="shared" si="27"/>
        <v>-1.1592115968160566E-2</v>
      </c>
      <c r="O347" s="121">
        <f t="shared" si="28"/>
        <v>-1.0736884891446752E-2</v>
      </c>
      <c r="P347" s="121">
        <f t="shared" si="29"/>
        <v>8.3424437870174284E-3</v>
      </c>
      <c r="Q347" s="136">
        <v>45458</v>
      </c>
      <c r="R347" s="137">
        <v>239.22129483441401</v>
      </c>
      <c r="S347" s="127">
        <f t="shared" si="30"/>
        <v>-3.090793508968348E-3</v>
      </c>
      <c r="T347" s="128">
        <f t="shared" si="31"/>
        <v>5.6113011314096184E-4</v>
      </c>
      <c r="U347" s="128">
        <f t="shared" si="32"/>
        <v>-0.11531135264787229</v>
      </c>
    </row>
    <row r="348" spans="12:21" x14ac:dyDescent="0.25">
      <c r="L348" s="138">
        <v>45504</v>
      </c>
      <c r="M348" s="120">
        <v>312.74121875259698</v>
      </c>
      <c r="N348" s="121">
        <f t="shared" si="27"/>
        <v>2.8346155534866302E-3</v>
      </c>
      <c r="O348" s="121">
        <f t="shared" si="28"/>
        <v>-5.2636281981959243E-3</v>
      </c>
      <c r="P348" s="121">
        <f t="shared" si="29"/>
        <v>-5.6238809203029705E-3</v>
      </c>
      <c r="Q348" s="136">
        <v>45488</v>
      </c>
      <c r="R348" s="137">
        <v>236.87016070717499</v>
      </c>
      <c r="S348" s="127">
        <f t="shared" si="30"/>
        <v>-9.8282810853709268E-3</v>
      </c>
      <c r="T348" s="128">
        <f t="shared" si="31"/>
        <v>-1.5847316351306207E-2</v>
      </c>
      <c r="U348" s="128">
        <f t="shared" si="32"/>
        <v>-0.12727955316418982</v>
      </c>
    </row>
    <row r="349" spans="12:21" x14ac:dyDescent="0.25">
      <c r="L349" s="138">
        <v>45535</v>
      </c>
      <c r="M349" s="120">
        <v>310.46027989673399</v>
      </c>
      <c r="N349" s="121">
        <f t="shared" si="27"/>
        <v>-7.2933745828603902E-3</v>
      </c>
      <c r="O349" s="121">
        <f t="shared" si="28"/>
        <v>-1.6019622804424372E-2</v>
      </c>
      <c r="P349" s="121">
        <f t="shared" si="29"/>
        <v>-1.4340678768866022E-2</v>
      </c>
      <c r="Q349" s="136">
        <v>45519</v>
      </c>
      <c r="R349" s="137">
        <v>238.66954631152001</v>
      </c>
      <c r="S349" s="127">
        <f t="shared" si="30"/>
        <v>7.5965060308691434E-3</v>
      </c>
      <c r="T349" s="128">
        <f t="shared" si="31"/>
        <v>-5.3901004436690547E-3</v>
      </c>
      <c r="U349" s="128">
        <f t="shared" si="32"/>
        <v>-0.12419451835547768</v>
      </c>
    </row>
    <row r="350" spans="12:21" x14ac:dyDescent="0.25">
      <c r="L350" s="138">
        <v>45565</v>
      </c>
      <c r="M350" s="120">
        <v>310.51760679921898</v>
      </c>
      <c r="N350" s="121">
        <f t="shared" ref="N350" si="33">M350/M349-1</f>
        <v>1.8465132642431215E-4</v>
      </c>
      <c r="O350" s="121">
        <f t="shared" ref="O350" si="34">M350/M347-1</f>
        <v>-4.2956087492138639E-3</v>
      </c>
      <c r="P350" s="121">
        <f t="shared" ref="P350" si="35">M350/M338-1</f>
        <v>-1.9178605570002505E-2</v>
      </c>
      <c r="Q350" s="136">
        <v>45550</v>
      </c>
      <c r="R350" s="137">
        <v>241.982052325946</v>
      </c>
      <c r="S350" s="127">
        <f t="shared" ref="S350" si="36">R350/R349-1</f>
        <v>1.3879047685884549E-2</v>
      </c>
      <c r="T350" s="128">
        <f t="shared" ref="T350" si="37">R350/R347-1</f>
        <v>1.1540600904459408E-2</v>
      </c>
      <c r="U350" s="128">
        <f t="shared" ref="U350" si="38">R350/R338-1</f>
        <v>-9.3452468946915279E-2</v>
      </c>
    </row>
    <row r="351" spans="12:21" x14ac:dyDescent="0.25">
      <c r="L351" s="129" t="s">
        <v>102</v>
      </c>
      <c r="M351" s="129"/>
      <c r="N351" s="129"/>
      <c r="O351" s="129"/>
      <c r="P351" s="130">
        <f>M350/$M$295-1</f>
        <v>0.32585425799537093</v>
      </c>
      <c r="Q351" s="129"/>
      <c r="R351" s="129"/>
      <c r="S351" s="131"/>
      <c r="T351" s="131"/>
      <c r="U351" s="130">
        <f>R350/$R$295-1</f>
        <v>7.1015445220069751E-2</v>
      </c>
    </row>
    <row r="353" spans="12:19" x14ac:dyDescent="0.25">
      <c r="L353" s="140"/>
      <c r="M353" s="141" t="s">
        <v>7</v>
      </c>
      <c r="N353" s="141"/>
      <c r="O353" s="141"/>
      <c r="P353" s="141"/>
      <c r="Q353" s="142"/>
      <c r="R353" s="143" t="s">
        <v>16</v>
      </c>
      <c r="S353" s="144"/>
    </row>
    <row r="354" spans="12:19" x14ac:dyDescent="0.25">
      <c r="L354" s="140">
        <v>43100</v>
      </c>
      <c r="M354" s="141" t="s">
        <v>76</v>
      </c>
      <c r="N354" s="141"/>
      <c r="O354" s="141"/>
      <c r="P354" s="141"/>
      <c r="Q354" s="142">
        <v>42353</v>
      </c>
      <c r="R354" s="143" t="s">
        <v>76</v>
      </c>
      <c r="S354" s="144"/>
    </row>
    <row r="355" spans="12:19" x14ac:dyDescent="0.25">
      <c r="L355" s="140" t="s">
        <v>103</v>
      </c>
      <c r="M355" s="141">
        <f>MIN($M$162:$M$197)</f>
        <v>119.578550112559</v>
      </c>
      <c r="N355" s="15">
        <f>INDEX($L$162:$L$197,MATCH(M355,$M$162:$M$197,0),1)</f>
        <v>40633</v>
      </c>
      <c r="O355" s="145"/>
      <c r="P355" s="141"/>
      <c r="Q355" s="141"/>
      <c r="R355" s="141">
        <f>MIN($R$162:$R$197)</f>
        <v>107.840981088047</v>
      </c>
      <c r="S355" s="15">
        <f>INDEX($Q$162:$Q$197,MATCH(R355,$R$162:$R$197,0),1)</f>
        <v>40193</v>
      </c>
    </row>
    <row r="356" spans="12:19" x14ac:dyDescent="0.25">
      <c r="L356" s="140" t="s">
        <v>104</v>
      </c>
      <c r="M356" s="146">
        <f>M350/M355-1</f>
        <v>1.596766782227494</v>
      </c>
      <c r="N356" s="146"/>
      <c r="O356" s="146"/>
      <c r="P356" s="146"/>
      <c r="Q356" s="146"/>
      <c r="R356" s="146">
        <f>R350/R355-1</f>
        <v>1.2438784392028039</v>
      </c>
      <c r="S356" s="144"/>
    </row>
    <row r="357" spans="12:19" x14ac:dyDescent="0.25">
      <c r="L357" s="140" t="s">
        <v>105</v>
      </c>
      <c r="M357" s="146">
        <f>M350/M338-1</f>
        <v>-1.9178605570002505E-2</v>
      </c>
      <c r="N357" s="146"/>
      <c r="O357" s="146"/>
      <c r="P357" s="146"/>
      <c r="Q357" s="146"/>
      <c r="R357" s="146">
        <f>R350/R338-1</f>
        <v>-9.3452468946915279E-2</v>
      </c>
      <c r="S357" s="144"/>
    </row>
    <row r="358" spans="12:19" x14ac:dyDescent="0.25">
      <c r="L358" s="140" t="s">
        <v>106</v>
      </c>
      <c r="M358" s="146">
        <f>M350/M347-1</f>
        <v>-4.2956087492138639E-3</v>
      </c>
      <c r="N358" s="146"/>
      <c r="O358" s="146"/>
      <c r="P358" s="146"/>
      <c r="Q358" s="146"/>
      <c r="R358" s="146">
        <f>R350/R347-1</f>
        <v>1.1540600904459408E-2</v>
      </c>
      <c r="S358" s="144"/>
    </row>
    <row r="359" spans="12:19" x14ac:dyDescent="0.25">
      <c r="L359" s="140" t="s">
        <v>107</v>
      </c>
      <c r="M359" s="146">
        <f>M350/M349-1</f>
        <v>1.8465132642431215E-4</v>
      </c>
      <c r="N359" s="146"/>
      <c r="O359" s="146"/>
      <c r="P359" s="146"/>
      <c r="Q359" s="142"/>
      <c r="R359" s="147">
        <f>R350/R349-1</f>
        <v>1.3879047685884549E-2</v>
      </c>
      <c r="S359" s="144"/>
    </row>
  </sheetData>
  <mergeCells count="2">
    <mergeCell ref="A7:J7"/>
    <mergeCell ref="A8:J8"/>
  </mergeCells>
  <conditionalFormatting sqref="L352 L360:L6000">
    <cfRule type="expression" dxfId="31" priority="8">
      <formula>$M352=""</formula>
    </cfRule>
  </conditionalFormatting>
  <conditionalFormatting sqref="L351">
    <cfRule type="expression" dxfId="29" priority="6">
      <formula>$M351=""</formula>
    </cfRule>
  </conditionalFormatting>
  <conditionalFormatting sqref="L30:L350">
    <cfRule type="expression" dxfId="28" priority="4">
      <formula>$M30=""</formula>
    </cfRule>
  </conditionalFormatting>
  <conditionalFormatting sqref="Q6:Q350">
    <cfRule type="expression" dxfId="27" priority="5">
      <formula>$R6=""</formula>
    </cfRule>
  </conditionalFormatting>
  <conditionalFormatting sqref="L353:L355 N355 S355 L357:L359">
    <cfRule type="expression" dxfId="26" priority="1">
      <formula>$M353=""</formula>
    </cfRule>
  </conditionalFormatting>
  <conditionalFormatting sqref="L356">
    <cfRule type="expression" dxfId="25" priority="2">
      <formula>#REF!=""</formula>
    </cfRule>
  </conditionalFormatting>
  <conditionalFormatting sqref="Q353:Q354 Q359">
    <cfRule type="expression" dxfId="24" priority="3">
      <formula>$R353=""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85FC-85EF-4802-8FCB-BA1C383041A5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7D1B4-2F85-4B56-B33E-4065640214DA}">
  <sheetPr codeName="Sheet2"/>
  <dimension ref="A1:T508"/>
  <sheetViews>
    <sheetView workbookViewId="0">
      <selection activeCell="N341" sqref="N341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48" t="s">
        <v>3</v>
      </c>
      <c r="N5" s="148" t="s">
        <v>108</v>
      </c>
      <c r="O5" s="148" t="s">
        <v>109</v>
      </c>
      <c r="P5" s="148" t="s">
        <v>110</v>
      </c>
      <c r="Q5" s="154" t="s">
        <v>4</v>
      </c>
      <c r="R5" s="151" t="s">
        <v>111</v>
      </c>
      <c r="S5" s="151" t="s">
        <v>112</v>
      </c>
      <c r="T5" s="151" t="s">
        <v>113</v>
      </c>
    </row>
    <row r="6" spans="1:20" x14ac:dyDescent="0.25">
      <c r="K6" s="25">
        <v>35826</v>
      </c>
      <c r="L6" s="26">
        <v>78.367611269133405</v>
      </c>
      <c r="M6" s="149">
        <v>84.674604726331495</v>
      </c>
      <c r="N6" s="149"/>
      <c r="O6" s="149"/>
      <c r="P6" s="149"/>
      <c r="Q6" s="153">
        <v>76.127166743960501</v>
      </c>
      <c r="R6" s="152"/>
      <c r="S6" s="152"/>
      <c r="T6" s="152"/>
    </row>
    <row r="7" spans="1:20" ht="15.75" x14ac:dyDescent="0.25">
      <c r="A7" s="107" t="s">
        <v>75</v>
      </c>
      <c r="B7" s="107"/>
      <c r="C7" s="107"/>
      <c r="D7" s="107"/>
      <c r="E7" s="107"/>
      <c r="F7" s="107"/>
      <c r="G7" s="107"/>
      <c r="H7" s="107"/>
      <c r="I7" s="107"/>
      <c r="J7" s="107"/>
      <c r="K7" s="25">
        <v>35854</v>
      </c>
      <c r="L7" s="26">
        <v>78.011897460648996</v>
      </c>
      <c r="M7" s="149">
        <v>83.595693932248096</v>
      </c>
      <c r="N7" s="150">
        <f>M7/M6-1</f>
        <v>-1.2741846242689148E-2</v>
      </c>
      <c r="O7" s="149"/>
      <c r="P7" s="149"/>
      <c r="Q7" s="153">
        <v>76.270753917270298</v>
      </c>
      <c r="R7" s="127">
        <f>Q7/Q6-1</f>
        <v>1.8861489196455583E-3</v>
      </c>
      <c r="S7" s="153"/>
      <c r="T7" s="153"/>
    </row>
    <row r="8" spans="1:20" ht="15.75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25">
        <v>35885</v>
      </c>
      <c r="L8" s="26">
        <v>77.784872601304698</v>
      </c>
      <c r="M8" s="149">
        <v>83.396137078128604</v>
      </c>
      <c r="N8" s="150">
        <f t="shared" ref="N8:N71" si="0">M8/M7-1</f>
        <v>-2.3871666677141024E-3</v>
      </c>
      <c r="O8" s="149"/>
      <c r="P8" s="149"/>
      <c r="Q8" s="153">
        <v>76.111945532107896</v>
      </c>
      <c r="R8" s="127">
        <f t="shared" ref="R8:R71" si="1">Q8/Q7-1</f>
        <v>-2.0821661909184996E-3</v>
      </c>
      <c r="S8" s="153"/>
      <c r="T8" s="153"/>
    </row>
    <row r="9" spans="1:20" x14ac:dyDescent="0.25">
      <c r="K9" s="25">
        <v>35915</v>
      </c>
      <c r="L9" s="26">
        <v>78.643778937072597</v>
      </c>
      <c r="M9" s="149">
        <v>84.743203844937696</v>
      </c>
      <c r="N9" s="150">
        <f t="shared" si="0"/>
        <v>1.6152627855497759E-2</v>
      </c>
      <c r="O9" s="150">
        <f>M9/M6-1</f>
        <v>8.1014985340543966E-4</v>
      </c>
      <c r="P9" s="149"/>
      <c r="Q9" s="153">
        <v>76.863225047888207</v>
      </c>
      <c r="R9" s="127">
        <f t="shared" si="1"/>
        <v>9.8707175401708813E-3</v>
      </c>
      <c r="S9" s="127">
        <f>Q9/Q6-1</f>
        <v>9.6687993972415232E-3</v>
      </c>
      <c r="T9" s="153"/>
    </row>
    <row r="10" spans="1:20" x14ac:dyDescent="0.25">
      <c r="K10" s="25">
        <v>35946</v>
      </c>
      <c r="L10" s="26">
        <v>79.763149867436297</v>
      </c>
      <c r="M10" s="149">
        <v>86.433605965544103</v>
      </c>
      <c r="N10" s="150">
        <f t="shared" si="0"/>
        <v>1.9947347325922404E-2</v>
      </c>
      <c r="O10" s="150">
        <f t="shared" ref="O10:O73" si="2">M10/M7-1</f>
        <v>3.3948064784246501E-2</v>
      </c>
      <c r="P10" s="149"/>
      <c r="Q10" s="153">
        <v>77.7560203214137</v>
      </c>
      <c r="R10" s="127">
        <f t="shared" si="1"/>
        <v>1.1615376182423365E-2</v>
      </c>
      <c r="S10" s="127">
        <f t="shared" ref="S10:S73" si="3">Q10/Q7-1</f>
        <v>1.9473603286450425E-2</v>
      </c>
      <c r="T10" s="153"/>
    </row>
    <row r="11" spans="1:20" x14ac:dyDescent="0.25">
      <c r="K11" s="25">
        <v>35976</v>
      </c>
      <c r="L11" s="26">
        <v>80.965368336499907</v>
      </c>
      <c r="M11" s="149">
        <v>86.327946979217401</v>
      </c>
      <c r="N11" s="150">
        <f t="shared" si="0"/>
        <v>-1.2224294606987263E-3</v>
      </c>
      <c r="O11" s="150">
        <f t="shared" si="2"/>
        <v>3.5155224256276707E-2</v>
      </c>
      <c r="P11" s="149"/>
      <c r="Q11" s="153">
        <v>79.315170606995594</v>
      </c>
      <c r="R11" s="127">
        <f t="shared" si="1"/>
        <v>2.0051827230058272E-2</v>
      </c>
      <c r="S11" s="127">
        <f t="shared" si="3"/>
        <v>4.2085707473295653E-2</v>
      </c>
      <c r="T11" s="153"/>
    </row>
    <row r="12" spans="1:20" x14ac:dyDescent="0.25">
      <c r="K12" s="25">
        <v>36007</v>
      </c>
      <c r="L12" s="26">
        <v>80.696137782444396</v>
      </c>
      <c r="M12" s="149">
        <v>85.487690226012802</v>
      </c>
      <c r="N12" s="150">
        <f t="shared" si="0"/>
        <v>-9.733310968311093E-3</v>
      </c>
      <c r="O12" s="150">
        <f t="shared" si="2"/>
        <v>8.7852045626852782E-3</v>
      </c>
      <c r="P12" s="149"/>
      <c r="Q12" s="153">
        <v>79.285323812478296</v>
      </c>
      <c r="R12" s="127">
        <f t="shared" si="1"/>
        <v>-3.7630625123641348E-4</v>
      </c>
      <c r="S12" s="127">
        <f t="shared" si="3"/>
        <v>3.1511802465757244E-2</v>
      </c>
      <c r="T12" s="153"/>
    </row>
    <row r="13" spans="1:20" x14ac:dyDescent="0.25">
      <c r="K13" s="25">
        <v>36038</v>
      </c>
      <c r="L13" s="26">
        <v>80.0091876450185</v>
      </c>
      <c r="M13" s="149">
        <v>83.4681557004387</v>
      </c>
      <c r="N13" s="150">
        <f t="shared" si="0"/>
        <v>-2.3623688044850044E-2</v>
      </c>
      <c r="O13" s="150">
        <f t="shared" si="2"/>
        <v>-3.4308996274985293E-2</v>
      </c>
      <c r="P13" s="149"/>
      <c r="Q13" s="153">
        <v>79.043765737966794</v>
      </c>
      <c r="R13" s="127">
        <f t="shared" si="1"/>
        <v>-3.0466934218850161E-3</v>
      </c>
      <c r="S13" s="127">
        <f t="shared" si="3"/>
        <v>1.6561359637878192E-2</v>
      </c>
      <c r="T13" s="153"/>
    </row>
    <row r="14" spans="1:20" x14ac:dyDescent="0.25">
      <c r="K14" s="25">
        <v>36068</v>
      </c>
      <c r="L14" s="26">
        <v>79.662890620362802</v>
      </c>
      <c r="M14" s="149">
        <v>84.750219815076093</v>
      </c>
      <c r="N14" s="150">
        <f t="shared" si="0"/>
        <v>1.5359919047913673E-2</v>
      </c>
      <c r="O14" s="150">
        <f t="shared" si="2"/>
        <v>-1.8275972258683826E-2</v>
      </c>
      <c r="P14" s="149"/>
      <c r="Q14" s="153">
        <v>78.416966943315998</v>
      </c>
      <c r="R14" s="127">
        <f t="shared" si="1"/>
        <v>-7.9297688919409692E-3</v>
      </c>
      <c r="S14" s="127">
        <f t="shared" si="3"/>
        <v>-1.132448757035609E-2</v>
      </c>
      <c r="T14" s="153"/>
    </row>
    <row r="15" spans="1:20" x14ac:dyDescent="0.25">
      <c r="K15" s="25">
        <v>36099</v>
      </c>
      <c r="L15" s="26">
        <v>80.676595439953005</v>
      </c>
      <c r="M15" s="149">
        <v>85.6471886814752</v>
      </c>
      <c r="N15" s="150">
        <f t="shared" si="0"/>
        <v>1.058367598758192E-2</v>
      </c>
      <c r="O15" s="150">
        <f t="shared" si="2"/>
        <v>1.8657476303396425E-3</v>
      </c>
      <c r="P15" s="149"/>
      <c r="Q15" s="153">
        <v>79.519457687209893</v>
      </c>
      <c r="R15" s="127">
        <f t="shared" si="1"/>
        <v>1.4059339284199002E-2</v>
      </c>
      <c r="S15" s="127">
        <f t="shared" si="3"/>
        <v>2.9530544049407581E-3</v>
      </c>
      <c r="T15" s="153"/>
    </row>
    <row r="16" spans="1:20" x14ac:dyDescent="0.25">
      <c r="K16" s="25">
        <v>36129</v>
      </c>
      <c r="L16" s="26">
        <v>82.544366028339695</v>
      </c>
      <c r="M16" s="149">
        <v>89.965143068604405</v>
      </c>
      <c r="N16" s="150">
        <f t="shared" si="0"/>
        <v>5.0415599783290244E-2</v>
      </c>
      <c r="O16" s="150">
        <f t="shared" si="2"/>
        <v>7.7837916911485783E-2</v>
      </c>
      <c r="P16" s="149"/>
      <c r="Q16" s="153">
        <v>80.927006452618699</v>
      </c>
      <c r="R16" s="127">
        <f t="shared" si="1"/>
        <v>1.7700683660914818E-2</v>
      </c>
      <c r="S16" s="127">
        <f t="shared" si="3"/>
        <v>2.3825290926736908E-2</v>
      </c>
      <c r="T16" s="153"/>
    </row>
    <row r="17" spans="11:20" x14ac:dyDescent="0.25">
      <c r="K17" s="25">
        <v>36160</v>
      </c>
      <c r="L17" s="26">
        <v>83.910232931439694</v>
      </c>
      <c r="M17" s="149">
        <v>91.461847461728198</v>
      </c>
      <c r="N17" s="150">
        <f t="shared" si="0"/>
        <v>1.6636492113200507E-2</v>
      </c>
      <c r="O17" s="150">
        <f t="shared" si="2"/>
        <v>7.9193041166109035E-2</v>
      </c>
      <c r="P17" s="149"/>
      <c r="Q17" s="153">
        <v>82.354956330525894</v>
      </c>
      <c r="R17" s="127">
        <f t="shared" si="1"/>
        <v>1.7644911637047178E-2</v>
      </c>
      <c r="S17" s="127">
        <f t="shared" si="3"/>
        <v>5.0218588409017162E-2</v>
      </c>
      <c r="T17" s="153"/>
    </row>
    <row r="18" spans="11:20" x14ac:dyDescent="0.25">
      <c r="K18" s="25">
        <v>36191</v>
      </c>
      <c r="L18" s="26">
        <v>84.137044566222201</v>
      </c>
      <c r="M18" s="149">
        <v>92.158651132302197</v>
      </c>
      <c r="N18" s="150">
        <f t="shared" si="0"/>
        <v>7.6185173371396964E-3</v>
      </c>
      <c r="O18" s="150">
        <f t="shared" si="2"/>
        <v>7.6026575431954235E-2</v>
      </c>
      <c r="P18" s="150">
        <f>M18/M6-1</f>
        <v>8.8385962121218631E-2</v>
      </c>
      <c r="Q18" s="153">
        <v>82.487987806798102</v>
      </c>
      <c r="R18" s="127">
        <f t="shared" si="1"/>
        <v>1.6153426848810604E-3</v>
      </c>
      <c r="S18" s="127">
        <f t="shared" si="3"/>
        <v>3.7330864745895642E-2</v>
      </c>
      <c r="T18" s="127">
        <f>Q18/Q6-1</f>
        <v>8.3555205518563991E-2</v>
      </c>
    </row>
    <row r="19" spans="11:20" x14ac:dyDescent="0.25">
      <c r="K19" s="25">
        <v>36219</v>
      </c>
      <c r="L19" s="26">
        <v>83.712150746625099</v>
      </c>
      <c r="M19" s="149">
        <v>88.238921818554999</v>
      </c>
      <c r="N19" s="150">
        <f t="shared" si="0"/>
        <v>-4.2532407599152777E-2</v>
      </c>
      <c r="O19" s="150">
        <f t="shared" si="2"/>
        <v>-1.9187667480649151E-2</v>
      </c>
      <c r="P19" s="150">
        <f t="shared" ref="P19:P82" si="4">M19/M7-1</f>
        <v>5.5543864377393781E-2</v>
      </c>
      <c r="Q19" s="153">
        <v>82.717136335326302</v>
      </c>
      <c r="R19" s="127">
        <f t="shared" si="1"/>
        <v>2.7779623993848812E-3</v>
      </c>
      <c r="S19" s="127">
        <f t="shared" si="3"/>
        <v>2.2120302741652553E-2</v>
      </c>
      <c r="T19" s="127">
        <f t="shared" ref="T19:T82" si="5">Q19/Q7-1</f>
        <v>8.4519715447526567E-2</v>
      </c>
    </row>
    <row r="20" spans="11:20" x14ac:dyDescent="0.25">
      <c r="K20" s="25">
        <v>36250</v>
      </c>
      <c r="L20" s="26">
        <v>83.866144229773994</v>
      </c>
      <c r="M20" s="149">
        <v>86.769511635542997</v>
      </c>
      <c r="N20" s="150">
        <f t="shared" si="0"/>
        <v>-1.6652630752147402E-2</v>
      </c>
      <c r="O20" s="150">
        <f t="shared" si="2"/>
        <v>-5.1303750759557842E-2</v>
      </c>
      <c r="P20" s="150">
        <f t="shared" si="4"/>
        <v>4.0450009743905557E-2</v>
      </c>
      <c r="Q20" s="153">
        <v>83.1803144777287</v>
      </c>
      <c r="R20" s="127">
        <f t="shared" si="1"/>
        <v>5.5995427661412744E-3</v>
      </c>
      <c r="S20" s="127">
        <f t="shared" si="3"/>
        <v>1.0021960838523025E-2</v>
      </c>
      <c r="T20" s="127">
        <f t="shared" si="5"/>
        <v>9.2868062906616977E-2</v>
      </c>
    </row>
    <row r="21" spans="11:20" x14ac:dyDescent="0.25">
      <c r="K21" s="25">
        <v>36280</v>
      </c>
      <c r="L21" s="26">
        <v>84.953428420146906</v>
      </c>
      <c r="M21" s="149">
        <v>86.571336033490994</v>
      </c>
      <c r="N21" s="150">
        <f t="shared" si="0"/>
        <v>-2.2839312831953729E-3</v>
      </c>
      <c r="O21" s="150">
        <f t="shared" si="2"/>
        <v>-6.0627136249966407E-2</v>
      </c>
      <c r="P21" s="150">
        <f t="shared" si="4"/>
        <v>2.1572611201936542E-2</v>
      </c>
      <c r="Q21" s="153">
        <v>84.448248034187699</v>
      </c>
      <c r="R21" s="127">
        <f t="shared" si="1"/>
        <v>1.5243192628208835E-2</v>
      </c>
      <c r="S21" s="127">
        <f t="shared" si="3"/>
        <v>2.3764190150702635E-2</v>
      </c>
      <c r="T21" s="127">
        <f t="shared" si="5"/>
        <v>9.8682080820493567E-2</v>
      </c>
    </row>
    <row r="22" spans="11:20" x14ac:dyDescent="0.25">
      <c r="K22" s="25">
        <v>36311</v>
      </c>
      <c r="L22" s="26">
        <v>86.5723695675252</v>
      </c>
      <c r="M22" s="149">
        <v>92.019464602548993</v>
      </c>
      <c r="N22" s="150">
        <f t="shared" si="0"/>
        <v>6.2932245459979219E-2</v>
      </c>
      <c r="O22" s="150">
        <f t="shared" si="2"/>
        <v>4.2844390050094772E-2</v>
      </c>
      <c r="P22" s="150">
        <f t="shared" si="4"/>
        <v>6.4626004834643203E-2</v>
      </c>
      <c r="Q22" s="153">
        <v>85.347544359048996</v>
      </c>
      <c r="R22" s="127">
        <f t="shared" si="1"/>
        <v>1.0649082080391059E-2</v>
      </c>
      <c r="S22" s="127">
        <f t="shared" si="3"/>
        <v>3.1800037335181663E-2</v>
      </c>
      <c r="T22" s="127">
        <f t="shared" si="5"/>
        <v>9.7632620680107252E-2</v>
      </c>
    </row>
    <row r="23" spans="11:20" x14ac:dyDescent="0.25">
      <c r="K23" s="25">
        <v>36341</v>
      </c>
      <c r="L23" s="26">
        <v>87.890077382347499</v>
      </c>
      <c r="M23" s="149">
        <v>94.653665284490401</v>
      </c>
      <c r="N23" s="150">
        <f t="shared" si="0"/>
        <v>2.8626559536279128E-2</v>
      </c>
      <c r="O23" s="150">
        <f t="shared" si="2"/>
        <v>9.0863178786382059E-2</v>
      </c>
      <c r="P23" s="150">
        <f t="shared" si="4"/>
        <v>9.6442908659432502E-2</v>
      </c>
      <c r="Q23" s="153">
        <v>86.261978922034302</v>
      </c>
      <c r="R23" s="127">
        <f t="shared" si="1"/>
        <v>1.0714245733167926E-2</v>
      </c>
      <c r="S23" s="127">
        <f t="shared" si="3"/>
        <v>3.7048001845805922E-2</v>
      </c>
      <c r="T23" s="127">
        <f t="shared" si="5"/>
        <v>8.7584862541113973E-2</v>
      </c>
    </row>
    <row r="24" spans="11:20" x14ac:dyDescent="0.25">
      <c r="K24" s="25">
        <v>36372</v>
      </c>
      <c r="L24" s="26">
        <v>88.484836851628103</v>
      </c>
      <c r="M24" s="149">
        <v>97.580658526457398</v>
      </c>
      <c r="N24" s="150">
        <f t="shared" si="0"/>
        <v>3.0923189642679372E-2</v>
      </c>
      <c r="O24" s="150">
        <f t="shared" si="2"/>
        <v>0.1271705277680748</v>
      </c>
      <c r="P24" s="150">
        <f t="shared" si="4"/>
        <v>0.14145859209054712</v>
      </c>
      <c r="Q24" s="153">
        <v>86.389730763208902</v>
      </c>
      <c r="R24" s="127">
        <f t="shared" si="1"/>
        <v>1.4809750804589683E-3</v>
      </c>
      <c r="S24" s="127">
        <f t="shared" si="3"/>
        <v>2.2990207307026944E-2</v>
      </c>
      <c r="T24" s="127">
        <f t="shared" si="5"/>
        <v>8.9605574009303357E-2</v>
      </c>
    </row>
    <row r="25" spans="11:20" x14ac:dyDescent="0.25">
      <c r="K25" s="25">
        <v>36403</v>
      </c>
      <c r="L25" s="26">
        <v>88.692057504355802</v>
      </c>
      <c r="M25" s="149">
        <v>95.356102613004197</v>
      </c>
      <c r="N25" s="150">
        <f t="shared" si="0"/>
        <v>-2.2797098800578897E-2</v>
      </c>
      <c r="O25" s="150">
        <f t="shared" si="2"/>
        <v>3.6260132841098747E-2</v>
      </c>
      <c r="P25" s="150">
        <f t="shared" si="4"/>
        <v>0.14242493814324231</v>
      </c>
      <c r="Q25" s="153">
        <v>86.983884691746894</v>
      </c>
      <c r="R25" s="127">
        <f t="shared" si="1"/>
        <v>6.8775990304512646E-3</v>
      </c>
      <c r="S25" s="127">
        <f t="shared" si="3"/>
        <v>1.9172670344374199E-2</v>
      </c>
      <c r="T25" s="127">
        <f t="shared" si="5"/>
        <v>0.10045218468085015</v>
      </c>
    </row>
    <row r="26" spans="11:20" x14ac:dyDescent="0.25">
      <c r="K26" s="25">
        <v>36433</v>
      </c>
      <c r="L26" s="26">
        <v>89.099550893761304</v>
      </c>
      <c r="M26" s="149">
        <v>95.199319547557806</v>
      </c>
      <c r="N26" s="150">
        <f t="shared" si="0"/>
        <v>-1.644184914757707E-3</v>
      </c>
      <c r="O26" s="150">
        <f t="shared" si="2"/>
        <v>5.7647452048199543E-3</v>
      </c>
      <c r="P26" s="150">
        <f t="shared" si="4"/>
        <v>0.12329289239935326</v>
      </c>
      <c r="Q26" s="153">
        <v>87.4580045451372</v>
      </c>
      <c r="R26" s="127">
        <f t="shared" si="1"/>
        <v>5.4506631322628341E-3</v>
      </c>
      <c r="S26" s="127">
        <f t="shared" si="3"/>
        <v>1.3865038085712156E-2</v>
      </c>
      <c r="T26" s="127">
        <f t="shared" si="5"/>
        <v>0.11529440571651484</v>
      </c>
    </row>
    <row r="27" spans="11:20" x14ac:dyDescent="0.25">
      <c r="K27" s="25">
        <v>36464</v>
      </c>
      <c r="L27" s="26">
        <v>89.665828897188007</v>
      </c>
      <c r="M27" s="149">
        <v>93.410656630384395</v>
      </c>
      <c r="N27" s="150">
        <f t="shared" si="0"/>
        <v>-1.878861031438217E-2</v>
      </c>
      <c r="O27" s="150">
        <f t="shared" si="2"/>
        <v>-4.2733897875288251E-2</v>
      </c>
      <c r="P27" s="150">
        <f t="shared" si="4"/>
        <v>9.0644749330673235E-2</v>
      </c>
      <c r="Q27" s="153">
        <v>88.359183715702201</v>
      </c>
      <c r="R27" s="127">
        <f t="shared" si="1"/>
        <v>1.0304135970766515E-2</v>
      </c>
      <c r="S27" s="127">
        <f t="shared" si="3"/>
        <v>2.2797303974606553E-2</v>
      </c>
      <c r="T27" s="127">
        <f t="shared" si="5"/>
        <v>0.1111643148179331</v>
      </c>
    </row>
    <row r="28" spans="11:20" x14ac:dyDescent="0.25">
      <c r="K28" s="25">
        <v>36494</v>
      </c>
      <c r="L28" s="26">
        <v>90.774042656205296</v>
      </c>
      <c r="M28" s="149">
        <v>95.783897886652895</v>
      </c>
      <c r="N28" s="150">
        <f t="shared" si="0"/>
        <v>2.5406536490361509E-2</v>
      </c>
      <c r="O28" s="150">
        <f t="shared" si="2"/>
        <v>4.4862915107266588E-3</v>
      </c>
      <c r="P28" s="150">
        <f t="shared" si="4"/>
        <v>6.4677881005661186E-2</v>
      </c>
      <c r="Q28" s="153">
        <v>89.3076145493241</v>
      </c>
      <c r="R28" s="127">
        <f t="shared" si="1"/>
        <v>1.073381162815501E-2</v>
      </c>
      <c r="S28" s="127">
        <f t="shared" si="3"/>
        <v>2.6714487008852705E-2</v>
      </c>
      <c r="T28" s="127">
        <f t="shared" si="5"/>
        <v>0.10355761894655147</v>
      </c>
    </row>
    <row r="29" spans="11:20" x14ac:dyDescent="0.25">
      <c r="K29" s="25">
        <v>36525</v>
      </c>
      <c r="L29" s="26">
        <v>91.354669466189193</v>
      </c>
      <c r="M29" s="149">
        <v>95.922980117738504</v>
      </c>
      <c r="N29" s="150">
        <f t="shared" si="0"/>
        <v>1.4520418792123291E-3</v>
      </c>
      <c r="O29" s="150">
        <f t="shared" si="2"/>
        <v>7.6015309103043549E-3</v>
      </c>
      <c r="P29" s="150">
        <f t="shared" si="4"/>
        <v>4.8775886118821887E-2</v>
      </c>
      <c r="Q29" s="153">
        <v>90.199433654888594</v>
      </c>
      <c r="R29" s="127">
        <f t="shared" si="1"/>
        <v>9.9859246052524941E-3</v>
      </c>
      <c r="S29" s="127">
        <f t="shared" si="3"/>
        <v>3.1345662687016107E-2</v>
      </c>
      <c r="T29" s="127">
        <f t="shared" si="5"/>
        <v>9.525203671870619E-2</v>
      </c>
    </row>
    <row r="30" spans="11:20" x14ac:dyDescent="0.25">
      <c r="K30" s="25">
        <v>36556</v>
      </c>
      <c r="L30" s="26">
        <v>92.369978019597895</v>
      </c>
      <c r="M30" s="149">
        <v>98.223478952479496</v>
      </c>
      <c r="N30" s="150">
        <f t="shared" si="0"/>
        <v>2.3982770676195697E-2</v>
      </c>
      <c r="O30" s="150">
        <f t="shared" si="2"/>
        <v>5.1523268283391932E-2</v>
      </c>
      <c r="P30" s="150">
        <f t="shared" si="4"/>
        <v>6.5808556718898625E-2</v>
      </c>
      <c r="Q30" s="153">
        <v>91.213299014099903</v>
      </c>
      <c r="R30" s="127">
        <f t="shared" si="1"/>
        <v>1.1240263027487041E-2</v>
      </c>
      <c r="S30" s="127">
        <f t="shared" si="3"/>
        <v>3.2301286390115314E-2</v>
      </c>
      <c r="T30" s="127">
        <f t="shared" si="5"/>
        <v>0.10577674930970637</v>
      </c>
    </row>
    <row r="31" spans="11:20" x14ac:dyDescent="0.25">
      <c r="K31" s="25">
        <v>36585</v>
      </c>
      <c r="L31" s="26">
        <v>92.729191014061499</v>
      </c>
      <c r="M31" s="149">
        <v>97.608295584741896</v>
      </c>
      <c r="N31" s="150">
        <f t="shared" si="0"/>
        <v>-6.263098948421697E-3</v>
      </c>
      <c r="O31" s="150">
        <f t="shared" si="2"/>
        <v>1.9047018740539601E-2</v>
      </c>
      <c r="P31" s="150">
        <f t="shared" si="4"/>
        <v>0.10618187046134886</v>
      </c>
      <c r="Q31" s="153">
        <v>91.776848263804993</v>
      </c>
      <c r="R31" s="127">
        <f t="shared" si="1"/>
        <v>6.1783671437865006E-3</v>
      </c>
      <c r="S31" s="127">
        <f t="shared" si="3"/>
        <v>2.7648635863150917E-2</v>
      </c>
      <c r="T31" s="127">
        <f t="shared" si="5"/>
        <v>0.10952642136632496</v>
      </c>
    </row>
    <row r="32" spans="11:20" x14ac:dyDescent="0.25">
      <c r="K32" s="25">
        <v>36616</v>
      </c>
      <c r="L32" s="26">
        <v>93.297598303290201</v>
      </c>
      <c r="M32" s="149">
        <v>98.244468043509698</v>
      </c>
      <c r="N32" s="150">
        <f t="shared" si="0"/>
        <v>6.51760646937527E-3</v>
      </c>
      <c r="O32" s="150">
        <f t="shared" si="2"/>
        <v>2.4201582591801607E-2</v>
      </c>
      <c r="P32" s="150">
        <f t="shared" si="4"/>
        <v>0.13224640996211701</v>
      </c>
      <c r="Q32" s="153">
        <v>92.263062901746096</v>
      </c>
      <c r="R32" s="127">
        <f t="shared" si="1"/>
        <v>5.297791841178956E-3</v>
      </c>
      <c r="S32" s="127">
        <f t="shared" si="3"/>
        <v>2.2878516673986438E-2</v>
      </c>
      <c r="T32" s="127">
        <f t="shared" si="5"/>
        <v>0.10919348503364068</v>
      </c>
    </row>
    <row r="33" spans="11:20" x14ac:dyDescent="0.25">
      <c r="K33" s="25">
        <v>36646</v>
      </c>
      <c r="L33" s="26">
        <v>93.894035223786005</v>
      </c>
      <c r="M33" s="149">
        <v>96.867811391695199</v>
      </c>
      <c r="N33" s="150">
        <f t="shared" si="0"/>
        <v>-1.4012561513436217E-2</v>
      </c>
      <c r="O33" s="150">
        <f t="shared" si="2"/>
        <v>-1.3801868710434984E-2</v>
      </c>
      <c r="P33" s="150">
        <f t="shared" si="4"/>
        <v>0.11893631113906933</v>
      </c>
      <c r="Q33" s="153">
        <v>93.151754603671904</v>
      </c>
      <c r="R33" s="127">
        <f t="shared" si="1"/>
        <v>9.6321504400109781E-3</v>
      </c>
      <c r="S33" s="127">
        <f t="shared" si="3"/>
        <v>2.1251896494527189E-2</v>
      </c>
      <c r="T33" s="127">
        <f t="shared" si="5"/>
        <v>0.10306319872924674</v>
      </c>
    </row>
    <row r="34" spans="11:20" x14ac:dyDescent="0.25">
      <c r="K34" s="25">
        <v>36677</v>
      </c>
      <c r="L34" s="26">
        <v>95.623301619021007</v>
      </c>
      <c r="M34" s="149">
        <v>98.585971891977593</v>
      </c>
      <c r="N34" s="150">
        <f t="shared" si="0"/>
        <v>1.7737166511740732E-2</v>
      </c>
      <c r="O34" s="150">
        <f t="shared" si="2"/>
        <v>1.0016323934136206E-2</v>
      </c>
      <c r="P34" s="150">
        <f t="shared" si="4"/>
        <v>7.1359981475557444E-2</v>
      </c>
      <c r="Q34" s="153">
        <v>94.975546675149005</v>
      </c>
      <c r="R34" s="127">
        <f t="shared" si="1"/>
        <v>1.9578719469501182E-2</v>
      </c>
      <c r="S34" s="127">
        <f t="shared" si="3"/>
        <v>3.4852999115306371E-2</v>
      </c>
      <c r="T34" s="127">
        <f t="shared" si="5"/>
        <v>0.11280936538251085</v>
      </c>
    </row>
    <row r="35" spans="11:20" x14ac:dyDescent="0.25">
      <c r="K35" s="25">
        <v>36707</v>
      </c>
      <c r="L35" s="26">
        <v>97.614251139414094</v>
      </c>
      <c r="M35" s="149">
        <v>101.561044759483</v>
      </c>
      <c r="N35" s="150">
        <f t="shared" si="0"/>
        <v>3.017744624727392E-2</v>
      </c>
      <c r="O35" s="150">
        <f t="shared" si="2"/>
        <v>3.3758406778735761E-2</v>
      </c>
      <c r="P35" s="150">
        <f t="shared" si="4"/>
        <v>7.2975298465535632E-2</v>
      </c>
      <c r="Q35" s="153">
        <v>96.815207852861803</v>
      </c>
      <c r="R35" s="127">
        <f t="shared" si="1"/>
        <v>1.9369840365384805E-2</v>
      </c>
      <c r="S35" s="127">
        <f t="shared" si="3"/>
        <v>4.9338758197995602E-2</v>
      </c>
      <c r="T35" s="127">
        <f t="shared" si="5"/>
        <v>0.12233928623832946</v>
      </c>
    </row>
    <row r="36" spans="11:20" x14ac:dyDescent="0.25">
      <c r="K36" s="25">
        <v>36738</v>
      </c>
      <c r="L36" s="26">
        <v>98.071709432223898</v>
      </c>
      <c r="M36" s="149">
        <v>105.544588352723</v>
      </c>
      <c r="N36" s="150">
        <f t="shared" si="0"/>
        <v>3.9223145081599187E-2</v>
      </c>
      <c r="O36" s="150">
        <f t="shared" si="2"/>
        <v>8.957337671171639E-2</v>
      </c>
      <c r="P36" s="150">
        <f t="shared" si="4"/>
        <v>8.1613815140490154E-2</v>
      </c>
      <c r="Q36" s="153">
        <v>96.738804573648494</v>
      </c>
      <c r="R36" s="127">
        <f t="shared" si="1"/>
        <v>-7.8916609185430975E-4</v>
      </c>
      <c r="S36" s="127">
        <f t="shared" si="3"/>
        <v>3.8507594250245081E-2</v>
      </c>
      <c r="T36" s="127">
        <f t="shared" si="5"/>
        <v>0.11979518536533029</v>
      </c>
    </row>
    <row r="37" spans="11:20" x14ac:dyDescent="0.25">
      <c r="K37" s="25">
        <v>36769</v>
      </c>
      <c r="L37" s="26">
        <v>97.763512720969203</v>
      </c>
      <c r="M37" s="149">
        <v>106.51786811463199</v>
      </c>
      <c r="N37" s="150">
        <f t="shared" si="0"/>
        <v>9.2215032253133433E-3</v>
      </c>
      <c r="O37" s="150">
        <f t="shared" si="2"/>
        <v>8.0456641755741076E-2</v>
      </c>
      <c r="P37" s="150">
        <f t="shared" si="4"/>
        <v>0.11705349941709553</v>
      </c>
      <c r="Q37" s="153">
        <v>95.948125922843204</v>
      </c>
      <c r="R37" s="127">
        <f t="shared" si="1"/>
        <v>-8.1733349330705973E-3</v>
      </c>
      <c r="S37" s="127">
        <f t="shared" si="3"/>
        <v>1.0240312182890454E-2</v>
      </c>
      <c r="T37" s="127">
        <f t="shared" si="5"/>
        <v>0.10305634500992622</v>
      </c>
    </row>
    <row r="38" spans="11:20" x14ac:dyDescent="0.25">
      <c r="K38" s="25">
        <v>36799</v>
      </c>
      <c r="L38" s="26">
        <v>97.240026487442293</v>
      </c>
      <c r="M38" s="149">
        <v>104.322527489157</v>
      </c>
      <c r="N38" s="150">
        <f t="shared" si="0"/>
        <v>-2.0610069130490127E-2</v>
      </c>
      <c r="O38" s="150">
        <f t="shared" si="2"/>
        <v>2.7190373397730783E-2</v>
      </c>
      <c r="P38" s="150">
        <f t="shared" si="4"/>
        <v>9.5832701168012013E-2</v>
      </c>
      <c r="Q38" s="153">
        <v>95.561476457011693</v>
      </c>
      <c r="R38" s="127">
        <f t="shared" si="1"/>
        <v>-4.0297761119632014E-3</v>
      </c>
      <c r="S38" s="127">
        <f t="shared" si="3"/>
        <v>-1.2949736138102463E-2</v>
      </c>
      <c r="T38" s="127">
        <f t="shared" si="5"/>
        <v>9.2655577428504943E-2</v>
      </c>
    </row>
    <row r="39" spans="11:20" x14ac:dyDescent="0.25">
      <c r="K39" s="25">
        <v>36830</v>
      </c>
      <c r="L39" s="26">
        <v>98.277780662780501</v>
      </c>
      <c r="M39" s="149">
        <v>101.474530242336</v>
      </c>
      <c r="N39" s="150">
        <f t="shared" si="0"/>
        <v>-2.7299925676331105E-2</v>
      </c>
      <c r="O39" s="150">
        <f t="shared" si="2"/>
        <v>-3.8562451887965365E-2</v>
      </c>
      <c r="P39" s="150">
        <f t="shared" si="4"/>
        <v>8.6327126934343967E-2</v>
      </c>
      <c r="Q39" s="153">
        <v>97.190131508097195</v>
      </c>
      <c r="R39" s="127">
        <f t="shared" si="1"/>
        <v>1.7043008453496933E-2</v>
      </c>
      <c r="S39" s="127">
        <f t="shared" si="3"/>
        <v>4.6654177342568826E-3</v>
      </c>
      <c r="T39" s="127">
        <f t="shared" si="5"/>
        <v>9.9943745754926594E-2</v>
      </c>
    </row>
    <row r="40" spans="11:20" x14ac:dyDescent="0.25">
      <c r="K40" s="25">
        <v>36860</v>
      </c>
      <c r="L40" s="26">
        <v>99.291134163561296</v>
      </c>
      <c r="M40" s="149">
        <v>99.897613789823495</v>
      </c>
      <c r="N40" s="150">
        <f t="shared" si="0"/>
        <v>-1.5540022198147652E-2</v>
      </c>
      <c r="O40" s="150">
        <f t="shared" si="2"/>
        <v>-6.2151584912344848E-2</v>
      </c>
      <c r="P40" s="150">
        <f t="shared" si="4"/>
        <v>4.2947885750469483E-2</v>
      </c>
      <c r="Q40" s="153">
        <v>98.928763193459602</v>
      </c>
      <c r="R40" s="127">
        <f t="shared" si="1"/>
        <v>1.7888973483049186E-2</v>
      </c>
      <c r="S40" s="127">
        <f t="shared" si="3"/>
        <v>3.1065091078623874E-2</v>
      </c>
      <c r="T40" s="127">
        <f t="shared" si="5"/>
        <v>0.10773044037383617</v>
      </c>
    </row>
    <row r="41" spans="11:20" x14ac:dyDescent="0.25">
      <c r="K41" s="25">
        <v>36891</v>
      </c>
      <c r="L41" s="26">
        <v>100</v>
      </c>
      <c r="M41" s="149">
        <v>100</v>
      </c>
      <c r="N41" s="150">
        <f t="shared" si="0"/>
        <v>1.0249114697766792E-3</v>
      </c>
      <c r="O41" s="150">
        <f t="shared" si="2"/>
        <v>-4.1434267297696281E-2</v>
      </c>
      <c r="P41" s="150">
        <f t="shared" si="4"/>
        <v>4.250305690312417E-2</v>
      </c>
      <c r="Q41" s="153">
        <v>100</v>
      </c>
      <c r="R41" s="127">
        <f t="shared" si="1"/>
        <v>1.0828365502210335E-2</v>
      </c>
      <c r="S41" s="127">
        <f t="shared" si="3"/>
        <v>4.6446787006110934E-2</v>
      </c>
      <c r="T41" s="127">
        <f t="shared" si="5"/>
        <v>0.10865441109762708</v>
      </c>
    </row>
    <row r="42" spans="11:20" x14ac:dyDescent="0.25">
      <c r="K42" s="25">
        <v>36922</v>
      </c>
      <c r="L42" s="26">
        <v>100.108734475717</v>
      </c>
      <c r="M42" s="149">
        <v>101.531699795834</v>
      </c>
      <c r="N42" s="150">
        <f t="shared" si="0"/>
        <v>1.5316997958340073E-2</v>
      </c>
      <c r="O42" s="150">
        <f t="shared" si="2"/>
        <v>5.6338820550805302E-4</v>
      </c>
      <c r="P42" s="150">
        <f t="shared" si="4"/>
        <v>3.3680550502136253E-2</v>
      </c>
      <c r="Q42" s="153">
        <v>100.030936952486</v>
      </c>
      <c r="R42" s="127">
        <f t="shared" si="1"/>
        <v>3.0936952485993707E-4</v>
      </c>
      <c r="S42" s="127">
        <f t="shared" si="3"/>
        <v>2.9229361050428615E-2</v>
      </c>
      <c r="T42" s="127">
        <f t="shared" si="5"/>
        <v>9.66705297768371E-2</v>
      </c>
    </row>
    <row r="43" spans="11:20" x14ac:dyDescent="0.25">
      <c r="K43" s="25">
        <v>36950</v>
      </c>
      <c r="L43" s="26">
        <v>100.332346806788</v>
      </c>
      <c r="M43" s="149">
        <v>103.728337709019</v>
      </c>
      <c r="N43" s="150">
        <f t="shared" si="0"/>
        <v>2.1634995943159874E-2</v>
      </c>
      <c r="O43" s="150">
        <f t="shared" si="2"/>
        <v>3.8346500720778387E-2</v>
      </c>
      <c r="P43" s="150">
        <f t="shared" si="4"/>
        <v>6.2700020399022227E-2</v>
      </c>
      <c r="Q43" s="153">
        <v>99.896647000298699</v>
      </c>
      <c r="R43" s="127">
        <f t="shared" si="1"/>
        <v>-1.3424841981745095E-3</v>
      </c>
      <c r="S43" s="127">
        <f t="shared" si="3"/>
        <v>9.7836440646321687E-3</v>
      </c>
      <c r="T43" s="127">
        <f t="shared" si="5"/>
        <v>8.8473279373835201E-2</v>
      </c>
    </row>
    <row r="44" spans="11:20" x14ac:dyDescent="0.25">
      <c r="K44" s="25">
        <v>36981</v>
      </c>
      <c r="L44" s="26">
        <v>100.43122151242601</v>
      </c>
      <c r="M44" s="149">
        <v>104.54104866368699</v>
      </c>
      <c r="N44" s="150">
        <f t="shared" si="0"/>
        <v>7.8349944925157899E-3</v>
      </c>
      <c r="O44" s="150">
        <f t="shared" si="2"/>
        <v>4.5410486636869862E-2</v>
      </c>
      <c r="P44" s="150">
        <f t="shared" si="4"/>
        <v>6.4090943190701744E-2</v>
      </c>
      <c r="Q44" s="153">
        <v>99.743198953473097</v>
      </c>
      <c r="R44" s="127">
        <f t="shared" si="1"/>
        <v>-1.5360680406535376E-3</v>
      </c>
      <c r="S44" s="127">
        <f t="shared" si="3"/>
        <v>-2.5680104652689995E-3</v>
      </c>
      <c r="T44" s="127">
        <f t="shared" si="5"/>
        <v>8.107400531123532E-2</v>
      </c>
    </row>
    <row r="45" spans="11:20" x14ac:dyDescent="0.25">
      <c r="K45" s="25">
        <v>37011</v>
      </c>
      <c r="L45" s="26">
        <v>100.446984809542</v>
      </c>
      <c r="M45" s="149">
        <v>103.44581505459099</v>
      </c>
      <c r="N45" s="150">
        <f t="shared" si="0"/>
        <v>-1.0476589082432208E-2</v>
      </c>
      <c r="O45" s="150">
        <f t="shared" si="2"/>
        <v>1.885239055985477E-2</v>
      </c>
      <c r="P45" s="150">
        <f t="shared" si="4"/>
        <v>6.7907012333508154E-2</v>
      </c>
      <c r="Q45" s="153">
        <v>99.754217536152296</v>
      </c>
      <c r="R45" s="127">
        <f t="shared" si="1"/>
        <v>1.1046951365911717E-4</v>
      </c>
      <c r="S45" s="127">
        <f t="shared" si="3"/>
        <v>-2.7663383425584609E-3</v>
      </c>
      <c r="T45" s="127">
        <f t="shared" si="5"/>
        <v>7.0878567565061612E-2</v>
      </c>
    </row>
    <row r="46" spans="11:20" x14ac:dyDescent="0.25">
      <c r="K46" s="25">
        <v>37042</v>
      </c>
      <c r="L46" s="26">
        <v>100.803235487045</v>
      </c>
      <c r="M46" s="149">
        <v>103.03295225084899</v>
      </c>
      <c r="N46" s="150">
        <f t="shared" si="0"/>
        <v>-3.9911020423989418E-3</v>
      </c>
      <c r="O46" s="150">
        <f t="shared" si="2"/>
        <v>-6.7039101708225024E-3</v>
      </c>
      <c r="P46" s="150">
        <f t="shared" si="4"/>
        <v>4.5107638272755768E-2</v>
      </c>
      <c r="Q46" s="153">
        <v>100.25879178106899</v>
      </c>
      <c r="R46" s="127">
        <f t="shared" si="1"/>
        <v>5.0581745552145119E-3</v>
      </c>
      <c r="S46" s="127">
        <f t="shared" si="3"/>
        <v>3.6251945550205278E-3</v>
      </c>
      <c r="T46" s="127">
        <f t="shared" si="5"/>
        <v>5.5627425067534597E-2</v>
      </c>
    </row>
    <row r="47" spans="11:20" x14ac:dyDescent="0.25">
      <c r="K47" s="25">
        <v>37072</v>
      </c>
      <c r="L47" s="26">
        <v>102.200977268458</v>
      </c>
      <c r="M47" s="149">
        <v>103.767185829984</v>
      </c>
      <c r="N47" s="150">
        <f t="shared" si="0"/>
        <v>7.1262015024806669E-3</v>
      </c>
      <c r="O47" s="150">
        <f t="shared" si="2"/>
        <v>-7.4024781996643307E-3</v>
      </c>
      <c r="P47" s="150">
        <f t="shared" si="4"/>
        <v>2.1722315635149148E-2</v>
      </c>
      <c r="Q47" s="153">
        <v>101.77617843545001</v>
      </c>
      <c r="R47" s="127">
        <f t="shared" si="1"/>
        <v>1.5134699186226674E-2</v>
      </c>
      <c r="S47" s="127">
        <f t="shared" si="3"/>
        <v>2.0382136359244241E-2</v>
      </c>
      <c r="T47" s="127">
        <f t="shared" si="5"/>
        <v>5.1241645735325081E-2</v>
      </c>
    </row>
    <row r="48" spans="11:20" x14ac:dyDescent="0.25">
      <c r="K48" s="25">
        <v>37103</v>
      </c>
      <c r="L48" s="26">
        <v>103.93872973355001</v>
      </c>
      <c r="M48" s="149">
        <v>106.270463955384</v>
      </c>
      <c r="N48" s="150">
        <f t="shared" si="0"/>
        <v>2.4123985876435494E-2</v>
      </c>
      <c r="O48" s="150">
        <f t="shared" si="2"/>
        <v>2.7305588914373846E-2</v>
      </c>
      <c r="P48" s="150">
        <f t="shared" si="4"/>
        <v>6.8774307995325135E-3</v>
      </c>
      <c r="Q48" s="153">
        <v>103.58196966037799</v>
      </c>
      <c r="R48" s="127">
        <f t="shared" si="1"/>
        <v>1.7742769012232928E-2</v>
      </c>
      <c r="S48" s="127">
        <f t="shared" si="3"/>
        <v>3.8371832477543721E-2</v>
      </c>
      <c r="T48" s="127">
        <f t="shared" si="5"/>
        <v>7.0738574007493726E-2</v>
      </c>
    </row>
    <row r="49" spans="11:20" x14ac:dyDescent="0.25">
      <c r="K49" s="25">
        <v>37134</v>
      </c>
      <c r="L49" s="26">
        <v>105.93890049721701</v>
      </c>
      <c r="M49" s="149">
        <v>108.33086869632</v>
      </c>
      <c r="N49" s="150">
        <f t="shared" si="0"/>
        <v>1.9388310394514052E-2</v>
      </c>
      <c r="O49" s="150">
        <f t="shared" si="2"/>
        <v>5.1419631581287151E-2</v>
      </c>
      <c r="P49" s="150">
        <f t="shared" si="4"/>
        <v>1.7020623992745509E-2</v>
      </c>
      <c r="Q49" s="153">
        <v>105.56585909582</v>
      </c>
      <c r="R49" s="127">
        <f t="shared" si="1"/>
        <v>1.9152845248519013E-2</v>
      </c>
      <c r="S49" s="127">
        <f t="shared" si="3"/>
        <v>5.2933685121000051E-2</v>
      </c>
      <c r="T49" s="127">
        <f t="shared" si="5"/>
        <v>0.10023888513164825</v>
      </c>
    </row>
    <row r="50" spans="11:20" x14ac:dyDescent="0.25">
      <c r="K50" s="25">
        <v>37164</v>
      </c>
      <c r="L50" s="26">
        <v>106.905161017114</v>
      </c>
      <c r="M50" s="149">
        <v>107.92415026774</v>
      </c>
      <c r="N50" s="150">
        <f t="shared" si="0"/>
        <v>-3.7544093707965187E-3</v>
      </c>
      <c r="O50" s="150">
        <f t="shared" si="2"/>
        <v>4.0060491228575135E-2</v>
      </c>
      <c r="P50" s="150">
        <f t="shared" si="4"/>
        <v>3.4523921776697275E-2</v>
      </c>
      <c r="Q50" s="153">
        <v>106.687847448393</v>
      </c>
      <c r="R50" s="127">
        <f t="shared" si="1"/>
        <v>1.0628325882846124E-2</v>
      </c>
      <c r="S50" s="127">
        <f t="shared" si="3"/>
        <v>4.8259515030407041E-2</v>
      </c>
      <c r="T50" s="127">
        <f t="shared" si="5"/>
        <v>0.11643155174968967</v>
      </c>
    </row>
    <row r="51" spans="11:20" x14ac:dyDescent="0.25">
      <c r="K51" s="25">
        <v>37195</v>
      </c>
      <c r="L51" s="26">
        <v>106.43392353521401</v>
      </c>
      <c r="M51" s="149">
        <v>104.304880581455</v>
      </c>
      <c r="N51" s="150">
        <f t="shared" si="0"/>
        <v>-3.3535308615414317E-2</v>
      </c>
      <c r="O51" s="150">
        <f t="shared" si="2"/>
        <v>-1.849604585102993E-2</v>
      </c>
      <c r="P51" s="150">
        <f t="shared" si="4"/>
        <v>2.7892224111407016E-2</v>
      </c>
      <c r="Q51" s="153">
        <v>106.43703269068099</v>
      </c>
      <c r="R51" s="127">
        <f t="shared" si="1"/>
        <v>-2.3509215314643228E-3</v>
      </c>
      <c r="S51" s="127">
        <f t="shared" si="3"/>
        <v>2.7563320524451429E-2</v>
      </c>
      <c r="T51" s="127">
        <f t="shared" si="5"/>
        <v>9.5142387803162976E-2</v>
      </c>
    </row>
    <row r="52" spans="11:20" x14ac:dyDescent="0.25">
      <c r="K52" s="25">
        <v>37225</v>
      </c>
      <c r="L52" s="26">
        <v>105.318965046523</v>
      </c>
      <c r="M52" s="149">
        <v>102.987926713397</v>
      </c>
      <c r="N52" s="150">
        <f t="shared" si="0"/>
        <v>-1.2626004274359337E-2</v>
      </c>
      <c r="O52" s="150">
        <f t="shared" si="2"/>
        <v>-4.932058652553295E-2</v>
      </c>
      <c r="P52" s="150">
        <f t="shared" si="4"/>
        <v>3.0934802207340795E-2</v>
      </c>
      <c r="Q52" s="153">
        <v>105.416725203279</v>
      </c>
      <c r="R52" s="127">
        <f t="shared" si="1"/>
        <v>-9.5860196550868748E-3</v>
      </c>
      <c r="S52" s="127">
        <f t="shared" si="3"/>
        <v>-1.4127095049322191E-3</v>
      </c>
      <c r="T52" s="127">
        <f t="shared" si="5"/>
        <v>6.5582160338261808E-2</v>
      </c>
    </row>
    <row r="53" spans="11:20" x14ac:dyDescent="0.25">
      <c r="K53" s="25">
        <v>37256</v>
      </c>
      <c r="L53" s="26">
        <v>104.028953901042</v>
      </c>
      <c r="M53" s="149">
        <v>102.831854548504</v>
      </c>
      <c r="N53" s="150">
        <f t="shared" si="0"/>
        <v>-1.5154413713690529E-3</v>
      </c>
      <c r="O53" s="150">
        <f t="shared" si="2"/>
        <v>-4.7184024211475939E-2</v>
      </c>
      <c r="P53" s="150">
        <f t="shared" si="4"/>
        <v>2.831854548503987E-2</v>
      </c>
      <c r="Q53" s="153">
        <v>104.044605230377</v>
      </c>
      <c r="R53" s="127">
        <f t="shared" si="1"/>
        <v>-1.3016150617998101E-2</v>
      </c>
      <c r="S53" s="127">
        <f t="shared" si="3"/>
        <v>-2.4775476131848939E-2</v>
      </c>
      <c r="T53" s="127">
        <f t="shared" si="5"/>
        <v>4.0446052303769964E-2</v>
      </c>
    </row>
    <row r="54" spans="11:20" x14ac:dyDescent="0.25">
      <c r="K54" s="25">
        <v>37287</v>
      </c>
      <c r="L54" s="26">
        <v>104.41604652133201</v>
      </c>
      <c r="M54" s="149">
        <v>104.359619491914</v>
      </c>
      <c r="N54" s="150">
        <f t="shared" si="0"/>
        <v>1.485692298478769E-2</v>
      </c>
      <c r="O54" s="150">
        <f t="shared" si="2"/>
        <v>5.2479721134690571E-4</v>
      </c>
      <c r="P54" s="150">
        <f t="shared" si="4"/>
        <v>2.7852579064140182E-2</v>
      </c>
      <c r="Q54" s="153">
        <v>104.571538579362</v>
      </c>
      <c r="R54" s="127">
        <f t="shared" si="1"/>
        <v>5.0644946733975349E-3</v>
      </c>
      <c r="S54" s="127">
        <f t="shared" si="3"/>
        <v>-1.7526739182407991E-2</v>
      </c>
      <c r="T54" s="127">
        <f t="shared" si="5"/>
        <v>4.5391973375524364E-2</v>
      </c>
    </row>
    <row r="55" spans="11:20" x14ac:dyDescent="0.25">
      <c r="K55" s="25">
        <v>37315</v>
      </c>
      <c r="L55" s="26">
        <v>105.684866751317</v>
      </c>
      <c r="M55" s="149">
        <v>103.34241766239801</v>
      </c>
      <c r="N55" s="150">
        <f t="shared" si="0"/>
        <v>-9.747082582979405E-3</v>
      </c>
      <c r="O55" s="150">
        <f t="shared" si="2"/>
        <v>3.4420631652047895E-3</v>
      </c>
      <c r="P55" s="150">
        <f t="shared" si="4"/>
        <v>-3.7204881052232963E-3</v>
      </c>
      <c r="Q55" s="153">
        <v>106.159485705469</v>
      </c>
      <c r="R55" s="127">
        <f t="shared" si="1"/>
        <v>1.5185270750337709E-2</v>
      </c>
      <c r="S55" s="127">
        <f t="shared" si="3"/>
        <v>7.0459455153601969E-3</v>
      </c>
      <c r="T55" s="127">
        <f t="shared" si="5"/>
        <v>6.2693182336255759E-2</v>
      </c>
    </row>
    <row r="56" spans="11:20" x14ac:dyDescent="0.25">
      <c r="K56" s="25">
        <v>37346</v>
      </c>
      <c r="L56" s="26">
        <v>107.636085731866</v>
      </c>
      <c r="M56" s="149">
        <v>101.75957643572799</v>
      </c>
      <c r="N56" s="150">
        <f t="shared" si="0"/>
        <v>-1.5316471807741983E-2</v>
      </c>
      <c r="O56" s="150">
        <f t="shared" si="2"/>
        <v>-1.042748978401653E-2</v>
      </c>
      <c r="P56" s="150">
        <f t="shared" si="4"/>
        <v>-2.6606507812133362E-2</v>
      </c>
      <c r="Q56" s="153">
        <v>108.55795752263199</v>
      </c>
      <c r="R56" s="127">
        <f t="shared" si="1"/>
        <v>2.2593099441131193E-2</v>
      </c>
      <c r="S56" s="127">
        <f t="shared" si="3"/>
        <v>4.3379013090217189E-2</v>
      </c>
      <c r="T56" s="127">
        <f t="shared" si="5"/>
        <v>8.8374532415695706E-2</v>
      </c>
    </row>
    <row r="57" spans="11:20" x14ac:dyDescent="0.25">
      <c r="K57" s="25">
        <v>37376</v>
      </c>
      <c r="L57" s="26">
        <v>108.504209735001</v>
      </c>
      <c r="M57" s="149">
        <v>100.67284063535899</v>
      </c>
      <c r="N57" s="150">
        <f t="shared" si="0"/>
        <v>-1.0679445005899679E-2</v>
      </c>
      <c r="O57" s="150">
        <f t="shared" si="2"/>
        <v>-3.5327637974385984E-2</v>
      </c>
      <c r="P57" s="150">
        <f t="shared" si="4"/>
        <v>-2.6806057043183729E-2</v>
      </c>
      <c r="Q57" s="153">
        <v>109.633431560096</v>
      </c>
      <c r="R57" s="127">
        <f t="shared" si="1"/>
        <v>9.9069111284613154E-3</v>
      </c>
      <c r="S57" s="127">
        <f t="shared" si="3"/>
        <v>4.8406029494272085E-2</v>
      </c>
      <c r="T57" s="127">
        <f t="shared" si="5"/>
        <v>9.9035552259866488E-2</v>
      </c>
    </row>
    <row r="58" spans="11:20" x14ac:dyDescent="0.25">
      <c r="K58" s="25">
        <v>37407</v>
      </c>
      <c r="L58" s="26">
        <v>109.211359931544</v>
      </c>
      <c r="M58" s="149">
        <v>100.44761161999401</v>
      </c>
      <c r="N58" s="150">
        <f t="shared" si="0"/>
        <v>-2.2372371132426405E-3</v>
      </c>
      <c r="O58" s="150">
        <f t="shared" si="2"/>
        <v>-2.8011789426688583E-2</v>
      </c>
      <c r="P58" s="150">
        <f t="shared" si="4"/>
        <v>-2.5092366804753796E-2</v>
      </c>
      <c r="Q58" s="153">
        <v>110.483564898365</v>
      </c>
      <c r="R58" s="127">
        <f t="shared" si="1"/>
        <v>7.7543257213745775E-3</v>
      </c>
      <c r="S58" s="127">
        <f t="shared" si="3"/>
        <v>4.073191542103749E-2</v>
      </c>
      <c r="T58" s="127">
        <f t="shared" si="5"/>
        <v>0.10198380546639174</v>
      </c>
    </row>
    <row r="59" spans="11:20" x14ac:dyDescent="0.25">
      <c r="K59" s="25">
        <v>37437</v>
      </c>
      <c r="L59" s="26">
        <v>109.676308088453</v>
      </c>
      <c r="M59" s="149">
        <v>101.213396171057</v>
      </c>
      <c r="N59" s="150">
        <f t="shared" si="0"/>
        <v>7.6237208502283327E-3</v>
      </c>
      <c r="O59" s="150">
        <f t="shared" si="2"/>
        <v>-5.3673598476106088E-3</v>
      </c>
      <c r="P59" s="150">
        <f t="shared" si="4"/>
        <v>-2.4610763397893698E-2</v>
      </c>
      <c r="Q59" s="153">
        <v>110.953080726368</v>
      </c>
      <c r="R59" s="127">
        <f t="shared" si="1"/>
        <v>4.2496440844836947E-3</v>
      </c>
      <c r="S59" s="127">
        <f t="shared" si="3"/>
        <v>2.2063082784480992E-2</v>
      </c>
      <c r="T59" s="127">
        <f t="shared" si="5"/>
        <v>9.016748744145775E-2</v>
      </c>
    </row>
    <row r="60" spans="11:20" x14ac:dyDescent="0.25">
      <c r="K60" s="25">
        <v>37468</v>
      </c>
      <c r="L60" s="26">
        <v>110.64516582264901</v>
      </c>
      <c r="M60" s="149">
        <v>102.027205082449</v>
      </c>
      <c r="N60" s="150">
        <f t="shared" si="0"/>
        <v>8.0405256831479477E-3</v>
      </c>
      <c r="O60" s="150">
        <f t="shared" si="2"/>
        <v>1.345312636995688E-2</v>
      </c>
      <c r="P60" s="150">
        <f t="shared" si="4"/>
        <v>-3.9928863721875429E-2</v>
      </c>
      <c r="Q60" s="153">
        <v>111.905792105044</v>
      </c>
      <c r="R60" s="127">
        <f t="shared" si="1"/>
        <v>8.5866149226228039E-3</v>
      </c>
      <c r="S60" s="127">
        <f t="shared" si="3"/>
        <v>2.0726894274967655E-2</v>
      </c>
      <c r="T60" s="127">
        <f t="shared" si="5"/>
        <v>8.0359762147388603E-2</v>
      </c>
    </row>
    <row r="61" spans="11:20" x14ac:dyDescent="0.25">
      <c r="K61" s="25">
        <v>37499</v>
      </c>
      <c r="L61" s="26">
        <v>111.76111807836099</v>
      </c>
      <c r="M61" s="149">
        <v>104.86033109752</v>
      </c>
      <c r="N61" s="150">
        <f t="shared" si="0"/>
        <v>2.7768338971762674E-2</v>
      </c>
      <c r="O61" s="150">
        <f t="shared" si="2"/>
        <v>4.3930556499639506E-2</v>
      </c>
      <c r="P61" s="150">
        <f t="shared" si="4"/>
        <v>-3.2036460526582045E-2</v>
      </c>
      <c r="Q61" s="153">
        <v>112.75487016370801</v>
      </c>
      <c r="R61" s="127">
        <f t="shared" si="1"/>
        <v>7.587436205866771E-3</v>
      </c>
      <c r="S61" s="127">
        <f t="shared" si="3"/>
        <v>2.0557856432605215E-2</v>
      </c>
      <c r="T61" s="127">
        <f t="shared" si="5"/>
        <v>6.8099773254937324E-2</v>
      </c>
    </row>
    <row r="62" spans="11:20" x14ac:dyDescent="0.25">
      <c r="K62" s="25">
        <v>37529</v>
      </c>
      <c r="L62" s="26">
        <v>113.19808074735499</v>
      </c>
      <c r="M62" s="149">
        <v>106.985544796056</v>
      </c>
      <c r="N62" s="150">
        <f t="shared" si="0"/>
        <v>2.0267089339624178E-2</v>
      </c>
      <c r="O62" s="150">
        <f t="shared" si="2"/>
        <v>5.7029492570763285E-2</v>
      </c>
      <c r="P62" s="150">
        <f t="shared" si="4"/>
        <v>-8.6968993441736142E-3</v>
      </c>
      <c r="Q62" s="153">
        <v>114.01991950839501</v>
      </c>
      <c r="R62" s="127">
        <f t="shared" si="1"/>
        <v>1.1219465224431513E-2</v>
      </c>
      <c r="S62" s="127">
        <f t="shared" si="3"/>
        <v>2.7640861902612945E-2</v>
      </c>
      <c r="T62" s="127">
        <f t="shared" si="5"/>
        <v>6.8724528944579921E-2</v>
      </c>
    </row>
    <row r="63" spans="11:20" x14ac:dyDescent="0.25">
      <c r="K63" s="25">
        <v>37560</v>
      </c>
      <c r="L63" s="26">
        <v>114.937018969031</v>
      </c>
      <c r="M63" s="149">
        <v>109.53383701314</v>
      </c>
      <c r="N63" s="150">
        <f t="shared" si="0"/>
        <v>2.3819032953860786E-2</v>
      </c>
      <c r="O63" s="150">
        <f t="shared" si="2"/>
        <v>7.357480707841435E-2</v>
      </c>
      <c r="P63" s="150">
        <f t="shared" si="4"/>
        <v>5.0131464630761347E-2</v>
      </c>
      <c r="Q63" s="153">
        <v>115.736997251299</v>
      </c>
      <c r="R63" s="127">
        <f t="shared" si="1"/>
        <v>1.5059454087560376E-2</v>
      </c>
      <c r="S63" s="127">
        <f t="shared" si="3"/>
        <v>3.4235986128928086E-2</v>
      </c>
      <c r="T63" s="127">
        <f t="shared" si="5"/>
        <v>8.7375270857511067E-2</v>
      </c>
    </row>
    <row r="64" spans="11:20" x14ac:dyDescent="0.25">
      <c r="K64" s="25">
        <v>37590</v>
      </c>
      <c r="L64" s="26">
        <v>116.794702283676</v>
      </c>
      <c r="M64" s="149">
        <v>109.43879899040699</v>
      </c>
      <c r="N64" s="150">
        <f t="shared" si="0"/>
        <v>-8.6765902961660757E-4</v>
      </c>
      <c r="O64" s="150">
        <f t="shared" si="2"/>
        <v>4.3662535154776583E-2</v>
      </c>
      <c r="P64" s="150">
        <f t="shared" si="4"/>
        <v>6.263717003413416E-2</v>
      </c>
      <c r="Q64" s="153">
        <v>118.021136678076</v>
      </c>
      <c r="R64" s="127">
        <f t="shared" si="1"/>
        <v>1.9735602970737842E-2</v>
      </c>
      <c r="S64" s="127">
        <f t="shared" si="3"/>
        <v>4.6705446130370643E-2</v>
      </c>
      <c r="T64" s="127">
        <f t="shared" si="5"/>
        <v>0.11956747328748296</v>
      </c>
    </row>
    <row r="65" spans="11:20" x14ac:dyDescent="0.25">
      <c r="K65" s="25">
        <v>37621</v>
      </c>
      <c r="L65" s="26">
        <v>117.84437588438</v>
      </c>
      <c r="M65" s="149">
        <v>108.988791014366</v>
      </c>
      <c r="N65" s="150">
        <f t="shared" si="0"/>
        <v>-4.1119601109698145E-3</v>
      </c>
      <c r="O65" s="150">
        <f t="shared" si="2"/>
        <v>1.8724456861239913E-2</v>
      </c>
      <c r="P65" s="150">
        <f t="shared" si="4"/>
        <v>5.9873825021388605E-2</v>
      </c>
      <c r="Q65" s="153">
        <v>119.50506377175699</v>
      </c>
      <c r="R65" s="127">
        <f t="shared" si="1"/>
        <v>1.2573401133465278E-2</v>
      </c>
      <c r="S65" s="127">
        <f t="shared" si="3"/>
        <v>4.8106894716393178E-2</v>
      </c>
      <c r="T65" s="127">
        <f t="shared" si="5"/>
        <v>0.14859452354254432</v>
      </c>
    </row>
    <row r="66" spans="11:20" x14ac:dyDescent="0.25">
      <c r="K66" s="25">
        <v>37652</v>
      </c>
      <c r="L66" s="26">
        <v>117.688485484377</v>
      </c>
      <c r="M66" s="149">
        <v>107.593413617435</v>
      </c>
      <c r="N66" s="150">
        <f t="shared" si="0"/>
        <v>-1.2802944082085155E-2</v>
      </c>
      <c r="O66" s="150">
        <f t="shared" si="2"/>
        <v>-1.771528733602401E-2</v>
      </c>
      <c r="P66" s="150">
        <f t="shared" si="4"/>
        <v>3.0987024878636804E-2</v>
      </c>
      <c r="Q66" s="153">
        <v>119.58318396274601</v>
      </c>
      <c r="R66" s="127">
        <f t="shared" si="1"/>
        <v>6.536977473876604E-4</v>
      </c>
      <c r="S66" s="127">
        <f t="shared" si="3"/>
        <v>3.3232128038502617E-2</v>
      </c>
      <c r="T66" s="127">
        <f t="shared" si="5"/>
        <v>0.14355383488970364</v>
      </c>
    </row>
    <row r="67" spans="11:20" x14ac:dyDescent="0.25">
      <c r="K67" s="25">
        <v>37680</v>
      </c>
      <c r="L67" s="26">
        <v>117.489225824255</v>
      </c>
      <c r="M67" s="149">
        <v>108.596831946522</v>
      </c>
      <c r="N67" s="150">
        <f t="shared" si="0"/>
        <v>9.3260200169389407E-3</v>
      </c>
      <c r="O67" s="150">
        <f t="shared" si="2"/>
        <v>-7.6934967456906422E-3</v>
      </c>
      <c r="P67" s="150">
        <f t="shared" si="4"/>
        <v>5.0844700588380531E-2</v>
      </c>
      <c r="Q67" s="153">
        <v>119.123843829712</v>
      </c>
      <c r="R67" s="127">
        <f t="shared" si="1"/>
        <v>-3.8411766421698745E-3</v>
      </c>
      <c r="S67" s="127">
        <f t="shared" si="3"/>
        <v>9.3433022480018391E-3</v>
      </c>
      <c r="T67" s="127">
        <f t="shared" si="5"/>
        <v>0.12212152346151695</v>
      </c>
    </row>
    <row r="68" spans="11:20" x14ac:dyDescent="0.25">
      <c r="K68" s="25">
        <v>37711</v>
      </c>
      <c r="L68" s="26">
        <v>118.36168659989001</v>
      </c>
      <c r="M68" s="149">
        <v>110.972901644576</v>
      </c>
      <c r="N68" s="150">
        <f t="shared" si="0"/>
        <v>2.1879733095934828E-2</v>
      </c>
      <c r="O68" s="150">
        <f t="shared" si="2"/>
        <v>1.8204721896111886E-2</v>
      </c>
      <c r="P68" s="150">
        <f t="shared" si="4"/>
        <v>9.0540129308293693E-2</v>
      </c>
      <c r="Q68" s="153">
        <v>119.570905060915</v>
      </c>
      <c r="R68" s="127">
        <f t="shared" si="1"/>
        <v>3.7529113973360229E-3</v>
      </c>
      <c r="S68" s="127">
        <f t="shared" si="3"/>
        <v>5.5094978472003397E-4</v>
      </c>
      <c r="T68" s="127">
        <f t="shared" si="5"/>
        <v>0.10144763027608583</v>
      </c>
    </row>
    <row r="69" spans="11:20" x14ac:dyDescent="0.25">
      <c r="K69" s="25">
        <v>37741</v>
      </c>
      <c r="L69" s="26">
        <v>120.111128037657</v>
      </c>
      <c r="M69" s="149">
        <v>113.439640628935</v>
      </c>
      <c r="N69" s="150">
        <f t="shared" si="0"/>
        <v>2.2228300312985061E-2</v>
      </c>
      <c r="O69" s="150">
        <f t="shared" si="2"/>
        <v>5.4336290809464893E-2</v>
      </c>
      <c r="P69" s="150">
        <f t="shared" si="4"/>
        <v>0.12681473884121197</v>
      </c>
      <c r="Q69" s="153">
        <v>121.097708770553</v>
      </c>
      <c r="R69" s="127">
        <f t="shared" si="1"/>
        <v>1.2769023608713015E-2</v>
      </c>
      <c r="S69" s="127">
        <f t="shared" si="3"/>
        <v>1.2665031634203849E-2</v>
      </c>
      <c r="T69" s="127">
        <f t="shared" si="5"/>
        <v>0.10456917244419928</v>
      </c>
    </row>
    <row r="70" spans="11:20" x14ac:dyDescent="0.25">
      <c r="K70" s="25">
        <v>37772</v>
      </c>
      <c r="L70" s="26">
        <v>121.788948721338</v>
      </c>
      <c r="M70" s="149">
        <v>114.60560186609</v>
      </c>
      <c r="N70" s="150">
        <f t="shared" si="0"/>
        <v>1.0278252211401995E-2</v>
      </c>
      <c r="O70" s="150">
        <f t="shared" si="2"/>
        <v>5.5330987210814753E-2</v>
      </c>
      <c r="P70" s="150">
        <f t="shared" si="4"/>
        <v>0.1409489983660086</v>
      </c>
      <c r="Q70" s="153">
        <v>122.845675932315</v>
      </c>
      <c r="R70" s="127">
        <f t="shared" si="1"/>
        <v>1.4434353709151804E-2</v>
      </c>
      <c r="S70" s="127">
        <f t="shared" si="3"/>
        <v>3.1243384892141179E-2</v>
      </c>
      <c r="T70" s="127">
        <f t="shared" si="5"/>
        <v>0.11189094998266969</v>
      </c>
    </row>
    <row r="71" spans="11:20" x14ac:dyDescent="0.25">
      <c r="K71" s="25">
        <v>37802</v>
      </c>
      <c r="L71" s="26">
        <v>122.692234426662</v>
      </c>
      <c r="M71" s="149">
        <v>114.113350781748</v>
      </c>
      <c r="N71" s="150">
        <f t="shared" si="0"/>
        <v>-4.2951747238076932E-3</v>
      </c>
      <c r="O71" s="150">
        <f t="shared" si="2"/>
        <v>2.8299243244357397E-2</v>
      </c>
      <c r="P71" s="150">
        <f t="shared" si="4"/>
        <v>0.12745303585001011</v>
      </c>
      <c r="Q71" s="153">
        <v>124.075691373523</v>
      </c>
      <c r="R71" s="127">
        <f t="shared" si="1"/>
        <v>1.0012688129826364E-2</v>
      </c>
      <c r="S71" s="127">
        <f t="shared" si="3"/>
        <v>3.7674602448756644E-2</v>
      </c>
      <c r="T71" s="127">
        <f t="shared" si="5"/>
        <v>0.11827171053968222</v>
      </c>
    </row>
    <row r="72" spans="11:20" x14ac:dyDescent="0.25">
      <c r="K72" s="25">
        <v>37833</v>
      </c>
      <c r="L72" s="26">
        <v>123.585999289402</v>
      </c>
      <c r="M72" s="149">
        <v>113.271724958243</v>
      </c>
      <c r="N72" s="150">
        <f t="shared" ref="N72:N135" si="6">M72/M71-1</f>
        <v>-7.3753493148639437E-3</v>
      </c>
      <c r="O72" s="150">
        <f t="shared" si="2"/>
        <v>-1.4802204040935685E-3</v>
      </c>
      <c r="P72" s="150">
        <f t="shared" si="4"/>
        <v>0.11021099584867788</v>
      </c>
      <c r="Q72" s="153">
        <v>125.40009245026999</v>
      </c>
      <c r="R72" s="127">
        <f t="shared" ref="R72:R135" si="7">Q72/Q71-1</f>
        <v>1.0674138198109695E-2</v>
      </c>
      <c r="S72" s="127">
        <f t="shared" si="3"/>
        <v>3.5528200520034803E-2</v>
      </c>
      <c r="T72" s="127">
        <f t="shared" si="5"/>
        <v>0.12058625466463013</v>
      </c>
    </row>
    <row r="73" spans="11:20" x14ac:dyDescent="0.25">
      <c r="K73" s="25">
        <v>37864</v>
      </c>
      <c r="L73" s="26">
        <v>124.78673179748201</v>
      </c>
      <c r="M73" s="149">
        <v>112.88344604858599</v>
      </c>
      <c r="N73" s="150">
        <f t="shared" si="6"/>
        <v>-3.427853771981848E-3</v>
      </c>
      <c r="O73" s="150">
        <f t="shared" si="2"/>
        <v>-1.5026803135820943E-2</v>
      </c>
      <c r="P73" s="150">
        <f t="shared" si="4"/>
        <v>7.651239383942543E-2</v>
      </c>
      <c r="Q73" s="153">
        <v>126.99324119315899</v>
      </c>
      <c r="R73" s="127">
        <f t="shared" si="7"/>
        <v>1.2704526063414212E-2</v>
      </c>
      <c r="S73" s="127">
        <f t="shared" si="3"/>
        <v>3.37624033517403E-2</v>
      </c>
      <c r="T73" s="127">
        <f t="shared" si="5"/>
        <v>0.12627721542119108</v>
      </c>
    </row>
    <row r="74" spans="11:20" x14ac:dyDescent="0.25">
      <c r="K74" s="25">
        <v>37894</v>
      </c>
      <c r="L74" s="26">
        <v>126.38959461573999</v>
      </c>
      <c r="M74" s="149">
        <v>113.65768888438799</v>
      </c>
      <c r="N74" s="150">
        <f t="shared" si="6"/>
        <v>6.858781007347714E-3</v>
      </c>
      <c r="O74" s="150">
        <f t="shared" ref="O74:O137" si="8">M74/M71-1</f>
        <v>-3.9930638635921056E-3</v>
      </c>
      <c r="P74" s="150">
        <f t="shared" si="4"/>
        <v>6.2364912017328411E-2</v>
      </c>
      <c r="Q74" s="153">
        <v>128.79536692286601</v>
      </c>
      <c r="R74" s="127">
        <f t="shared" si="7"/>
        <v>1.4190721590970012E-2</v>
      </c>
      <c r="S74" s="127">
        <f t="shared" ref="S74:S137" si="9">Q74/Q71-1</f>
        <v>3.8038680237006961E-2</v>
      </c>
      <c r="T74" s="127">
        <f t="shared" si="5"/>
        <v>0.12958654486142773</v>
      </c>
    </row>
    <row r="75" spans="11:20" x14ac:dyDescent="0.25">
      <c r="K75" s="25">
        <v>37925</v>
      </c>
      <c r="L75" s="26">
        <v>127.460460744071</v>
      </c>
      <c r="M75" s="149">
        <v>114.85517849192399</v>
      </c>
      <c r="N75" s="150">
        <f t="shared" si="6"/>
        <v>1.0535931350443617E-2</v>
      </c>
      <c r="O75" s="150">
        <f t="shared" si="8"/>
        <v>1.3979247992071508E-2</v>
      </c>
      <c r="P75" s="150">
        <f t="shared" si="4"/>
        <v>4.8581713412866545E-2</v>
      </c>
      <c r="Q75" s="153">
        <v>129.85379313994099</v>
      </c>
      <c r="R75" s="127">
        <f t="shared" si="7"/>
        <v>8.2178904595913149E-3</v>
      </c>
      <c r="S75" s="127">
        <f t="shared" si="9"/>
        <v>3.5515928279217235E-2</v>
      </c>
      <c r="T75" s="127">
        <f t="shared" si="5"/>
        <v>0.12197306154392695</v>
      </c>
    </row>
    <row r="76" spans="11:20" x14ac:dyDescent="0.25">
      <c r="K76" s="25">
        <v>37955</v>
      </c>
      <c r="L76" s="26">
        <v>127.997579412466</v>
      </c>
      <c r="M76" s="149">
        <v>116.098878847808</v>
      </c>
      <c r="N76" s="150">
        <f t="shared" si="6"/>
        <v>1.0828422124401271E-2</v>
      </c>
      <c r="O76" s="150">
        <f t="shared" si="8"/>
        <v>2.848453791743788E-2</v>
      </c>
      <c r="P76" s="150">
        <f t="shared" si="4"/>
        <v>6.085666069841289E-2</v>
      </c>
      <c r="Q76" s="153">
        <v>130.329794436463</v>
      </c>
      <c r="R76" s="127">
        <f t="shared" si="7"/>
        <v>3.6656710983331564E-3</v>
      </c>
      <c r="S76" s="127">
        <f t="shared" si="9"/>
        <v>2.6273471028501749E-2</v>
      </c>
      <c r="T76" s="127">
        <f t="shared" si="5"/>
        <v>0.1042919777324387</v>
      </c>
    </row>
    <row r="77" spans="11:20" x14ac:dyDescent="0.25">
      <c r="K77" s="25">
        <v>37986</v>
      </c>
      <c r="L77" s="26">
        <v>128.53767126416801</v>
      </c>
      <c r="M77" s="149">
        <v>116.540667270116</v>
      </c>
      <c r="N77" s="150">
        <f t="shared" si="6"/>
        <v>3.8052772489487463E-3</v>
      </c>
      <c r="O77" s="150">
        <f t="shared" si="8"/>
        <v>2.536544965876053E-2</v>
      </c>
      <c r="P77" s="150">
        <f t="shared" si="4"/>
        <v>6.9290393860361066E-2</v>
      </c>
      <c r="Q77" s="153">
        <v>130.967429325919</v>
      </c>
      <c r="R77" s="127">
        <f t="shared" si="7"/>
        <v>4.8924721489287393E-3</v>
      </c>
      <c r="S77" s="127">
        <f t="shared" si="9"/>
        <v>1.6864445165592157E-2</v>
      </c>
      <c r="T77" s="127">
        <f t="shared" si="5"/>
        <v>9.5915312643604755E-2</v>
      </c>
    </row>
    <row r="78" spans="11:20" x14ac:dyDescent="0.25">
      <c r="K78" s="25">
        <v>38017</v>
      </c>
      <c r="L78" s="26">
        <v>129.64687361619701</v>
      </c>
      <c r="M78" s="149">
        <v>117.00400574753699</v>
      </c>
      <c r="N78" s="150">
        <f t="shared" si="6"/>
        <v>3.9757664708326423E-3</v>
      </c>
      <c r="O78" s="150">
        <f t="shared" si="8"/>
        <v>1.8709014985894612E-2</v>
      </c>
      <c r="P78" s="150">
        <f t="shared" si="4"/>
        <v>8.746438851324867E-2</v>
      </c>
      <c r="Q78" s="153">
        <v>132.192744784616</v>
      </c>
      <c r="R78" s="127">
        <f t="shared" si="7"/>
        <v>9.3558792823804637E-3</v>
      </c>
      <c r="S78" s="127">
        <f t="shared" si="9"/>
        <v>1.8012193468652571E-2</v>
      </c>
      <c r="T78" s="127">
        <f t="shared" si="5"/>
        <v>0.1054459364938658</v>
      </c>
    </row>
    <row r="79" spans="11:20" x14ac:dyDescent="0.25">
      <c r="K79" s="25">
        <v>38046</v>
      </c>
      <c r="L79" s="26">
        <v>132.13362705263401</v>
      </c>
      <c r="M79" s="149">
        <v>119.18305212750001</v>
      </c>
      <c r="N79" s="150">
        <f t="shared" si="6"/>
        <v>1.8623690411632587E-2</v>
      </c>
      <c r="O79" s="150">
        <f t="shared" si="8"/>
        <v>2.6565056530261533E-2</v>
      </c>
      <c r="P79" s="150">
        <f t="shared" si="4"/>
        <v>9.7481850908792023E-2</v>
      </c>
      <c r="Q79" s="153">
        <v>134.66703759138301</v>
      </c>
      <c r="R79" s="127">
        <f t="shared" si="7"/>
        <v>1.8717311686041516E-2</v>
      </c>
      <c r="S79" s="127">
        <f t="shared" si="9"/>
        <v>3.3278984085518992E-2</v>
      </c>
      <c r="T79" s="127">
        <f t="shared" si="5"/>
        <v>0.13047928325659197</v>
      </c>
    </row>
    <row r="80" spans="11:20" x14ac:dyDescent="0.25">
      <c r="K80" s="25">
        <v>38077</v>
      </c>
      <c r="L80" s="26">
        <v>134.66157326100401</v>
      </c>
      <c r="M80" s="149">
        <v>121.802629243637</v>
      </c>
      <c r="N80" s="150">
        <f t="shared" si="6"/>
        <v>2.1979443128664178E-2</v>
      </c>
      <c r="O80" s="150">
        <f t="shared" si="8"/>
        <v>4.5151294365982197E-2</v>
      </c>
      <c r="P80" s="150">
        <f t="shared" si="4"/>
        <v>9.758893782687994E-2</v>
      </c>
      <c r="Q80" s="153">
        <v>137.12037359663299</v>
      </c>
      <c r="R80" s="127">
        <f t="shared" si="7"/>
        <v>1.8217791444214315E-2</v>
      </c>
      <c r="S80" s="127">
        <f t="shared" si="9"/>
        <v>4.6980721102817702E-2</v>
      </c>
      <c r="T80" s="127">
        <f t="shared" si="5"/>
        <v>0.14677039139895665</v>
      </c>
    </row>
    <row r="81" spans="11:20" x14ac:dyDescent="0.25">
      <c r="K81" s="25">
        <v>38107</v>
      </c>
      <c r="L81" s="26">
        <v>137.24461770073</v>
      </c>
      <c r="M81" s="149">
        <v>124.046201122052</v>
      </c>
      <c r="N81" s="150">
        <f t="shared" si="6"/>
        <v>1.8419732745893924E-2</v>
      </c>
      <c r="O81" s="150">
        <f t="shared" si="8"/>
        <v>6.0187643401800717E-2</v>
      </c>
      <c r="P81" s="150">
        <f t="shared" si="4"/>
        <v>9.3499595329391338E-2</v>
      </c>
      <c r="Q81" s="153">
        <v>139.73204959981601</v>
      </c>
      <c r="R81" s="127">
        <f t="shared" si="7"/>
        <v>1.9046593403149403E-2</v>
      </c>
      <c r="S81" s="127">
        <f t="shared" si="9"/>
        <v>5.7032667167051798E-2</v>
      </c>
      <c r="T81" s="127">
        <f t="shared" si="5"/>
        <v>0.15387855821921437</v>
      </c>
    </row>
    <row r="82" spans="11:20" x14ac:dyDescent="0.25">
      <c r="K82" s="25">
        <v>38138</v>
      </c>
      <c r="L82" s="26">
        <v>138.835108405314</v>
      </c>
      <c r="M82" s="149">
        <v>124.82690276047499</v>
      </c>
      <c r="N82" s="150">
        <f t="shared" si="6"/>
        <v>6.2936360111087719E-3</v>
      </c>
      <c r="O82" s="150">
        <f t="shared" si="8"/>
        <v>4.7354473075058356E-2</v>
      </c>
      <c r="P82" s="150">
        <f t="shared" si="4"/>
        <v>8.9186747662893362E-2</v>
      </c>
      <c r="Q82" s="153">
        <v>141.554139166119</v>
      </c>
      <c r="R82" s="127">
        <f t="shared" si="7"/>
        <v>1.3039882915346412E-2</v>
      </c>
      <c r="S82" s="127">
        <f t="shared" si="9"/>
        <v>5.1141702512483844E-2</v>
      </c>
      <c r="T82" s="127">
        <f t="shared" si="5"/>
        <v>0.1522924033900217</v>
      </c>
    </row>
    <row r="83" spans="11:20" x14ac:dyDescent="0.25">
      <c r="K83" s="25">
        <v>38168</v>
      </c>
      <c r="L83" s="26">
        <v>140.92355566114401</v>
      </c>
      <c r="M83" s="149">
        <v>125.648622072527</v>
      </c>
      <c r="N83" s="150">
        <f t="shared" si="6"/>
        <v>6.5828703098462782E-3</v>
      </c>
      <c r="O83" s="150">
        <f t="shared" si="8"/>
        <v>3.1575614194641277E-2</v>
      </c>
      <c r="P83" s="150">
        <f t="shared" ref="P83:P146" si="10">M83/M71-1</f>
        <v>0.10108607986493401</v>
      </c>
      <c r="Q83" s="153">
        <v>143.918152778646</v>
      </c>
      <c r="R83" s="127">
        <f t="shared" si="7"/>
        <v>1.6700420252301784E-2</v>
      </c>
      <c r="S83" s="127">
        <f t="shared" si="9"/>
        <v>4.9575267363331843E-2</v>
      </c>
      <c r="T83" s="127">
        <f t="shared" ref="T83:T146" si="11">Q83/Q71-1</f>
        <v>0.1599222312240709</v>
      </c>
    </row>
    <row r="84" spans="11:20" x14ac:dyDescent="0.25">
      <c r="K84" s="25">
        <v>38199</v>
      </c>
      <c r="L84" s="26">
        <v>142.767690320604</v>
      </c>
      <c r="M84" s="149">
        <v>126.097682860004</v>
      </c>
      <c r="N84" s="150">
        <f t="shared" si="6"/>
        <v>3.5739412026165596E-3</v>
      </c>
      <c r="O84" s="150">
        <f t="shared" si="8"/>
        <v>1.6538045658758271E-2</v>
      </c>
      <c r="P84" s="150">
        <f t="shared" si="10"/>
        <v>0.11323176994514039</v>
      </c>
      <c r="Q84" s="153">
        <v>146.06954231439099</v>
      </c>
      <c r="R84" s="127">
        <f t="shared" si="7"/>
        <v>1.4948701704460721E-2</v>
      </c>
      <c r="S84" s="127">
        <f t="shared" si="9"/>
        <v>4.5354610719052335E-2</v>
      </c>
      <c r="T84" s="127">
        <f t="shared" si="11"/>
        <v>0.16482802731838397</v>
      </c>
    </row>
    <row r="85" spans="11:20" x14ac:dyDescent="0.25">
      <c r="K85" s="25">
        <v>38230</v>
      </c>
      <c r="L85" s="26">
        <v>145.00333364246799</v>
      </c>
      <c r="M85" s="149">
        <v>127.83201255031101</v>
      </c>
      <c r="N85" s="150">
        <f t="shared" si="6"/>
        <v>1.3753858524367057E-2</v>
      </c>
      <c r="O85" s="150">
        <f t="shared" si="8"/>
        <v>2.4074215761023865E-2</v>
      </c>
      <c r="P85" s="150">
        <f t="shared" si="10"/>
        <v>0.13242478879756225</v>
      </c>
      <c r="Q85" s="153">
        <v>148.434788585994</v>
      </c>
      <c r="R85" s="127">
        <f t="shared" si="7"/>
        <v>1.6192604112582165E-2</v>
      </c>
      <c r="S85" s="127">
        <f t="shared" si="9"/>
        <v>4.8607899849543168E-2</v>
      </c>
      <c r="T85" s="127">
        <f t="shared" si="11"/>
        <v>0.16884006732470147</v>
      </c>
    </row>
    <row r="86" spans="11:20" x14ac:dyDescent="0.25">
      <c r="K86" s="25">
        <v>38260</v>
      </c>
      <c r="L86" s="26">
        <v>145.86122348996099</v>
      </c>
      <c r="M86" s="149">
        <v>129.383308077642</v>
      </c>
      <c r="N86" s="150">
        <f t="shared" si="6"/>
        <v>1.2135422859907319E-2</v>
      </c>
      <c r="O86" s="150">
        <f t="shared" si="8"/>
        <v>2.972325476804083E-2</v>
      </c>
      <c r="P86" s="150">
        <f t="shared" si="10"/>
        <v>0.13835948405787146</v>
      </c>
      <c r="Q86" s="153">
        <v>149.19261015046499</v>
      </c>
      <c r="R86" s="127">
        <f t="shared" si="7"/>
        <v>5.1054174812392716E-3</v>
      </c>
      <c r="S86" s="127">
        <f t="shared" si="9"/>
        <v>3.6649006883317847E-2</v>
      </c>
      <c r="T86" s="127">
        <f t="shared" si="11"/>
        <v>0.15836938637563436</v>
      </c>
    </row>
    <row r="87" spans="11:20" x14ac:dyDescent="0.25">
      <c r="K87" s="25">
        <v>38291</v>
      </c>
      <c r="L87" s="26">
        <v>145.49476016540501</v>
      </c>
      <c r="M87" s="149">
        <v>131.083291065336</v>
      </c>
      <c r="N87" s="150">
        <f t="shared" si="6"/>
        <v>1.3139121366983808E-2</v>
      </c>
      <c r="O87" s="150">
        <f t="shared" si="8"/>
        <v>3.9537667086770423E-2</v>
      </c>
      <c r="P87" s="150">
        <f t="shared" si="10"/>
        <v>0.14129195380209247</v>
      </c>
      <c r="Q87" s="153">
        <v>148.52944327651801</v>
      </c>
      <c r="R87" s="127">
        <f t="shared" si="7"/>
        <v>-4.4450383519543113E-3</v>
      </c>
      <c r="S87" s="127">
        <f t="shared" si="9"/>
        <v>1.6840615251826341E-2</v>
      </c>
      <c r="T87" s="127">
        <f t="shared" si="11"/>
        <v>0.14382059765054866</v>
      </c>
    </row>
    <row r="88" spans="11:20" x14ac:dyDescent="0.25">
      <c r="K88" s="25">
        <v>38321</v>
      </c>
      <c r="L88" s="26">
        <v>145.35500255088701</v>
      </c>
      <c r="M88" s="149">
        <v>131.10059620347801</v>
      </c>
      <c r="N88" s="150">
        <f t="shared" si="6"/>
        <v>1.3201635388737643E-4</v>
      </c>
      <c r="O88" s="150">
        <f t="shared" si="8"/>
        <v>2.5569367077597827E-2</v>
      </c>
      <c r="P88" s="150">
        <f t="shared" si="10"/>
        <v>0.129215006247696</v>
      </c>
      <c r="Q88" s="153">
        <v>148.417350932418</v>
      </c>
      <c r="R88" s="127">
        <f t="shared" si="7"/>
        <v>-7.5468096848196886E-4</v>
      </c>
      <c r="S88" s="127">
        <f t="shared" si="9"/>
        <v>-1.1747686470342522E-4</v>
      </c>
      <c r="T88" s="127">
        <f t="shared" si="11"/>
        <v>0.13878297417842433</v>
      </c>
    </row>
    <row r="89" spans="11:20" x14ac:dyDescent="0.25">
      <c r="K89" s="25">
        <v>38352</v>
      </c>
      <c r="L89" s="26">
        <v>146.594882115253</v>
      </c>
      <c r="M89" s="149">
        <v>131.672489642161</v>
      </c>
      <c r="N89" s="150">
        <f t="shared" si="6"/>
        <v>4.3622489541952358E-3</v>
      </c>
      <c r="O89" s="150">
        <f t="shared" si="8"/>
        <v>1.7693020827271422E-2</v>
      </c>
      <c r="P89" s="150">
        <f t="shared" si="10"/>
        <v>0.12984156283379344</v>
      </c>
      <c r="Q89" s="153">
        <v>149.862523472399</v>
      </c>
      <c r="R89" s="127">
        <f t="shared" si="7"/>
        <v>9.7372209576700453E-3</v>
      </c>
      <c r="S89" s="127">
        <f t="shared" si="9"/>
        <v>4.4902580714849538E-3</v>
      </c>
      <c r="T89" s="127">
        <f t="shared" si="11"/>
        <v>0.14427323070882481</v>
      </c>
    </row>
    <row r="90" spans="11:20" x14ac:dyDescent="0.25">
      <c r="K90" s="25">
        <v>38383</v>
      </c>
      <c r="L90" s="26">
        <v>149.80579950511299</v>
      </c>
      <c r="M90" s="149">
        <v>131.20976206077901</v>
      </c>
      <c r="N90" s="150">
        <f t="shared" si="6"/>
        <v>-3.5142312767041384E-3</v>
      </c>
      <c r="O90" s="150">
        <f t="shared" si="8"/>
        <v>9.6481400806447404E-4</v>
      </c>
      <c r="P90" s="150">
        <f t="shared" si="10"/>
        <v>0.12141256380481713</v>
      </c>
      <c r="Q90" s="153">
        <v>153.72171580258899</v>
      </c>
      <c r="R90" s="127">
        <f t="shared" si="7"/>
        <v>2.5751550426152736E-2</v>
      </c>
      <c r="S90" s="127">
        <f t="shared" si="9"/>
        <v>3.4957867016336186E-2</v>
      </c>
      <c r="T90" s="127">
        <f t="shared" si="11"/>
        <v>0.16286045843930785</v>
      </c>
    </row>
    <row r="91" spans="11:20" x14ac:dyDescent="0.25">
      <c r="K91" s="25">
        <v>38411</v>
      </c>
      <c r="L91" s="26">
        <v>153.568147041446</v>
      </c>
      <c r="M91" s="149">
        <v>133.91246822361799</v>
      </c>
      <c r="N91" s="150">
        <f t="shared" si="6"/>
        <v>2.0598361893126693E-2</v>
      </c>
      <c r="O91" s="150">
        <f t="shared" si="8"/>
        <v>2.1448201622025875E-2</v>
      </c>
      <c r="P91" s="150">
        <f t="shared" si="10"/>
        <v>0.12358649852632331</v>
      </c>
      <c r="Q91" s="153">
        <v>157.64600641074699</v>
      </c>
      <c r="R91" s="127">
        <f t="shared" si="7"/>
        <v>2.5528537641341664E-2</v>
      </c>
      <c r="S91" s="127">
        <f t="shared" si="9"/>
        <v>6.2180435241235843E-2</v>
      </c>
      <c r="T91" s="127">
        <f t="shared" si="11"/>
        <v>0.1706354370776948</v>
      </c>
    </row>
    <row r="92" spans="11:20" x14ac:dyDescent="0.25">
      <c r="K92" s="25">
        <v>38442</v>
      </c>
      <c r="L92" s="26">
        <v>156.877634331785</v>
      </c>
      <c r="M92" s="149">
        <v>135.71133504140599</v>
      </c>
      <c r="N92" s="150">
        <f t="shared" si="6"/>
        <v>1.3433154071838205E-2</v>
      </c>
      <c r="O92" s="150">
        <f t="shared" si="8"/>
        <v>3.0673418648201611E-2</v>
      </c>
      <c r="P92" s="150">
        <f t="shared" si="10"/>
        <v>0.11419052186425271</v>
      </c>
      <c r="Q92" s="153">
        <v>161.30521099835701</v>
      </c>
      <c r="R92" s="127">
        <f t="shared" si="7"/>
        <v>2.3211527338510285E-2</v>
      </c>
      <c r="S92" s="127">
        <f t="shared" si="9"/>
        <v>7.6354563241192608E-2</v>
      </c>
      <c r="T92" s="127">
        <f t="shared" si="11"/>
        <v>0.17637668836046605</v>
      </c>
    </row>
    <row r="93" spans="11:20" x14ac:dyDescent="0.25">
      <c r="K93" s="25">
        <v>38472</v>
      </c>
      <c r="L93" s="26">
        <v>158.95654116208999</v>
      </c>
      <c r="M93" s="149">
        <v>137.99026636420101</v>
      </c>
      <c r="N93" s="150">
        <f t="shared" si="6"/>
        <v>1.6792490635360036E-2</v>
      </c>
      <c r="O93" s="150">
        <f t="shared" si="8"/>
        <v>5.1676827980841278E-2</v>
      </c>
      <c r="P93" s="150">
        <f t="shared" si="10"/>
        <v>0.11241025614665223</v>
      </c>
      <c r="Q93" s="153">
        <v>163.49287058347301</v>
      </c>
      <c r="R93" s="127">
        <f t="shared" si="7"/>
        <v>1.3562237522123599E-2</v>
      </c>
      <c r="S93" s="127">
        <f t="shared" si="9"/>
        <v>6.3563919579405548E-2</v>
      </c>
      <c r="T93" s="127">
        <f t="shared" si="11"/>
        <v>0.17004560551216796</v>
      </c>
    </row>
    <row r="94" spans="11:20" x14ac:dyDescent="0.25">
      <c r="K94" s="25">
        <v>38503</v>
      </c>
      <c r="L94" s="26">
        <v>160.77415080677301</v>
      </c>
      <c r="M94" s="149">
        <v>139.44198396638001</v>
      </c>
      <c r="N94" s="150">
        <f t="shared" si="6"/>
        <v>1.0520434813477753E-2</v>
      </c>
      <c r="O94" s="150">
        <f t="shared" si="8"/>
        <v>4.1292015718270347E-2</v>
      </c>
      <c r="P94" s="150">
        <f t="shared" si="10"/>
        <v>0.11708278329992106</v>
      </c>
      <c r="Q94" s="153">
        <v>165.62691906692899</v>
      </c>
      <c r="R94" s="127">
        <f t="shared" si="7"/>
        <v>1.3052853472081072E-2</v>
      </c>
      <c r="S94" s="127">
        <f t="shared" si="9"/>
        <v>5.0625530185571144E-2</v>
      </c>
      <c r="T94" s="127">
        <f t="shared" si="11"/>
        <v>0.17006058630726217</v>
      </c>
    </row>
    <row r="95" spans="11:20" x14ac:dyDescent="0.25">
      <c r="K95" s="25">
        <v>38533</v>
      </c>
      <c r="L95" s="26">
        <v>162.299086313723</v>
      </c>
      <c r="M95" s="149">
        <v>140.63674776474099</v>
      </c>
      <c r="N95" s="150">
        <f t="shared" si="6"/>
        <v>8.5681784235731584E-3</v>
      </c>
      <c r="O95" s="150">
        <f t="shared" si="8"/>
        <v>3.6293303885281514E-2</v>
      </c>
      <c r="P95" s="150">
        <f t="shared" si="10"/>
        <v>0.11928603310558006</v>
      </c>
      <c r="Q95" s="153">
        <v>167.44013187276099</v>
      </c>
      <c r="R95" s="127">
        <f t="shared" si="7"/>
        <v>1.094757311219019E-2</v>
      </c>
      <c r="S95" s="127">
        <f t="shared" si="9"/>
        <v>3.8032998664044859E-2</v>
      </c>
      <c r="T95" s="127">
        <f t="shared" si="11"/>
        <v>0.16343997362370999</v>
      </c>
    </row>
    <row r="96" spans="11:20" x14ac:dyDescent="0.25">
      <c r="K96" s="25">
        <v>38564</v>
      </c>
      <c r="L96" s="26">
        <v>164.04069524753899</v>
      </c>
      <c r="M96" s="149">
        <v>143.90820861327799</v>
      </c>
      <c r="N96" s="150">
        <f t="shared" si="6"/>
        <v>2.3261778308536707E-2</v>
      </c>
      <c r="O96" s="150">
        <f t="shared" si="8"/>
        <v>4.2886664436588839E-2</v>
      </c>
      <c r="P96" s="150">
        <f t="shared" si="10"/>
        <v>0.1412438781531582</v>
      </c>
      <c r="Q96" s="153">
        <v>168.943848832984</v>
      </c>
      <c r="R96" s="127">
        <f t="shared" si="7"/>
        <v>8.9806245575922983E-3</v>
      </c>
      <c r="S96" s="127">
        <f t="shared" si="9"/>
        <v>3.3340770334862713E-2</v>
      </c>
      <c r="T96" s="127">
        <f t="shared" si="11"/>
        <v>0.15659874164156529</v>
      </c>
    </row>
    <row r="97" spans="11:20" x14ac:dyDescent="0.25">
      <c r="K97" s="25">
        <v>38595</v>
      </c>
      <c r="L97" s="26">
        <v>166.20910561779399</v>
      </c>
      <c r="M97" s="149">
        <v>147.63337688381301</v>
      </c>
      <c r="N97" s="150">
        <f t="shared" si="6"/>
        <v>2.5885724702095381E-2</v>
      </c>
      <c r="O97" s="150">
        <f t="shared" si="8"/>
        <v>5.8744093309859746E-2</v>
      </c>
      <c r="P97" s="150">
        <f t="shared" si="10"/>
        <v>0.15490145182302251</v>
      </c>
      <c r="Q97" s="153">
        <v>170.74673874469099</v>
      </c>
      <c r="R97" s="127">
        <f t="shared" si="7"/>
        <v>1.0671533318086679E-2</v>
      </c>
      <c r="S97" s="127">
        <f t="shared" si="9"/>
        <v>3.0911760640147445E-2</v>
      </c>
      <c r="T97" s="127">
        <f t="shared" si="11"/>
        <v>0.15031483098566767</v>
      </c>
    </row>
    <row r="98" spans="11:20" x14ac:dyDescent="0.25">
      <c r="K98" s="25">
        <v>38625</v>
      </c>
      <c r="L98" s="26">
        <v>167.899716533239</v>
      </c>
      <c r="M98" s="149">
        <v>151.78925821254001</v>
      </c>
      <c r="N98" s="150">
        <f t="shared" si="6"/>
        <v>2.8150011985417445E-2</v>
      </c>
      <c r="O98" s="150">
        <f t="shared" si="8"/>
        <v>7.930011625734612E-2</v>
      </c>
      <c r="P98" s="150">
        <f t="shared" si="10"/>
        <v>0.17317496721796877</v>
      </c>
      <c r="Q98" s="153">
        <v>171.62169590635099</v>
      </c>
      <c r="R98" s="127">
        <f t="shared" si="7"/>
        <v>5.1242979402861266E-3</v>
      </c>
      <c r="S98" s="127">
        <f t="shared" si="9"/>
        <v>2.4973487459790222E-2</v>
      </c>
      <c r="T98" s="127">
        <f t="shared" si="11"/>
        <v>0.1503364391390809</v>
      </c>
    </row>
    <row r="99" spans="11:20" x14ac:dyDescent="0.25">
      <c r="K99" s="25">
        <v>38656</v>
      </c>
      <c r="L99" s="26">
        <v>169.08332948578601</v>
      </c>
      <c r="M99" s="149">
        <v>152.313763604955</v>
      </c>
      <c r="N99" s="150">
        <f t="shared" si="6"/>
        <v>3.4554842588436774E-3</v>
      </c>
      <c r="O99" s="150">
        <f t="shared" si="8"/>
        <v>5.8409141998738257E-2</v>
      </c>
      <c r="P99" s="150">
        <f t="shared" si="10"/>
        <v>0.16196169906229363</v>
      </c>
      <c r="Q99" s="153">
        <v>172.88897570825699</v>
      </c>
      <c r="R99" s="127">
        <f t="shared" si="7"/>
        <v>7.3841468306985458E-3</v>
      </c>
      <c r="S99" s="127">
        <f t="shared" si="9"/>
        <v>2.3351704738141077E-2</v>
      </c>
      <c r="T99" s="127">
        <f t="shared" si="11"/>
        <v>0.16400473801270987</v>
      </c>
    </row>
    <row r="100" spans="11:20" x14ac:dyDescent="0.25">
      <c r="K100" s="25">
        <v>38686</v>
      </c>
      <c r="L100" s="26">
        <v>169.183259465839</v>
      </c>
      <c r="M100" s="149">
        <v>151.395340263272</v>
      </c>
      <c r="N100" s="150">
        <f t="shared" si="6"/>
        <v>-6.029811882693914E-3</v>
      </c>
      <c r="O100" s="150">
        <f t="shared" si="8"/>
        <v>2.5481794556658111E-2</v>
      </c>
      <c r="P100" s="150">
        <f t="shared" si="10"/>
        <v>0.15480283574221909</v>
      </c>
      <c r="Q100" s="153">
        <v>173.21698817117701</v>
      </c>
      <c r="R100" s="127">
        <f t="shared" si="7"/>
        <v>1.8972433700661373E-3</v>
      </c>
      <c r="S100" s="127">
        <f t="shared" si="9"/>
        <v>1.4467330062330808E-2</v>
      </c>
      <c r="T100" s="127">
        <f t="shared" si="11"/>
        <v>0.16709392185588556</v>
      </c>
    </row>
    <row r="101" spans="11:20" x14ac:dyDescent="0.25">
      <c r="K101" s="25">
        <v>38717</v>
      </c>
      <c r="L101" s="26">
        <v>170.74224483756001</v>
      </c>
      <c r="M101" s="149">
        <v>150.87680711008099</v>
      </c>
      <c r="N101" s="150">
        <f t="shared" si="6"/>
        <v>-3.4250271658909925E-3</v>
      </c>
      <c r="O101" s="150">
        <f t="shared" si="8"/>
        <v>-6.0113022041479169E-3</v>
      </c>
      <c r="P101" s="150">
        <f t="shared" si="10"/>
        <v>0.14584912550913631</v>
      </c>
      <c r="Q101" s="153">
        <v>175.396686225145</v>
      </c>
      <c r="R101" s="127">
        <f t="shared" si="7"/>
        <v>1.2583627489319849E-2</v>
      </c>
      <c r="S101" s="127">
        <f t="shared" si="9"/>
        <v>2.199599706119848E-2</v>
      </c>
      <c r="T101" s="127">
        <f t="shared" si="11"/>
        <v>0.17038391027393018</v>
      </c>
    </row>
    <row r="102" spans="11:20" x14ac:dyDescent="0.25">
      <c r="K102" s="25">
        <v>38748</v>
      </c>
      <c r="L102" s="26">
        <v>172.365948456784</v>
      </c>
      <c r="M102" s="149">
        <v>151.43418171983799</v>
      </c>
      <c r="N102" s="150">
        <f t="shared" si="6"/>
        <v>3.6942365127752286E-3</v>
      </c>
      <c r="O102" s="150">
        <f t="shared" si="8"/>
        <v>-5.7748023835738627E-3</v>
      </c>
      <c r="P102" s="150">
        <f t="shared" si="10"/>
        <v>0.15413807129450197</v>
      </c>
      <c r="Q102" s="153">
        <v>177.15037705773599</v>
      </c>
      <c r="R102" s="127">
        <f t="shared" si="7"/>
        <v>9.9984262549857039E-3</v>
      </c>
      <c r="S102" s="127">
        <f t="shared" si="9"/>
        <v>2.4648195942059026E-2</v>
      </c>
      <c r="T102" s="127">
        <f t="shared" si="11"/>
        <v>0.15240957422849966</v>
      </c>
    </row>
    <row r="103" spans="11:20" x14ac:dyDescent="0.25">
      <c r="K103" s="25">
        <v>38776</v>
      </c>
      <c r="L103" s="26">
        <v>175.12318185471599</v>
      </c>
      <c r="M103" s="149">
        <v>153.72245867112599</v>
      </c>
      <c r="N103" s="150">
        <f t="shared" si="6"/>
        <v>1.5110703048017537E-2</v>
      </c>
      <c r="O103" s="150">
        <f t="shared" si="8"/>
        <v>1.537113628337039E-2</v>
      </c>
      <c r="P103" s="150">
        <f t="shared" si="10"/>
        <v>0.1479323823262495</v>
      </c>
      <c r="Q103" s="153">
        <v>179.807412419522</v>
      </c>
      <c r="R103" s="127">
        <f t="shared" si="7"/>
        <v>1.4998756457176743E-2</v>
      </c>
      <c r="S103" s="127">
        <f t="shared" si="9"/>
        <v>3.8047216487981927E-2</v>
      </c>
      <c r="T103" s="127">
        <f t="shared" si="11"/>
        <v>0.14057702134891636</v>
      </c>
    </row>
    <row r="104" spans="11:20" x14ac:dyDescent="0.25">
      <c r="K104" s="25">
        <v>38807</v>
      </c>
      <c r="L104" s="26">
        <v>175.77196555458499</v>
      </c>
      <c r="M104" s="149">
        <v>154.23163562148301</v>
      </c>
      <c r="N104" s="150">
        <f t="shared" si="6"/>
        <v>3.3123133389789672E-3</v>
      </c>
      <c r="O104" s="150">
        <f t="shared" si="8"/>
        <v>2.2235548164498908E-2</v>
      </c>
      <c r="P104" s="150">
        <f t="shared" si="10"/>
        <v>0.13646833976267647</v>
      </c>
      <c r="Q104" s="153">
        <v>180.275105539549</v>
      </c>
      <c r="R104" s="127">
        <f t="shared" si="7"/>
        <v>2.6010780853449322E-3</v>
      </c>
      <c r="S104" s="127">
        <f t="shared" si="9"/>
        <v>2.7813634449979752E-2</v>
      </c>
      <c r="T104" s="127">
        <f t="shared" si="11"/>
        <v>0.11760249048237625</v>
      </c>
    </row>
    <row r="105" spans="11:20" x14ac:dyDescent="0.25">
      <c r="K105" s="25">
        <v>38837</v>
      </c>
      <c r="L105" s="26">
        <v>176.968514528616</v>
      </c>
      <c r="M105" s="149">
        <v>155.13403135171799</v>
      </c>
      <c r="N105" s="150">
        <f t="shared" si="6"/>
        <v>5.8509120168424023E-3</v>
      </c>
      <c r="O105" s="150">
        <f t="shared" si="8"/>
        <v>2.4432064081311156E-2</v>
      </c>
      <c r="P105" s="150">
        <f t="shared" si="10"/>
        <v>0.12423894408804914</v>
      </c>
      <c r="Q105" s="153">
        <v>181.47760070024199</v>
      </c>
      <c r="R105" s="127">
        <f t="shared" si="7"/>
        <v>6.6703339714822008E-3</v>
      </c>
      <c r="S105" s="127">
        <f t="shared" si="9"/>
        <v>2.4426838454290722E-2</v>
      </c>
      <c r="T105" s="127">
        <f t="shared" si="11"/>
        <v>0.11000314602456429</v>
      </c>
    </row>
    <row r="106" spans="11:20" x14ac:dyDescent="0.25">
      <c r="K106" s="25">
        <v>38868</v>
      </c>
      <c r="L106" s="26">
        <v>177.58369754983701</v>
      </c>
      <c r="M106" s="149">
        <v>154.87305432016899</v>
      </c>
      <c r="N106" s="150">
        <f t="shared" si="6"/>
        <v>-1.6822680960137948E-3</v>
      </c>
      <c r="O106" s="150">
        <f t="shared" si="8"/>
        <v>7.4848897096069233E-3</v>
      </c>
      <c r="P106" s="150">
        <f t="shared" si="10"/>
        <v>0.1106630149317831</v>
      </c>
      <c r="Q106" s="153">
        <v>182.371242633473</v>
      </c>
      <c r="R106" s="127">
        <f t="shared" si="7"/>
        <v>4.924254727761701E-3</v>
      </c>
      <c r="S106" s="127">
        <f t="shared" si="9"/>
        <v>1.4258757074870454E-2</v>
      </c>
      <c r="T106" s="127">
        <f t="shared" si="11"/>
        <v>0.10109663127753832</v>
      </c>
    </row>
    <row r="107" spans="11:20" x14ac:dyDescent="0.25">
      <c r="K107" s="25">
        <v>38898</v>
      </c>
      <c r="L107" s="26">
        <v>179.25074289224199</v>
      </c>
      <c r="M107" s="149">
        <v>156.15319748488801</v>
      </c>
      <c r="N107" s="150">
        <f t="shared" si="6"/>
        <v>8.2657578514115926E-3</v>
      </c>
      <c r="O107" s="150">
        <f t="shared" si="8"/>
        <v>1.2458934612616934E-2</v>
      </c>
      <c r="P107" s="150">
        <f t="shared" si="10"/>
        <v>0.11032998108078518</v>
      </c>
      <c r="Q107" s="153">
        <v>184.251376325275</v>
      </c>
      <c r="R107" s="127">
        <f t="shared" si="7"/>
        <v>1.0309375889819838E-2</v>
      </c>
      <c r="S107" s="127">
        <f t="shared" si="9"/>
        <v>2.2056682611974354E-2</v>
      </c>
      <c r="T107" s="127">
        <f t="shared" si="11"/>
        <v>0.10040152420143222</v>
      </c>
    </row>
    <row r="108" spans="11:20" x14ac:dyDescent="0.25">
      <c r="K108" s="25">
        <v>38929</v>
      </c>
      <c r="L108" s="26">
        <v>178.85671148933201</v>
      </c>
      <c r="M108" s="149">
        <v>155.83280389159299</v>
      </c>
      <c r="N108" s="150">
        <f t="shared" si="6"/>
        <v>-2.0517901551521112E-3</v>
      </c>
      <c r="O108" s="150">
        <f t="shared" si="8"/>
        <v>4.5043149706509578E-3</v>
      </c>
      <c r="P108" s="150">
        <f t="shared" si="10"/>
        <v>8.2862509326064648E-2</v>
      </c>
      <c r="Q108" s="153">
        <v>184.02264620865901</v>
      </c>
      <c r="R108" s="127">
        <f t="shared" si="7"/>
        <v>-1.2414024859830342E-3</v>
      </c>
      <c r="S108" s="127">
        <f t="shared" si="9"/>
        <v>1.402402003661507E-2</v>
      </c>
      <c r="T108" s="127">
        <f t="shared" si="11"/>
        <v>8.9253308006388199E-2</v>
      </c>
    </row>
    <row r="109" spans="11:20" x14ac:dyDescent="0.25">
      <c r="K109" s="25">
        <v>38960</v>
      </c>
      <c r="L109" s="26">
        <v>178.13460984659</v>
      </c>
      <c r="M109" s="149">
        <v>157.00312262723099</v>
      </c>
      <c r="N109" s="150">
        <f t="shared" si="6"/>
        <v>7.5100922681989868E-3</v>
      </c>
      <c r="O109" s="150">
        <f t="shared" si="8"/>
        <v>1.3753640466459105E-2</v>
      </c>
      <c r="P109" s="150">
        <f t="shared" si="10"/>
        <v>6.3466310540277959E-2</v>
      </c>
      <c r="Q109" s="153">
        <v>182.899972206748</v>
      </c>
      <c r="R109" s="127">
        <f t="shared" si="7"/>
        <v>-6.1007382789074471E-3</v>
      </c>
      <c r="S109" s="127">
        <f t="shared" si="9"/>
        <v>2.8991937853799499E-3</v>
      </c>
      <c r="T109" s="127">
        <f t="shared" si="11"/>
        <v>7.1176958057331596E-2</v>
      </c>
    </row>
    <row r="110" spans="11:20" x14ac:dyDescent="0.25">
      <c r="K110" s="25">
        <v>38990</v>
      </c>
      <c r="L110" s="26">
        <v>176.11887311582899</v>
      </c>
      <c r="M110" s="149">
        <v>156.17301950206999</v>
      </c>
      <c r="N110" s="150">
        <f t="shared" si="6"/>
        <v>-5.2871758935132407E-3</v>
      </c>
      <c r="O110" s="150">
        <f t="shared" si="8"/>
        <v>1.2693955360032483E-4</v>
      </c>
      <c r="P110" s="150">
        <f t="shared" si="10"/>
        <v>2.8880576538503844E-2</v>
      </c>
      <c r="Q110" s="153">
        <v>180.54123786763299</v>
      </c>
      <c r="R110" s="127">
        <f t="shared" si="7"/>
        <v>-1.2896307805059348E-2</v>
      </c>
      <c r="S110" s="127">
        <f t="shared" si="9"/>
        <v>-2.0136286260853731E-2</v>
      </c>
      <c r="T110" s="127">
        <f t="shared" si="11"/>
        <v>5.1972111766971141E-2</v>
      </c>
    </row>
    <row r="111" spans="11:20" x14ac:dyDescent="0.25">
      <c r="K111" s="25">
        <v>39021</v>
      </c>
      <c r="L111" s="26">
        <v>174.876781864875</v>
      </c>
      <c r="M111" s="149">
        <v>157.11093606580599</v>
      </c>
      <c r="N111" s="150">
        <f t="shared" si="6"/>
        <v>6.0056248302451376E-3</v>
      </c>
      <c r="O111" s="150">
        <f t="shared" si="8"/>
        <v>8.2019455614887882E-3</v>
      </c>
      <c r="P111" s="150">
        <f t="shared" si="10"/>
        <v>3.1495331395612114E-2</v>
      </c>
      <c r="Q111" s="153">
        <v>178.61658405414499</v>
      </c>
      <c r="R111" s="127">
        <f t="shared" si="7"/>
        <v>-1.0660466474141983E-2</v>
      </c>
      <c r="S111" s="127">
        <f t="shared" si="9"/>
        <v>-2.9377156920046721E-2</v>
      </c>
      <c r="T111" s="127">
        <f t="shared" si="11"/>
        <v>3.3128823410655706E-2</v>
      </c>
    </row>
    <row r="112" spans="11:20" x14ac:dyDescent="0.25">
      <c r="K112" s="25">
        <v>39051</v>
      </c>
      <c r="L112" s="26">
        <v>175.348571936105</v>
      </c>
      <c r="M112" s="149">
        <v>158.25621148802301</v>
      </c>
      <c r="N112" s="150">
        <f t="shared" si="6"/>
        <v>7.2895970891377893E-3</v>
      </c>
      <c r="O112" s="150">
        <f t="shared" si="8"/>
        <v>7.9812989692389369E-3</v>
      </c>
      <c r="P112" s="150">
        <f t="shared" si="10"/>
        <v>4.5317585156981366E-2</v>
      </c>
      <c r="Q112" s="153">
        <v>178.77679659735901</v>
      </c>
      <c r="R112" s="127">
        <f t="shared" si="7"/>
        <v>8.9696342622613834E-4</v>
      </c>
      <c r="S112" s="127">
        <f t="shared" si="9"/>
        <v>-2.254333644582629E-2</v>
      </c>
      <c r="T112" s="127">
        <f t="shared" si="11"/>
        <v>3.2097362301945154E-2</v>
      </c>
    </row>
    <row r="113" spans="11:20" x14ac:dyDescent="0.25">
      <c r="K113" s="25">
        <v>39082</v>
      </c>
      <c r="L113" s="26">
        <v>176.98143229847599</v>
      </c>
      <c r="M113" s="149">
        <v>162.14412520799601</v>
      </c>
      <c r="N113" s="150">
        <f t="shared" si="6"/>
        <v>2.4567210875430678E-2</v>
      </c>
      <c r="O113" s="150">
        <f t="shared" si="8"/>
        <v>3.8233913418360244E-2</v>
      </c>
      <c r="P113" s="150">
        <f t="shared" si="10"/>
        <v>7.4678927223680525E-2</v>
      </c>
      <c r="Q113" s="153">
        <v>179.750248600303</v>
      </c>
      <c r="R113" s="127">
        <f t="shared" si="7"/>
        <v>5.4450690552219072E-3</v>
      </c>
      <c r="S113" s="127">
        <f t="shared" si="9"/>
        <v>-4.3812110555591088E-3</v>
      </c>
      <c r="T113" s="127">
        <f t="shared" si="11"/>
        <v>2.4821235046422752E-2</v>
      </c>
    </row>
    <row r="114" spans="11:20" x14ac:dyDescent="0.25">
      <c r="K114" s="25">
        <v>39113</v>
      </c>
      <c r="L114" s="26">
        <v>179.67023427023</v>
      </c>
      <c r="M114" s="149">
        <v>164.43053419860701</v>
      </c>
      <c r="N114" s="150">
        <f t="shared" si="6"/>
        <v>1.4101090543231276E-2</v>
      </c>
      <c r="O114" s="150">
        <f t="shared" si="8"/>
        <v>4.6588724604983645E-2</v>
      </c>
      <c r="P114" s="150">
        <f t="shared" si="10"/>
        <v>8.5821789579931362E-2</v>
      </c>
      <c r="Q114" s="153">
        <v>182.59003171900699</v>
      </c>
      <c r="R114" s="127">
        <f t="shared" si="7"/>
        <v>1.5798493414151515E-2</v>
      </c>
      <c r="S114" s="127">
        <f t="shared" si="9"/>
        <v>2.2245681642066861E-2</v>
      </c>
      <c r="T114" s="127">
        <f t="shared" si="11"/>
        <v>3.0706424404042476E-2</v>
      </c>
    </row>
    <row r="115" spans="11:20" x14ac:dyDescent="0.25">
      <c r="K115" s="25">
        <v>39141</v>
      </c>
      <c r="L115" s="26">
        <v>181.84173145484499</v>
      </c>
      <c r="M115" s="149">
        <v>167.31278747678999</v>
      </c>
      <c r="N115" s="150">
        <f t="shared" si="6"/>
        <v>1.7528698621763761E-2</v>
      </c>
      <c r="O115" s="150">
        <f t="shared" si="8"/>
        <v>5.7227301877199155E-2</v>
      </c>
      <c r="P115" s="150">
        <f t="shared" si="10"/>
        <v>8.8408219092690699E-2</v>
      </c>
      <c r="Q115" s="153">
        <v>184.65077053008201</v>
      </c>
      <c r="R115" s="127">
        <f t="shared" si="7"/>
        <v>1.1286151777695874E-2</v>
      </c>
      <c r="S115" s="127">
        <f t="shared" si="9"/>
        <v>3.2856467083658414E-2</v>
      </c>
      <c r="T115" s="127">
        <f t="shared" si="11"/>
        <v>2.6936365110797666E-2</v>
      </c>
    </row>
    <row r="116" spans="11:20" x14ac:dyDescent="0.25">
      <c r="K116" s="25">
        <v>39172</v>
      </c>
      <c r="L116" s="26">
        <v>183.47299258388901</v>
      </c>
      <c r="M116" s="149">
        <v>167.08812292147101</v>
      </c>
      <c r="N116" s="150">
        <f t="shared" si="6"/>
        <v>-1.3427817365732064E-3</v>
      </c>
      <c r="O116" s="150">
        <f t="shared" si="8"/>
        <v>3.049137739115082E-2</v>
      </c>
      <c r="P116" s="150">
        <f t="shared" si="10"/>
        <v>8.3358302258691896E-2</v>
      </c>
      <c r="Q116" s="153">
        <v>186.823544029023</v>
      </c>
      <c r="R116" s="127">
        <f t="shared" si="7"/>
        <v>1.1766934374026983E-2</v>
      </c>
      <c r="S116" s="127">
        <f t="shared" si="9"/>
        <v>3.9350685096677385E-2</v>
      </c>
      <c r="T116" s="127">
        <f t="shared" si="11"/>
        <v>3.6324696468073236E-2</v>
      </c>
    </row>
    <row r="117" spans="11:20" x14ac:dyDescent="0.25">
      <c r="K117" s="25">
        <v>39202</v>
      </c>
      <c r="L117" s="26">
        <v>185.01247037410999</v>
      </c>
      <c r="M117" s="149">
        <v>168.78674169724599</v>
      </c>
      <c r="N117" s="150">
        <f t="shared" si="6"/>
        <v>1.0166005495036323E-2</v>
      </c>
      <c r="O117" s="150">
        <f t="shared" si="8"/>
        <v>2.6492692004377538E-2</v>
      </c>
      <c r="P117" s="150">
        <f t="shared" si="10"/>
        <v>8.8005901906685668E-2</v>
      </c>
      <c r="Q117" s="153">
        <v>188.27328559264799</v>
      </c>
      <c r="R117" s="127">
        <f t="shared" si="7"/>
        <v>7.7599510873200828E-3</v>
      </c>
      <c r="S117" s="127">
        <f t="shared" si="9"/>
        <v>3.112576201524031E-2</v>
      </c>
      <c r="T117" s="127">
        <f t="shared" si="11"/>
        <v>3.7446411381814926E-2</v>
      </c>
    </row>
    <row r="118" spans="11:20" x14ac:dyDescent="0.25">
      <c r="K118" s="25">
        <v>39233</v>
      </c>
      <c r="L118" s="26">
        <v>185.33410773524901</v>
      </c>
      <c r="M118" s="149">
        <v>168.67181740820001</v>
      </c>
      <c r="N118" s="150">
        <f t="shared" si="6"/>
        <v>-6.8088457594683849E-4</v>
      </c>
      <c r="O118" s="150">
        <f t="shared" si="8"/>
        <v>8.1226901536055607E-3</v>
      </c>
      <c r="P118" s="150">
        <f t="shared" si="10"/>
        <v>8.9097249025029468E-2</v>
      </c>
      <c r="Q118" s="153">
        <v>188.672281617538</v>
      </c>
      <c r="R118" s="127">
        <f t="shared" si="7"/>
        <v>2.1192386569026667E-3</v>
      </c>
      <c r="S118" s="127">
        <f t="shared" si="9"/>
        <v>2.1779010593410142E-2</v>
      </c>
      <c r="T118" s="127">
        <f t="shared" si="11"/>
        <v>3.4550617153652485E-2</v>
      </c>
    </row>
    <row r="119" spans="11:20" x14ac:dyDescent="0.25">
      <c r="K119" s="25">
        <v>39263</v>
      </c>
      <c r="L119" s="26">
        <v>186.45546741597099</v>
      </c>
      <c r="M119" s="149">
        <v>171.00618176157801</v>
      </c>
      <c r="N119" s="150">
        <f t="shared" si="6"/>
        <v>1.3839682225802008E-2</v>
      </c>
      <c r="O119" s="150">
        <f t="shared" si="8"/>
        <v>2.3449056531375412E-2</v>
      </c>
      <c r="P119" s="150">
        <f t="shared" si="10"/>
        <v>9.5118028422872536E-2</v>
      </c>
      <c r="Q119" s="153">
        <v>189.413852861424</v>
      </c>
      <c r="R119" s="127">
        <f t="shared" si="7"/>
        <v>3.9304726562285897E-3</v>
      </c>
      <c r="S119" s="127">
        <f t="shared" si="9"/>
        <v>1.3865002111289604E-2</v>
      </c>
      <c r="T119" s="127">
        <f t="shared" si="11"/>
        <v>2.8018659285536263E-2</v>
      </c>
    </row>
    <row r="120" spans="11:20" x14ac:dyDescent="0.25">
      <c r="K120" s="25">
        <v>39294</v>
      </c>
      <c r="L120" s="26">
        <v>186.33867084407899</v>
      </c>
      <c r="M120" s="149">
        <v>170.37959816241101</v>
      </c>
      <c r="N120" s="150">
        <f t="shared" si="6"/>
        <v>-3.6640991145021617E-3</v>
      </c>
      <c r="O120" s="150">
        <f t="shared" si="8"/>
        <v>9.4370946980073533E-3</v>
      </c>
      <c r="P120" s="150">
        <f t="shared" si="10"/>
        <v>9.3348729584161738E-2</v>
      </c>
      <c r="Q120" s="153">
        <v>189.32878354982699</v>
      </c>
      <c r="R120" s="127">
        <f t="shared" si="7"/>
        <v>-4.491187434915167E-4</v>
      </c>
      <c r="S120" s="127">
        <f t="shared" si="9"/>
        <v>5.6062013995055171E-3</v>
      </c>
      <c r="T120" s="127">
        <f t="shared" si="11"/>
        <v>2.8834154113573041E-2</v>
      </c>
    </row>
    <row r="121" spans="11:20" x14ac:dyDescent="0.25">
      <c r="K121" s="25">
        <v>39325</v>
      </c>
      <c r="L121" s="26">
        <v>187.42188937188601</v>
      </c>
      <c r="M121" s="149">
        <v>170.816545129459</v>
      </c>
      <c r="N121" s="150">
        <f t="shared" si="6"/>
        <v>2.5645498155917323E-3</v>
      </c>
      <c r="O121" s="150">
        <f t="shared" si="8"/>
        <v>1.2715388701057151E-2</v>
      </c>
      <c r="P121" s="150">
        <f t="shared" si="10"/>
        <v>8.7981832915673408E-2</v>
      </c>
      <c r="Q121" s="153">
        <v>190.54933194706399</v>
      </c>
      <c r="R121" s="127">
        <f t="shared" si="7"/>
        <v>6.4467133541570298E-3</v>
      </c>
      <c r="S121" s="127">
        <f t="shared" si="9"/>
        <v>9.94873392865947E-3</v>
      </c>
      <c r="T121" s="127">
        <f t="shared" si="11"/>
        <v>4.1822640255348098E-2</v>
      </c>
    </row>
    <row r="122" spans="11:20" x14ac:dyDescent="0.25">
      <c r="K122" s="25">
        <v>39355</v>
      </c>
      <c r="L122" s="26">
        <v>185.605101585054</v>
      </c>
      <c r="M122" s="149">
        <v>166.90109725611799</v>
      </c>
      <c r="N122" s="150">
        <f t="shared" si="6"/>
        <v>-2.2921947463423686E-2</v>
      </c>
      <c r="O122" s="150">
        <f t="shared" si="8"/>
        <v>-2.4005474323632647E-2</v>
      </c>
      <c r="P122" s="150">
        <f t="shared" si="10"/>
        <v>6.8693541229160937E-2</v>
      </c>
      <c r="Q122" s="153">
        <v>189.221814386701</v>
      </c>
      <c r="R122" s="127">
        <f t="shared" si="7"/>
        <v>-6.9667919944835788E-3</v>
      </c>
      <c r="S122" s="127">
        <f t="shared" si="9"/>
        <v>-1.0138565465087623E-3</v>
      </c>
      <c r="T122" s="127">
        <f t="shared" si="11"/>
        <v>4.8080851896187493E-2</v>
      </c>
    </row>
    <row r="123" spans="11:20" x14ac:dyDescent="0.25">
      <c r="K123" s="25">
        <v>39386</v>
      </c>
      <c r="L123" s="26">
        <v>182.29992042923399</v>
      </c>
      <c r="M123" s="149">
        <v>162.60268913383601</v>
      </c>
      <c r="N123" s="150">
        <f t="shared" si="6"/>
        <v>-2.5754223267243526E-2</v>
      </c>
      <c r="O123" s="150">
        <f t="shared" si="8"/>
        <v>-4.5644602478530416E-2</v>
      </c>
      <c r="P123" s="150">
        <f t="shared" si="10"/>
        <v>3.4954620000034797E-2</v>
      </c>
      <c r="Q123" s="153">
        <v>186.31700781243799</v>
      </c>
      <c r="R123" s="127">
        <f t="shared" si="7"/>
        <v>-1.5351330308706501E-2</v>
      </c>
      <c r="S123" s="127">
        <f t="shared" si="9"/>
        <v>-1.5907648488093562E-2</v>
      </c>
      <c r="T123" s="127">
        <f t="shared" si="11"/>
        <v>4.3111471418346703E-2</v>
      </c>
    </row>
    <row r="124" spans="11:20" x14ac:dyDescent="0.25">
      <c r="K124" s="25">
        <v>39416</v>
      </c>
      <c r="L124" s="26">
        <v>179.3152277822</v>
      </c>
      <c r="M124" s="149">
        <v>156.606262614494</v>
      </c>
      <c r="N124" s="150">
        <f t="shared" si="6"/>
        <v>-3.6877781980631519E-2</v>
      </c>
      <c r="O124" s="150">
        <f t="shared" si="8"/>
        <v>-8.3190316864184655E-2</v>
      </c>
      <c r="P124" s="150">
        <f t="shared" si="10"/>
        <v>-1.0425807985766644E-2</v>
      </c>
      <c r="Q124" s="153">
        <v>184.02040146062399</v>
      </c>
      <c r="R124" s="127">
        <f t="shared" si="7"/>
        <v>-1.2326337669215648E-2</v>
      </c>
      <c r="S124" s="127">
        <f t="shared" si="9"/>
        <v>-3.4263728031614371E-2</v>
      </c>
      <c r="T124" s="127">
        <f t="shared" si="11"/>
        <v>2.9330455422996726E-2</v>
      </c>
    </row>
    <row r="125" spans="11:20" x14ac:dyDescent="0.25">
      <c r="K125" s="25">
        <v>39447</v>
      </c>
      <c r="L125" s="26">
        <v>178.73373604168299</v>
      </c>
      <c r="M125" s="149">
        <v>153.98878003730999</v>
      </c>
      <c r="N125" s="150">
        <f t="shared" si="6"/>
        <v>-1.6713779726850841E-2</v>
      </c>
      <c r="O125" s="150">
        <f t="shared" si="8"/>
        <v>-7.736508286097965E-2</v>
      </c>
      <c r="P125" s="150">
        <f t="shared" si="10"/>
        <v>-5.0296889635837672E-2</v>
      </c>
      <c r="Q125" s="153">
        <v>183.79842128723101</v>
      </c>
      <c r="R125" s="127">
        <f t="shared" si="7"/>
        <v>-1.2062802364903868E-3</v>
      </c>
      <c r="S125" s="127">
        <f t="shared" si="9"/>
        <v>-2.8661563768681231E-2</v>
      </c>
      <c r="T125" s="127">
        <f t="shared" si="11"/>
        <v>2.2521096457171597E-2</v>
      </c>
    </row>
    <row r="126" spans="11:20" x14ac:dyDescent="0.25">
      <c r="K126" s="25">
        <v>39478</v>
      </c>
      <c r="L126" s="26">
        <v>180.43011524489799</v>
      </c>
      <c r="M126" s="149">
        <v>153.897136124307</v>
      </c>
      <c r="N126" s="150">
        <f t="shared" si="6"/>
        <v>-5.9513370377239916E-4</v>
      </c>
      <c r="O126" s="150">
        <f t="shared" si="8"/>
        <v>-5.3538800962655619E-2</v>
      </c>
      <c r="P126" s="150">
        <f t="shared" si="10"/>
        <v>-6.405986653049045E-2</v>
      </c>
      <c r="Q126" s="153">
        <v>185.618606673372</v>
      </c>
      <c r="R126" s="127">
        <f t="shared" si="7"/>
        <v>9.9031611555384647E-3</v>
      </c>
      <c r="S126" s="127">
        <f t="shared" si="9"/>
        <v>-3.7484561783487358E-3</v>
      </c>
      <c r="T126" s="127">
        <f t="shared" si="11"/>
        <v>1.6586748607535062E-2</v>
      </c>
    </row>
    <row r="127" spans="11:20" x14ac:dyDescent="0.25">
      <c r="K127" s="25">
        <v>39507</v>
      </c>
      <c r="L127" s="26">
        <v>180.48891237897899</v>
      </c>
      <c r="M127" s="149">
        <v>158.95070809472901</v>
      </c>
      <c r="N127" s="150">
        <f t="shared" si="6"/>
        <v>3.2837336013453289E-2</v>
      </c>
      <c r="O127" s="150">
        <f t="shared" si="8"/>
        <v>1.4970317540915712E-2</v>
      </c>
      <c r="P127" s="150">
        <f t="shared" si="10"/>
        <v>-4.9978722536201836E-2</v>
      </c>
      <c r="Q127" s="153">
        <v>184.60131370333201</v>
      </c>
      <c r="R127" s="127">
        <f t="shared" si="7"/>
        <v>-5.480554930735404E-3</v>
      </c>
      <c r="S127" s="127">
        <f t="shared" si="9"/>
        <v>3.1567817377702312E-3</v>
      </c>
      <c r="T127" s="127">
        <f t="shared" si="11"/>
        <v>-2.6783980704780941E-4</v>
      </c>
    </row>
    <row r="128" spans="11:20" x14ac:dyDescent="0.25">
      <c r="K128" s="25">
        <v>39538</v>
      </c>
      <c r="L128" s="26">
        <v>178.563468525155</v>
      </c>
      <c r="M128" s="149">
        <v>162.19509281778599</v>
      </c>
      <c r="N128" s="150">
        <f t="shared" si="6"/>
        <v>2.0411263101284494E-2</v>
      </c>
      <c r="O128" s="150">
        <f t="shared" si="8"/>
        <v>5.3291627990608603E-2</v>
      </c>
      <c r="P128" s="150">
        <f t="shared" si="10"/>
        <v>-2.9284128746749238E-2</v>
      </c>
      <c r="Q128" s="153">
        <v>181.76361359281299</v>
      </c>
      <c r="R128" s="127">
        <f t="shared" si="7"/>
        <v>-1.5372047216735463E-2</v>
      </c>
      <c r="S128" s="127">
        <f t="shared" si="9"/>
        <v>-1.1070866007266367E-2</v>
      </c>
      <c r="T128" s="127">
        <f t="shared" si="11"/>
        <v>-2.7084008402195603E-2</v>
      </c>
    </row>
    <row r="129" spans="11:20" x14ac:dyDescent="0.25">
      <c r="K129" s="25">
        <v>39568</v>
      </c>
      <c r="L129" s="26">
        <v>175.201121376495</v>
      </c>
      <c r="M129" s="149">
        <v>161.624532984886</v>
      </c>
      <c r="N129" s="150">
        <f t="shared" si="6"/>
        <v>-3.5177379474788939E-3</v>
      </c>
      <c r="O129" s="150">
        <f t="shared" si="8"/>
        <v>5.0211440285265363E-2</v>
      </c>
      <c r="P129" s="150">
        <f t="shared" si="10"/>
        <v>-4.2433479314429201E-2</v>
      </c>
      <c r="Q129" s="153">
        <v>178.01701402305699</v>
      </c>
      <c r="R129" s="127">
        <f t="shared" si="7"/>
        <v>-2.0612483960343875E-2</v>
      </c>
      <c r="S129" s="127">
        <f t="shared" si="9"/>
        <v>-4.0952751378482866E-2</v>
      </c>
      <c r="T129" s="127">
        <f t="shared" si="11"/>
        <v>-5.4475447949539069E-2</v>
      </c>
    </row>
    <row r="130" spans="11:20" x14ac:dyDescent="0.25">
      <c r="K130" s="25">
        <v>39599</v>
      </c>
      <c r="L130" s="26">
        <v>173.58963778467501</v>
      </c>
      <c r="M130" s="149">
        <v>156.76382530695</v>
      </c>
      <c r="N130" s="150">
        <f t="shared" si="6"/>
        <v>-3.0074070985192214E-2</v>
      </c>
      <c r="O130" s="150">
        <f t="shared" si="8"/>
        <v>-1.3758245018170689E-2</v>
      </c>
      <c r="P130" s="150">
        <f t="shared" si="10"/>
        <v>-7.0598587744102326E-2</v>
      </c>
      <c r="Q130" s="153">
        <v>176.95003186906399</v>
      </c>
      <c r="R130" s="127">
        <f t="shared" si="7"/>
        <v>-5.9937088589453458E-3</v>
      </c>
      <c r="S130" s="127">
        <f t="shared" si="9"/>
        <v>-4.1447602299104935E-2</v>
      </c>
      <c r="T130" s="127">
        <f t="shared" si="11"/>
        <v>-6.2130216733353838E-2</v>
      </c>
    </row>
    <row r="131" spans="11:20" x14ac:dyDescent="0.25">
      <c r="K131" s="25">
        <v>39629</v>
      </c>
      <c r="L131" s="26">
        <v>173.028360927189</v>
      </c>
      <c r="M131" s="149">
        <v>153.77221748154699</v>
      </c>
      <c r="N131" s="150">
        <f t="shared" si="6"/>
        <v>-1.9083534224463516E-2</v>
      </c>
      <c r="O131" s="150">
        <f t="shared" si="8"/>
        <v>-5.1930518919591884E-2</v>
      </c>
      <c r="P131" s="150">
        <f t="shared" si="10"/>
        <v>-0.1007797735877124</v>
      </c>
      <c r="Q131" s="153">
        <v>176.811052867695</v>
      </c>
      <c r="R131" s="127">
        <f t="shared" si="7"/>
        <v>-7.8541382502739232E-4</v>
      </c>
      <c r="S131" s="127">
        <f t="shared" si="9"/>
        <v>-2.7247261579056881E-2</v>
      </c>
      <c r="T131" s="127">
        <f t="shared" si="11"/>
        <v>-6.6535788187304656E-2</v>
      </c>
    </row>
    <row r="132" spans="11:20" x14ac:dyDescent="0.25">
      <c r="K132" s="25">
        <v>39660</v>
      </c>
      <c r="L132" s="26">
        <v>172.79198864331701</v>
      </c>
      <c r="M132" s="149">
        <v>154.03070980891201</v>
      </c>
      <c r="N132" s="150">
        <f t="shared" si="6"/>
        <v>1.6810079974038938E-3</v>
      </c>
      <c r="O132" s="150">
        <f t="shared" si="8"/>
        <v>-4.6984347213452571E-2</v>
      </c>
      <c r="P132" s="150">
        <f t="shared" si="10"/>
        <v>-9.5955669163597546E-2</v>
      </c>
      <c r="Q132" s="153">
        <v>176.45946671519599</v>
      </c>
      <c r="R132" s="127">
        <f t="shared" si="7"/>
        <v>-1.988485147261132E-3</v>
      </c>
      <c r="S132" s="127">
        <f t="shared" si="9"/>
        <v>-8.7494294655412475E-3</v>
      </c>
      <c r="T132" s="127">
        <f t="shared" si="11"/>
        <v>-6.7973377282298464E-2</v>
      </c>
    </row>
    <row r="133" spans="11:20" x14ac:dyDescent="0.25">
      <c r="K133" s="25">
        <v>39691</v>
      </c>
      <c r="L133" s="26">
        <v>171.83204346979801</v>
      </c>
      <c r="M133" s="149">
        <v>156.381743649833</v>
      </c>
      <c r="N133" s="150">
        <f t="shared" si="6"/>
        <v>1.5263409769633807E-2</v>
      </c>
      <c r="O133" s="150">
        <f t="shared" si="8"/>
        <v>-2.437307563584068E-3</v>
      </c>
      <c r="P133" s="150">
        <f t="shared" si="10"/>
        <v>-8.4504703386232949E-2</v>
      </c>
      <c r="Q133" s="153">
        <v>174.94931865259801</v>
      </c>
      <c r="R133" s="127">
        <f t="shared" si="7"/>
        <v>-8.5580450327176205E-3</v>
      </c>
      <c r="S133" s="127">
        <f t="shared" si="9"/>
        <v>-1.1306656434774909E-2</v>
      </c>
      <c r="T133" s="127">
        <f t="shared" si="11"/>
        <v>-8.1868632836769928E-2</v>
      </c>
    </row>
    <row r="134" spans="11:20" x14ac:dyDescent="0.25">
      <c r="K134" s="25">
        <v>39721</v>
      </c>
      <c r="L134" s="26">
        <v>168.204086371975</v>
      </c>
      <c r="M134" s="149">
        <v>154.04068091359301</v>
      </c>
      <c r="N134" s="150">
        <f t="shared" si="6"/>
        <v>-1.4970179265183625E-2</v>
      </c>
      <c r="O134" s="150">
        <f t="shared" si="8"/>
        <v>1.7458513406574117E-3</v>
      </c>
      <c r="P134" s="150">
        <f t="shared" si="10"/>
        <v>-7.7054115005547485E-2</v>
      </c>
      <c r="Q134" s="153">
        <v>171.08991354162401</v>
      </c>
      <c r="R134" s="127">
        <f t="shared" si="7"/>
        <v>-2.2060132275437572E-2</v>
      </c>
      <c r="S134" s="127">
        <f t="shared" si="9"/>
        <v>-3.2357362468465323E-2</v>
      </c>
      <c r="T134" s="127">
        <f t="shared" si="11"/>
        <v>-9.5823522799659555E-2</v>
      </c>
    </row>
    <row r="135" spans="11:20" x14ac:dyDescent="0.25">
      <c r="K135" s="25">
        <v>39752</v>
      </c>
      <c r="L135" s="26">
        <v>163.97462924778</v>
      </c>
      <c r="M135" s="149">
        <v>145.26752153540801</v>
      </c>
      <c r="N135" s="150">
        <f t="shared" si="6"/>
        <v>-5.6953522447139693E-2</v>
      </c>
      <c r="O135" s="150">
        <f t="shared" si="8"/>
        <v>-5.6892474782304525E-2</v>
      </c>
      <c r="P135" s="150">
        <f t="shared" si="10"/>
        <v>-0.1066105836918827</v>
      </c>
      <c r="Q135" s="153">
        <v>167.44804914090199</v>
      </c>
      <c r="R135" s="127">
        <f t="shared" si="7"/>
        <v>-2.1286260103439703E-2</v>
      </c>
      <c r="S135" s="127">
        <f t="shared" si="9"/>
        <v>-5.106791798729815E-2</v>
      </c>
      <c r="T135" s="127">
        <f t="shared" si="11"/>
        <v>-0.10127340972827903</v>
      </c>
    </row>
    <row r="136" spans="11:20" x14ac:dyDescent="0.25">
      <c r="K136" s="25">
        <v>39782</v>
      </c>
      <c r="L136" s="26">
        <v>158.140494696248</v>
      </c>
      <c r="M136" s="149">
        <v>135.17993893024001</v>
      </c>
      <c r="N136" s="150">
        <f t="shared" ref="N136:N199" si="12">M136/M135-1</f>
        <v>-6.9441417452071108E-2</v>
      </c>
      <c r="O136" s="150">
        <f t="shared" si="8"/>
        <v>-0.13557723698916968</v>
      </c>
      <c r="P136" s="150">
        <f t="shared" si="10"/>
        <v>-0.13681651887062507</v>
      </c>
      <c r="Q136" s="153">
        <v>162.15035968678799</v>
      </c>
      <c r="R136" s="127">
        <f t="shared" ref="R136:R199" si="13">Q136/Q135-1</f>
        <v>-3.163780934620597E-2</v>
      </c>
      <c r="S136" s="127">
        <f t="shared" si="9"/>
        <v>-7.3158095523797262E-2</v>
      </c>
      <c r="T136" s="127">
        <f t="shared" si="11"/>
        <v>-0.11884574536435655</v>
      </c>
    </row>
    <row r="137" spans="11:20" x14ac:dyDescent="0.25">
      <c r="K137" s="25">
        <v>39813</v>
      </c>
      <c r="L137" s="26">
        <v>155.31983375142499</v>
      </c>
      <c r="M137" s="149">
        <v>131.19340089913999</v>
      </c>
      <c r="N137" s="150">
        <f t="shared" si="12"/>
        <v>-2.9490603876935362E-2</v>
      </c>
      <c r="O137" s="150">
        <f t="shared" si="8"/>
        <v>-0.14831978071603624</v>
      </c>
      <c r="P137" s="150">
        <f t="shared" si="10"/>
        <v>-0.14803272766137188</v>
      </c>
      <c r="Q137" s="153">
        <v>159.393650249084</v>
      </c>
      <c r="R137" s="127">
        <f t="shared" si="13"/>
        <v>-1.7000945560829428E-2</v>
      </c>
      <c r="S137" s="127">
        <f t="shared" si="9"/>
        <v>-6.8363254445706789E-2</v>
      </c>
      <c r="T137" s="127">
        <f t="shared" si="11"/>
        <v>-0.13278009064075935</v>
      </c>
    </row>
    <row r="138" spans="11:20" x14ac:dyDescent="0.25">
      <c r="K138" s="25">
        <v>39844</v>
      </c>
      <c r="L138" s="26">
        <v>151.582461070639</v>
      </c>
      <c r="M138" s="149">
        <v>129.21309352752201</v>
      </c>
      <c r="N138" s="150">
        <f t="shared" si="12"/>
        <v>-1.5094565412938854E-2</v>
      </c>
      <c r="O138" s="150">
        <f t="shared" ref="O138:O201" si="14">M138/M135-1</f>
        <v>-0.11051629323745871</v>
      </c>
      <c r="P138" s="150">
        <f t="shared" si="10"/>
        <v>-0.16039312503415926</v>
      </c>
      <c r="Q138" s="153">
        <v>155.36431284463399</v>
      </c>
      <c r="R138" s="127">
        <f t="shared" si="13"/>
        <v>-2.5279158850765926E-2</v>
      </c>
      <c r="S138" s="127">
        <f t="shared" ref="S138:S201" si="15">Q138/Q135-1</f>
        <v>-7.2164091240620731E-2</v>
      </c>
      <c r="T138" s="127">
        <f t="shared" si="11"/>
        <v>-0.16299170848736988</v>
      </c>
    </row>
    <row r="139" spans="11:20" x14ac:dyDescent="0.25">
      <c r="K139" s="25">
        <v>39872</v>
      </c>
      <c r="L139" s="26">
        <v>149.04939742442599</v>
      </c>
      <c r="M139" s="149">
        <v>126.714876437532</v>
      </c>
      <c r="N139" s="150">
        <f t="shared" si="12"/>
        <v>-1.9334086212074886E-2</v>
      </c>
      <c r="O139" s="150">
        <f t="shared" si="14"/>
        <v>-6.2620700672726515E-2</v>
      </c>
      <c r="P139" s="150">
        <f t="shared" si="10"/>
        <v>-0.20280395126006989</v>
      </c>
      <c r="Q139" s="153">
        <v>152.909741191492</v>
      </c>
      <c r="R139" s="127">
        <f t="shared" si="13"/>
        <v>-1.5798812534230988E-2</v>
      </c>
      <c r="S139" s="127">
        <f t="shared" si="15"/>
        <v>-5.6987961748252047E-2</v>
      </c>
      <c r="T139" s="127">
        <f t="shared" si="11"/>
        <v>-0.17167576912681515</v>
      </c>
    </row>
    <row r="140" spans="11:20" x14ac:dyDescent="0.25">
      <c r="K140" s="25">
        <v>39903</v>
      </c>
      <c r="L140" s="26">
        <v>144.267412463715</v>
      </c>
      <c r="M140" s="149">
        <v>118.637278744865</v>
      </c>
      <c r="N140" s="150">
        <f t="shared" si="12"/>
        <v>-6.3746246058560496E-2</v>
      </c>
      <c r="O140" s="150">
        <f t="shared" si="14"/>
        <v>-9.5706964437395681E-2</v>
      </c>
      <c r="P140" s="150">
        <f t="shared" si="10"/>
        <v>-0.2685519846266553</v>
      </c>
      <c r="Q140" s="153">
        <v>148.60613255565701</v>
      </c>
      <c r="R140" s="127">
        <f t="shared" si="13"/>
        <v>-2.8144764370802822E-2</v>
      </c>
      <c r="S140" s="127">
        <f t="shared" si="15"/>
        <v>-6.7678465714094416E-2</v>
      </c>
      <c r="T140" s="127">
        <f t="shared" si="11"/>
        <v>-0.1824208948191105</v>
      </c>
    </row>
    <row r="141" spans="11:20" x14ac:dyDescent="0.25">
      <c r="K141" s="25">
        <v>39933</v>
      </c>
      <c r="L141" s="26">
        <v>141.10667713681801</v>
      </c>
      <c r="M141" s="149">
        <v>114.358460306683</v>
      </c>
      <c r="N141" s="150">
        <f t="shared" si="12"/>
        <v>-3.6066390627382816E-2</v>
      </c>
      <c r="O141" s="150">
        <f t="shared" si="14"/>
        <v>-0.11496229070372821</v>
      </c>
      <c r="P141" s="150">
        <f t="shared" si="10"/>
        <v>-0.2924436767444395</v>
      </c>
      <c r="Q141" s="153">
        <v>145.57991407031599</v>
      </c>
      <c r="R141" s="127">
        <f t="shared" si="13"/>
        <v>-2.0364021546739441E-2</v>
      </c>
      <c r="S141" s="127">
        <f t="shared" si="15"/>
        <v>-6.2977131589430746E-2</v>
      </c>
      <c r="T141" s="127">
        <f t="shared" si="11"/>
        <v>-0.18221348184471686</v>
      </c>
    </row>
    <row r="142" spans="11:20" x14ac:dyDescent="0.25">
      <c r="K142" s="25">
        <v>39964</v>
      </c>
      <c r="L142" s="26">
        <v>139.254485605268</v>
      </c>
      <c r="M142" s="149">
        <v>110.85337125960299</v>
      </c>
      <c r="N142" s="150">
        <f t="shared" si="12"/>
        <v>-3.0650019575990894E-2</v>
      </c>
      <c r="O142" s="150">
        <f t="shared" si="14"/>
        <v>-0.12517476735060717</v>
      </c>
      <c r="P142" s="150">
        <f t="shared" si="10"/>
        <v>-0.29286382848499937</v>
      </c>
      <c r="Q142" s="153">
        <v>143.86354062708</v>
      </c>
      <c r="R142" s="127">
        <f t="shared" si="13"/>
        <v>-1.1789905593755035E-2</v>
      </c>
      <c r="S142" s="127">
        <f t="shared" si="15"/>
        <v>-5.916039419021224E-2</v>
      </c>
      <c r="T142" s="127">
        <f t="shared" si="11"/>
        <v>-0.1869821151909522</v>
      </c>
    </row>
    <row r="143" spans="11:20" x14ac:dyDescent="0.25">
      <c r="K143" s="25">
        <v>39994</v>
      </c>
      <c r="L143" s="26">
        <v>139.71815960065101</v>
      </c>
      <c r="M143" s="149">
        <v>111.81780468702399</v>
      </c>
      <c r="N143" s="150">
        <f t="shared" si="12"/>
        <v>8.7000820675307011E-3</v>
      </c>
      <c r="O143" s="150">
        <f t="shared" si="14"/>
        <v>-5.7481713420843072E-2</v>
      </c>
      <c r="P143" s="150">
        <f t="shared" si="10"/>
        <v>-0.27283480385237746</v>
      </c>
      <c r="Q143" s="153">
        <v>144.34302622898599</v>
      </c>
      <c r="R143" s="127">
        <f t="shared" si="13"/>
        <v>3.3329195139781831E-3</v>
      </c>
      <c r="S143" s="127">
        <f t="shared" si="15"/>
        <v>-2.8687283985903922E-2</v>
      </c>
      <c r="T143" s="127">
        <f t="shared" si="11"/>
        <v>-0.18363120467929306</v>
      </c>
    </row>
    <row r="144" spans="11:20" x14ac:dyDescent="0.25">
      <c r="K144" s="25">
        <v>40025</v>
      </c>
      <c r="L144" s="26">
        <v>140.09386384907401</v>
      </c>
      <c r="M144" s="149">
        <v>109.834579787208</v>
      </c>
      <c r="N144" s="150">
        <f t="shared" si="12"/>
        <v>-1.7736217459884851E-2</v>
      </c>
      <c r="O144" s="150">
        <f t="shared" si="14"/>
        <v>-3.9558774290445964E-2</v>
      </c>
      <c r="P144" s="150">
        <f t="shared" si="10"/>
        <v>-0.28693063919872219</v>
      </c>
      <c r="Q144" s="153">
        <v>145.44819336476701</v>
      </c>
      <c r="R144" s="127">
        <f t="shared" si="13"/>
        <v>7.6565329455389186E-3</v>
      </c>
      <c r="S144" s="127">
        <f t="shared" si="15"/>
        <v>-9.0479999517900644E-4</v>
      </c>
      <c r="T144" s="127">
        <f t="shared" si="11"/>
        <v>-0.17574162456515241</v>
      </c>
    </row>
    <row r="145" spans="11:20" x14ac:dyDescent="0.25">
      <c r="K145" s="25">
        <v>40056</v>
      </c>
      <c r="L145" s="26">
        <v>138.98832984937599</v>
      </c>
      <c r="M145" s="149">
        <v>108.102054248496</v>
      </c>
      <c r="N145" s="150">
        <f t="shared" si="12"/>
        <v>-1.5773953358482973E-2</v>
      </c>
      <c r="O145" s="150">
        <f t="shared" si="14"/>
        <v>-2.4819425695803088E-2</v>
      </c>
      <c r="P145" s="150">
        <f t="shared" si="10"/>
        <v>-0.30872970382939291</v>
      </c>
      <c r="Q145" s="153">
        <v>145.04528887531399</v>
      </c>
      <c r="R145" s="127">
        <f t="shared" si="13"/>
        <v>-2.7700893365005808E-3</v>
      </c>
      <c r="S145" s="127">
        <f t="shared" si="15"/>
        <v>8.2143692771838861E-3</v>
      </c>
      <c r="T145" s="127">
        <f t="shared" si="11"/>
        <v>-0.17092967270518689</v>
      </c>
    </row>
    <row r="146" spans="11:20" x14ac:dyDescent="0.25">
      <c r="K146" s="25">
        <v>40086</v>
      </c>
      <c r="L146" s="26">
        <v>135.023786664646</v>
      </c>
      <c r="M146" s="149">
        <v>104.45742349520199</v>
      </c>
      <c r="N146" s="150">
        <f t="shared" si="12"/>
        <v>-3.3714722431786859E-2</v>
      </c>
      <c r="O146" s="150">
        <f t="shared" si="14"/>
        <v>-6.5824769252299076E-2</v>
      </c>
      <c r="P146" s="150">
        <f t="shared" si="10"/>
        <v>-0.32188417452013252</v>
      </c>
      <c r="Q146" s="153">
        <v>141.57963787937501</v>
      </c>
      <c r="R146" s="127">
        <f t="shared" si="13"/>
        <v>-2.3893578500975399E-2</v>
      </c>
      <c r="S146" s="127">
        <f t="shared" si="15"/>
        <v>-1.9144592030564289E-2</v>
      </c>
      <c r="T146" s="127">
        <f t="shared" si="11"/>
        <v>-0.1724840176219361</v>
      </c>
    </row>
    <row r="147" spans="11:20" x14ac:dyDescent="0.25">
      <c r="K147" s="25">
        <v>40117</v>
      </c>
      <c r="L147" s="26">
        <v>130.29742208319701</v>
      </c>
      <c r="M147" s="149">
        <v>102.031265571576</v>
      </c>
      <c r="N147" s="150">
        <f t="shared" si="12"/>
        <v>-2.3226285336603536E-2</v>
      </c>
      <c r="O147" s="150">
        <f t="shared" si="14"/>
        <v>-7.1046060637278696E-2</v>
      </c>
      <c r="P147" s="150">
        <f t="shared" ref="P147:P210" si="16">M147/M135-1</f>
        <v>-0.29763195177315294</v>
      </c>
      <c r="Q147" s="153">
        <v>136.56419829630099</v>
      </c>
      <c r="R147" s="127">
        <f t="shared" si="13"/>
        <v>-3.5424865172682174E-2</v>
      </c>
      <c r="S147" s="127">
        <f t="shared" si="15"/>
        <v>-6.1080133502834255E-2</v>
      </c>
      <c r="T147" s="127">
        <f t="shared" ref="T147:T210" si="17">Q147/Q135-1</f>
        <v>-0.18443840345140872</v>
      </c>
    </row>
    <row r="148" spans="11:20" x14ac:dyDescent="0.25">
      <c r="K148" s="25">
        <v>40147</v>
      </c>
      <c r="L148" s="26">
        <v>128.37774029093501</v>
      </c>
      <c r="M148" s="149">
        <v>101.21080165991</v>
      </c>
      <c r="N148" s="150">
        <f t="shared" si="12"/>
        <v>-8.0412989789921951E-3</v>
      </c>
      <c r="O148" s="150">
        <f t="shared" si="14"/>
        <v>-6.3747656198511859E-2</v>
      </c>
      <c r="P148" s="150">
        <f t="shared" si="16"/>
        <v>-0.25128830164555616</v>
      </c>
      <c r="Q148" s="153">
        <v>134.204864249266</v>
      </c>
      <c r="R148" s="127">
        <f t="shared" si="13"/>
        <v>-1.7276373137826262E-2</v>
      </c>
      <c r="S148" s="127">
        <f t="shared" si="15"/>
        <v>-7.473820563290956E-2</v>
      </c>
      <c r="T148" s="127">
        <f t="shared" si="17"/>
        <v>-0.1723430986616491</v>
      </c>
    </row>
    <row r="149" spans="11:20" x14ac:dyDescent="0.25">
      <c r="K149" s="25">
        <v>40178</v>
      </c>
      <c r="L149" s="26">
        <v>128.95416406644901</v>
      </c>
      <c r="M149" s="149">
        <v>101.29291003776299</v>
      </c>
      <c r="N149" s="150">
        <f t="shared" si="12"/>
        <v>8.1126101667372552E-4</v>
      </c>
      <c r="O149" s="150">
        <f t="shared" si="14"/>
        <v>-3.0294768447781562E-2</v>
      </c>
      <c r="P149" s="150">
        <f t="shared" si="16"/>
        <v>-0.22791154628550381</v>
      </c>
      <c r="Q149" s="153">
        <v>134.48897405944101</v>
      </c>
      <c r="R149" s="127">
        <f t="shared" si="13"/>
        <v>2.1169859361231946E-3</v>
      </c>
      <c r="S149" s="127">
        <f t="shared" si="15"/>
        <v>-5.0082511342310454E-2</v>
      </c>
      <c r="T149" s="127">
        <f t="shared" si="17"/>
        <v>-0.15624635078451699</v>
      </c>
    </row>
    <row r="150" spans="11:20" x14ac:dyDescent="0.25">
      <c r="K150" s="25">
        <v>40209</v>
      </c>
      <c r="L150" s="26">
        <v>131.17534030479101</v>
      </c>
      <c r="M150" s="149">
        <v>100.81999524311099</v>
      </c>
      <c r="N150" s="150">
        <f t="shared" si="12"/>
        <v>-4.6687847597199905E-3</v>
      </c>
      <c r="O150" s="150">
        <f t="shared" si="14"/>
        <v>-1.1871560366124134E-2</v>
      </c>
      <c r="P150" s="150">
        <f t="shared" si="16"/>
        <v>-0.21973855365024109</v>
      </c>
      <c r="Q150" s="153">
        <v>136.81551576554199</v>
      </c>
      <c r="R150" s="127">
        <f t="shared" si="13"/>
        <v>1.7299125986883546E-2</v>
      </c>
      <c r="S150" s="127">
        <f t="shared" si="15"/>
        <v>1.8402881016861272E-3</v>
      </c>
      <c r="T150" s="127">
        <f t="shared" si="17"/>
        <v>-0.11938904591069766</v>
      </c>
    </row>
    <row r="151" spans="11:20" x14ac:dyDescent="0.25">
      <c r="K151" s="25">
        <v>40237</v>
      </c>
      <c r="L151" s="26">
        <v>132.413858917704</v>
      </c>
      <c r="M151" s="149">
        <v>100.315210131851</v>
      </c>
      <c r="N151" s="150">
        <f t="shared" si="12"/>
        <v>-5.0067956266293123E-3</v>
      </c>
      <c r="O151" s="150">
        <f t="shared" si="14"/>
        <v>-8.8487741759855076E-3</v>
      </c>
      <c r="P151" s="150">
        <f t="shared" si="16"/>
        <v>-0.20833912361265272</v>
      </c>
      <c r="Q151" s="153">
        <v>138.19879156605199</v>
      </c>
      <c r="R151" s="127">
        <f t="shared" si="13"/>
        <v>1.0110518480086039E-2</v>
      </c>
      <c r="S151" s="127">
        <f t="shared" si="15"/>
        <v>2.9759929635395865E-2</v>
      </c>
      <c r="T151" s="127">
        <f t="shared" si="17"/>
        <v>-9.6206752498633752E-2</v>
      </c>
    </row>
    <row r="152" spans="11:20" x14ac:dyDescent="0.25">
      <c r="K152" s="25">
        <v>40268</v>
      </c>
      <c r="L152" s="26">
        <v>131.70974218227499</v>
      </c>
      <c r="M152" s="149">
        <v>101.960318560689</v>
      </c>
      <c r="N152" s="150">
        <f t="shared" si="12"/>
        <v>1.6399391744040814E-2</v>
      </c>
      <c r="O152" s="150">
        <f t="shared" si="14"/>
        <v>6.5888967221614525E-3</v>
      </c>
      <c r="P152" s="150">
        <f t="shared" si="16"/>
        <v>-0.14057099387824445</v>
      </c>
      <c r="Q152" s="153">
        <v>137.164551409604</v>
      </c>
      <c r="R152" s="127">
        <f t="shared" si="13"/>
        <v>-7.4837134589101906E-3</v>
      </c>
      <c r="S152" s="127">
        <f t="shared" si="15"/>
        <v>1.9894399290907305E-2</v>
      </c>
      <c r="T152" s="127">
        <f t="shared" si="17"/>
        <v>-7.6992658036961092E-2</v>
      </c>
    </row>
    <row r="153" spans="11:20" x14ac:dyDescent="0.25">
      <c r="K153" s="25">
        <v>40298</v>
      </c>
      <c r="L153" s="26">
        <v>129.202319584207</v>
      </c>
      <c r="M153" s="149">
        <v>105.851702996133</v>
      </c>
      <c r="N153" s="150">
        <f t="shared" si="12"/>
        <v>3.81656755331512E-2</v>
      </c>
      <c r="O153" s="150">
        <f t="shared" si="14"/>
        <v>4.9907835651934462E-2</v>
      </c>
      <c r="P153" s="150">
        <f t="shared" si="16"/>
        <v>-7.4386777224324629E-2</v>
      </c>
      <c r="Q153" s="153">
        <v>133.61721033815701</v>
      </c>
      <c r="R153" s="127">
        <f t="shared" si="13"/>
        <v>-2.5861937614288122E-2</v>
      </c>
      <c r="S153" s="127">
        <f t="shared" si="15"/>
        <v>-2.3376774260500222E-2</v>
      </c>
      <c r="T153" s="127">
        <f t="shared" si="17"/>
        <v>-8.2172762695689738E-2</v>
      </c>
    </row>
    <row r="154" spans="11:20" x14ac:dyDescent="0.25">
      <c r="K154" s="25">
        <v>40329</v>
      </c>
      <c r="L154" s="26">
        <v>125.88110364247299</v>
      </c>
      <c r="M154" s="149">
        <v>108.64474362799101</v>
      </c>
      <c r="N154" s="150">
        <f t="shared" si="12"/>
        <v>2.6386355181834409E-2</v>
      </c>
      <c r="O154" s="150">
        <f t="shared" si="14"/>
        <v>8.3033604626775226E-2</v>
      </c>
      <c r="P154" s="150">
        <f t="shared" si="16"/>
        <v>-1.9923865251149642E-2</v>
      </c>
      <c r="Q154" s="153">
        <v>129.24827072116199</v>
      </c>
      <c r="R154" s="127">
        <f t="shared" si="13"/>
        <v>-3.2697431760011719E-2</v>
      </c>
      <c r="S154" s="127">
        <f t="shared" si="15"/>
        <v>-6.47655507219983E-2</v>
      </c>
      <c r="T154" s="127">
        <f t="shared" si="17"/>
        <v>-0.10159120123286414</v>
      </c>
    </row>
    <row r="155" spans="11:20" x14ac:dyDescent="0.25">
      <c r="K155" s="25">
        <v>40359</v>
      </c>
      <c r="L155" s="26">
        <v>124.01567507717</v>
      </c>
      <c r="M155" s="149">
        <v>108.32503577217</v>
      </c>
      <c r="N155" s="150">
        <f t="shared" si="12"/>
        <v>-2.9426905080259802E-3</v>
      </c>
      <c r="O155" s="150">
        <f t="shared" si="14"/>
        <v>6.2423473183761846E-2</v>
      </c>
      <c r="P155" s="150">
        <f t="shared" si="16"/>
        <v>-3.1236250118039766E-2</v>
      </c>
      <c r="Q155" s="153">
        <v>127.131351076722</v>
      </c>
      <c r="R155" s="127">
        <f t="shared" si="13"/>
        <v>-1.6378707681180438E-2</v>
      </c>
      <c r="S155" s="127">
        <f t="shared" si="15"/>
        <v>-7.3147181467612787E-2</v>
      </c>
      <c r="T155" s="127">
        <f t="shared" si="17"/>
        <v>-0.11924147360579351</v>
      </c>
    </row>
    <row r="156" spans="11:20" x14ac:dyDescent="0.25">
      <c r="K156" s="25">
        <v>40390</v>
      </c>
      <c r="L156" s="26">
        <v>123.85087185378499</v>
      </c>
      <c r="M156" s="149">
        <v>105.012381235909</v>
      </c>
      <c r="N156" s="150">
        <f t="shared" si="12"/>
        <v>-3.0580691828509421E-2</v>
      </c>
      <c r="O156" s="150">
        <f t="shared" si="14"/>
        <v>-7.9292230211417403E-3</v>
      </c>
      <c r="P156" s="150">
        <f t="shared" si="16"/>
        <v>-4.3904192656278762E-2</v>
      </c>
      <c r="Q156" s="153">
        <v>127.783136221898</v>
      </c>
      <c r="R156" s="127">
        <f t="shared" si="13"/>
        <v>5.1268639848141007E-3</v>
      </c>
      <c r="S156" s="127">
        <f t="shared" si="15"/>
        <v>-4.3662594822135525E-2</v>
      </c>
      <c r="T156" s="127">
        <f t="shared" si="17"/>
        <v>-0.12145257176599722</v>
      </c>
    </row>
    <row r="157" spans="11:20" x14ac:dyDescent="0.25">
      <c r="K157" s="25">
        <v>40421</v>
      </c>
      <c r="L157" s="26">
        <v>124.711884288539</v>
      </c>
      <c r="M157" s="149">
        <v>103.37385524841601</v>
      </c>
      <c r="N157" s="150">
        <f t="shared" si="12"/>
        <v>-1.5603169533048411E-2</v>
      </c>
      <c r="O157" s="150">
        <f t="shared" si="14"/>
        <v>-4.8514895461698293E-2</v>
      </c>
      <c r="P157" s="150">
        <f t="shared" si="16"/>
        <v>-4.3738290016313686E-2</v>
      </c>
      <c r="Q157" s="153">
        <v>129.288655942872</v>
      </c>
      <c r="R157" s="127">
        <f t="shared" si="13"/>
        <v>1.1781834172230887E-2</v>
      </c>
      <c r="S157" s="127">
        <f t="shared" si="15"/>
        <v>3.1246237558679724E-4</v>
      </c>
      <c r="T157" s="127">
        <f t="shared" si="17"/>
        <v>-0.10863250405869396</v>
      </c>
    </row>
    <row r="158" spans="11:20" x14ac:dyDescent="0.25">
      <c r="K158" s="25">
        <v>40451</v>
      </c>
      <c r="L158" s="26">
        <v>124.23020189658</v>
      </c>
      <c r="M158" s="149">
        <v>103.319607892855</v>
      </c>
      <c r="N158" s="150">
        <f t="shared" si="12"/>
        <v>-5.2476862191741525E-4</v>
      </c>
      <c r="O158" s="150">
        <f t="shared" si="14"/>
        <v>-4.6207488819504761E-2</v>
      </c>
      <c r="P158" s="150">
        <f t="shared" si="16"/>
        <v>-1.0892625571980119E-2</v>
      </c>
      <c r="Q158" s="153">
        <v>128.78478964601601</v>
      </c>
      <c r="R158" s="127">
        <f t="shared" si="13"/>
        <v>-3.8972196994501163E-3</v>
      </c>
      <c r="S158" s="127">
        <f t="shared" si="15"/>
        <v>1.300575000021964E-2</v>
      </c>
      <c r="T158" s="127">
        <f t="shared" si="17"/>
        <v>-9.0372093226146921E-2</v>
      </c>
    </row>
    <row r="159" spans="11:20" x14ac:dyDescent="0.25">
      <c r="K159" s="25">
        <v>40482</v>
      </c>
      <c r="L159" s="26">
        <v>123.156186731687</v>
      </c>
      <c r="M159" s="149">
        <v>106.309260790786</v>
      </c>
      <c r="N159" s="150">
        <f t="shared" si="12"/>
        <v>2.893596829201428E-2</v>
      </c>
      <c r="O159" s="150">
        <f t="shared" si="14"/>
        <v>1.2349777613018587E-2</v>
      </c>
      <c r="P159" s="150">
        <f t="shared" si="16"/>
        <v>4.19282775259604E-2</v>
      </c>
      <c r="Q159" s="153">
        <v>126.589568440384</v>
      </c>
      <c r="R159" s="127">
        <f t="shared" si="13"/>
        <v>-1.7045655870277066E-2</v>
      </c>
      <c r="S159" s="127">
        <f t="shared" si="15"/>
        <v>-9.3405735436118409E-3</v>
      </c>
      <c r="T159" s="127">
        <f t="shared" si="17"/>
        <v>-7.3039859497254223E-2</v>
      </c>
    </row>
    <row r="160" spans="11:20" x14ac:dyDescent="0.25">
      <c r="K160" s="25">
        <v>40512</v>
      </c>
      <c r="L160" s="26">
        <v>122.47773798882901</v>
      </c>
      <c r="M160" s="149">
        <v>109.584670140542</v>
      </c>
      <c r="N160" s="150">
        <f t="shared" si="12"/>
        <v>3.081019777008831E-2</v>
      </c>
      <c r="O160" s="150">
        <f t="shared" si="14"/>
        <v>6.0081099589455178E-2</v>
      </c>
      <c r="P160" s="150">
        <f t="shared" si="16"/>
        <v>8.2736904987374738E-2</v>
      </c>
      <c r="Q160" s="153">
        <v>124.834705510931</v>
      </c>
      <c r="R160" s="127">
        <f t="shared" si="13"/>
        <v>-1.3862618785049685E-2</v>
      </c>
      <c r="S160" s="127">
        <f t="shared" si="15"/>
        <v>-3.4449661491639527E-2</v>
      </c>
      <c r="T160" s="127">
        <f t="shared" si="17"/>
        <v>-6.9819814585343809E-2</v>
      </c>
    </row>
    <row r="161" spans="11:20" x14ac:dyDescent="0.25">
      <c r="K161" s="25">
        <v>40543</v>
      </c>
      <c r="L161" s="26">
        <v>123.04706520639201</v>
      </c>
      <c r="M161" s="149">
        <v>112.614244562414</v>
      </c>
      <c r="N161" s="150">
        <f t="shared" si="12"/>
        <v>2.7645969258168757E-2</v>
      </c>
      <c r="O161" s="150">
        <f t="shared" si="14"/>
        <v>8.9960045911108732E-2</v>
      </c>
      <c r="P161" s="150">
        <f t="shared" si="16"/>
        <v>0.11176828191065202</v>
      </c>
      <c r="Q161" s="153">
        <v>124.69408334464801</v>
      </c>
      <c r="R161" s="127">
        <f t="shared" si="13"/>
        <v>-1.1264669204564814E-3</v>
      </c>
      <c r="S161" s="127">
        <f t="shared" si="15"/>
        <v>-3.1763893178782254E-2</v>
      </c>
      <c r="T161" s="127">
        <f t="shared" si="17"/>
        <v>-7.2830436720142444E-2</v>
      </c>
    </row>
    <row r="162" spans="11:20" x14ac:dyDescent="0.25">
      <c r="K162" s="25">
        <v>40574</v>
      </c>
      <c r="L162" s="26">
        <v>122.313820676869</v>
      </c>
      <c r="M162" s="149">
        <v>111.476972650942</v>
      </c>
      <c r="N162" s="150">
        <f t="shared" si="12"/>
        <v>-1.0098828224538559E-2</v>
      </c>
      <c r="O162" s="150">
        <f t="shared" si="14"/>
        <v>4.8610175837135561E-2</v>
      </c>
      <c r="P162" s="150">
        <f t="shared" si="16"/>
        <v>0.10570301438849938</v>
      </c>
      <c r="Q162" s="153">
        <v>124.029912723961</v>
      </c>
      <c r="R162" s="127">
        <f t="shared" si="13"/>
        <v>-5.3264004423632105E-3</v>
      </c>
      <c r="S162" s="127">
        <f t="shared" si="15"/>
        <v>-2.0220115669550065E-2</v>
      </c>
      <c r="T162" s="127">
        <f t="shared" si="17"/>
        <v>-9.3451411340592538E-2</v>
      </c>
    </row>
    <row r="163" spans="11:20" x14ac:dyDescent="0.25">
      <c r="K163" s="25">
        <v>40602</v>
      </c>
      <c r="L163" s="26">
        <v>120.86105903056099</v>
      </c>
      <c r="M163" s="149">
        <v>106.691649820539</v>
      </c>
      <c r="N163" s="150">
        <f t="shared" si="12"/>
        <v>-4.292655888123964E-2</v>
      </c>
      <c r="O163" s="150">
        <f t="shared" si="14"/>
        <v>-2.6399863377721711E-2</v>
      </c>
      <c r="P163" s="150">
        <f t="shared" si="16"/>
        <v>6.3564036603292795E-2</v>
      </c>
      <c r="Q163" s="153">
        <v>123.48382691558101</v>
      </c>
      <c r="R163" s="127">
        <f t="shared" si="13"/>
        <v>-4.4028557013932046E-3</v>
      </c>
      <c r="S163" s="127">
        <f t="shared" si="15"/>
        <v>-1.0821338423646187E-2</v>
      </c>
      <c r="T163" s="127">
        <f t="shared" si="17"/>
        <v>-0.10647679682088962</v>
      </c>
    </row>
    <row r="164" spans="11:20" x14ac:dyDescent="0.25">
      <c r="K164" s="25">
        <v>40633</v>
      </c>
      <c r="L164" s="26">
        <v>119.578550112559</v>
      </c>
      <c r="M164" s="149">
        <v>102.238041702847</v>
      </c>
      <c r="N164" s="150">
        <f t="shared" si="12"/>
        <v>-4.1742799227336036E-2</v>
      </c>
      <c r="O164" s="150">
        <f t="shared" si="14"/>
        <v>-9.2139346135880817E-2</v>
      </c>
      <c r="P164" s="150">
        <f t="shared" si="16"/>
        <v>2.7238355673897541E-3</v>
      </c>
      <c r="Q164" s="153">
        <v>123.042920573792</v>
      </c>
      <c r="R164" s="127">
        <f t="shared" si="13"/>
        <v>-3.5705594230605042E-3</v>
      </c>
      <c r="S164" s="127">
        <f t="shared" si="15"/>
        <v>-1.3241709041577177E-2</v>
      </c>
      <c r="T164" s="127">
        <f t="shared" si="17"/>
        <v>-0.10295393883250237</v>
      </c>
    </row>
    <row r="165" spans="11:20" x14ac:dyDescent="0.25">
      <c r="K165" s="25">
        <v>40663</v>
      </c>
      <c r="L165" s="26">
        <v>120.099497656121</v>
      </c>
      <c r="M165" s="149">
        <v>101.132489924013</v>
      </c>
      <c r="N165" s="150">
        <f t="shared" si="12"/>
        <v>-1.0813506992311761E-2</v>
      </c>
      <c r="O165" s="150">
        <f t="shared" si="14"/>
        <v>-9.2794794125956148E-2</v>
      </c>
      <c r="P165" s="150">
        <f t="shared" si="16"/>
        <v>-4.4583251270812307E-2</v>
      </c>
      <c r="Q165" s="153">
        <v>124.06796906165999</v>
      </c>
      <c r="R165" s="127">
        <f t="shared" si="13"/>
        <v>8.330820522528537E-3</v>
      </c>
      <c r="S165" s="127">
        <f t="shared" si="15"/>
        <v>3.0683193161373801E-4</v>
      </c>
      <c r="T165" s="127">
        <f t="shared" si="17"/>
        <v>-7.1467150469089247E-2</v>
      </c>
    </row>
    <row r="166" spans="11:20" x14ac:dyDescent="0.25">
      <c r="K166" s="25">
        <v>40694</v>
      </c>
      <c r="L166" s="26">
        <v>120.88422049659999</v>
      </c>
      <c r="M166" s="149">
        <v>103.221956333023</v>
      </c>
      <c r="N166" s="150">
        <f t="shared" si="12"/>
        <v>2.0660683926401413E-2</v>
      </c>
      <c r="O166" s="150">
        <f t="shared" si="14"/>
        <v>-3.2520759528531062E-2</v>
      </c>
      <c r="P166" s="150">
        <f t="shared" si="16"/>
        <v>-4.9913020307140621E-2</v>
      </c>
      <c r="Q166" s="153">
        <v>124.47616819324099</v>
      </c>
      <c r="R166" s="127">
        <f t="shared" si="13"/>
        <v>3.2901250392689541E-3</v>
      </c>
      <c r="S166" s="127">
        <f t="shared" si="15"/>
        <v>8.0362044362165541E-3</v>
      </c>
      <c r="T166" s="127">
        <f t="shared" si="17"/>
        <v>-3.6921983569252137E-2</v>
      </c>
    </row>
    <row r="167" spans="11:20" x14ac:dyDescent="0.25">
      <c r="K167" s="25">
        <v>40724</v>
      </c>
      <c r="L167" s="26">
        <v>120.72395266292099</v>
      </c>
      <c r="M167" s="149">
        <v>105.671366105811</v>
      </c>
      <c r="N167" s="150">
        <f t="shared" si="12"/>
        <v>2.3729542238915879E-2</v>
      </c>
      <c r="O167" s="150">
        <f t="shared" si="14"/>
        <v>3.3581672201262514E-2</v>
      </c>
      <c r="P167" s="150">
        <f t="shared" si="16"/>
        <v>-2.449728862255085E-2</v>
      </c>
      <c r="Q167" s="153">
        <v>123.686032248866</v>
      </c>
      <c r="R167" s="127">
        <f t="shared" si="13"/>
        <v>-6.3476885241868786E-3</v>
      </c>
      <c r="S167" s="127">
        <f t="shared" si="15"/>
        <v>5.226726349430999E-3</v>
      </c>
      <c r="T167" s="127">
        <f t="shared" si="17"/>
        <v>-2.7100465767698756E-2</v>
      </c>
    </row>
    <row r="168" spans="11:20" x14ac:dyDescent="0.25">
      <c r="K168" s="25">
        <v>40755</v>
      </c>
      <c r="L168" s="26">
        <v>120.364496298207</v>
      </c>
      <c r="M168" s="149">
        <v>108.09318441249199</v>
      </c>
      <c r="N168" s="150">
        <f t="shared" si="12"/>
        <v>2.2918396874475722E-2</v>
      </c>
      <c r="O168" s="150">
        <f t="shared" si="14"/>
        <v>6.8827480602020152E-2</v>
      </c>
      <c r="P168" s="150">
        <f t="shared" si="16"/>
        <v>2.9337523255110298E-2</v>
      </c>
      <c r="Q168" s="153">
        <v>122.698385336466</v>
      </c>
      <c r="R168" s="127">
        <f t="shared" si="13"/>
        <v>-7.9851127442811531E-3</v>
      </c>
      <c r="S168" s="127">
        <f t="shared" si="15"/>
        <v>-1.1038979162408369E-2</v>
      </c>
      <c r="T168" s="127">
        <f t="shared" si="17"/>
        <v>-3.9792033876850708E-2</v>
      </c>
    </row>
    <row r="169" spans="11:20" x14ac:dyDescent="0.25">
      <c r="K169" s="25">
        <v>40786</v>
      </c>
      <c r="L169" s="26">
        <v>121.213192516839</v>
      </c>
      <c r="M169" s="149">
        <v>110.537867568184</v>
      </c>
      <c r="N169" s="150">
        <f t="shared" si="12"/>
        <v>2.2616441258339615E-2</v>
      </c>
      <c r="O169" s="150">
        <f t="shared" si="14"/>
        <v>7.0875533607964281E-2</v>
      </c>
      <c r="P169" s="150">
        <f t="shared" si="16"/>
        <v>6.9301974880904504E-2</v>
      </c>
      <c r="Q169" s="153">
        <v>123.162382899495</v>
      </c>
      <c r="R169" s="127">
        <f t="shared" si="13"/>
        <v>3.7816109947708121E-3</v>
      </c>
      <c r="S169" s="127">
        <f t="shared" si="15"/>
        <v>-1.0554512665480131E-2</v>
      </c>
      <c r="T169" s="127">
        <f t="shared" si="17"/>
        <v>-4.7384459206413099E-2</v>
      </c>
    </row>
    <row r="170" spans="11:20" x14ac:dyDescent="0.25">
      <c r="K170" s="25">
        <v>40816</v>
      </c>
      <c r="L170" s="26">
        <v>122.767315658456</v>
      </c>
      <c r="M170" s="149">
        <v>112.01730730956299</v>
      </c>
      <c r="N170" s="150">
        <f t="shared" si="12"/>
        <v>1.3384008339643705E-2</v>
      </c>
      <c r="O170" s="150">
        <f t="shared" si="14"/>
        <v>6.0053555069948361E-2</v>
      </c>
      <c r="P170" s="150">
        <f t="shared" si="16"/>
        <v>8.4182466369091546E-2</v>
      </c>
      <c r="Q170" s="153">
        <v>124.633547996654</v>
      </c>
      <c r="R170" s="127">
        <f t="shared" si="13"/>
        <v>1.1944922325508589E-2</v>
      </c>
      <c r="S170" s="127">
        <f t="shared" si="15"/>
        <v>7.6606527880329622E-3</v>
      </c>
      <c r="T170" s="127">
        <f t="shared" si="17"/>
        <v>-3.2233943626202355E-2</v>
      </c>
    </row>
    <row r="171" spans="11:20" x14ac:dyDescent="0.25">
      <c r="K171" s="25">
        <v>40847</v>
      </c>
      <c r="L171" s="26">
        <v>123.936715095764</v>
      </c>
      <c r="M171" s="149">
        <v>114.22291569917201</v>
      </c>
      <c r="N171" s="150">
        <f t="shared" si="12"/>
        <v>1.9689889380341441E-2</v>
      </c>
      <c r="O171" s="150">
        <f t="shared" si="14"/>
        <v>5.6707842589672319E-2</v>
      </c>
      <c r="P171" s="150">
        <f t="shared" si="16"/>
        <v>7.4439939187987525E-2</v>
      </c>
      <c r="Q171" s="153">
        <v>125.544890978496</v>
      </c>
      <c r="R171" s="127">
        <f t="shared" si="13"/>
        <v>7.3121803598696911E-3</v>
      </c>
      <c r="S171" s="127">
        <f t="shared" si="15"/>
        <v>2.3199210276681814E-2</v>
      </c>
      <c r="T171" s="127">
        <f t="shared" si="17"/>
        <v>-8.2524766831792995E-3</v>
      </c>
    </row>
    <row r="172" spans="11:20" x14ac:dyDescent="0.25">
      <c r="K172" s="25">
        <v>40877</v>
      </c>
      <c r="L172" s="26">
        <v>124.07477482596801</v>
      </c>
      <c r="M172" s="149">
        <v>114.229202905669</v>
      </c>
      <c r="N172" s="150">
        <f t="shared" si="12"/>
        <v>5.5043302462642885E-5</v>
      </c>
      <c r="O172" s="150">
        <f t="shared" si="14"/>
        <v>3.339430566821866E-2</v>
      </c>
      <c r="P172" s="150">
        <f t="shared" si="16"/>
        <v>4.2383051928434945E-2</v>
      </c>
      <c r="Q172" s="153">
        <v>125.66027687998501</v>
      </c>
      <c r="R172" s="127">
        <f t="shared" si="13"/>
        <v>9.1908082112857059E-4</v>
      </c>
      <c r="S172" s="127">
        <f t="shared" si="15"/>
        <v>2.0281306042352121E-2</v>
      </c>
      <c r="T172" s="127">
        <f t="shared" si="17"/>
        <v>6.6133161100918603E-3</v>
      </c>
    </row>
    <row r="173" spans="11:20" x14ac:dyDescent="0.25">
      <c r="K173" s="25">
        <v>40908</v>
      </c>
      <c r="L173" s="26">
        <v>123.517171954085</v>
      </c>
      <c r="M173" s="149">
        <v>114.432791279138</v>
      </c>
      <c r="N173" s="150">
        <f t="shared" si="12"/>
        <v>1.7822795597823848E-3</v>
      </c>
      <c r="O173" s="150">
        <f t="shared" si="14"/>
        <v>2.1563488960681276E-2</v>
      </c>
      <c r="P173" s="150">
        <f t="shared" si="16"/>
        <v>1.6148460825629485E-2</v>
      </c>
      <c r="Q173" s="153">
        <v>124.92725420057801</v>
      </c>
      <c r="R173" s="127">
        <f t="shared" si="13"/>
        <v>-5.8333683293336769E-3</v>
      </c>
      <c r="S173" s="127">
        <f t="shared" si="15"/>
        <v>2.3565581550473169E-3</v>
      </c>
      <c r="T173" s="127">
        <f t="shared" si="17"/>
        <v>1.8699432216484624E-3</v>
      </c>
    </row>
    <row r="174" spans="11:20" x14ac:dyDescent="0.25">
      <c r="K174" s="25">
        <v>40939</v>
      </c>
      <c r="L174" s="26">
        <v>122.060260319268</v>
      </c>
      <c r="M174" s="149">
        <v>111.134865366608</v>
      </c>
      <c r="N174" s="150">
        <f t="shared" si="12"/>
        <v>-2.8819762898951828E-2</v>
      </c>
      <c r="O174" s="150">
        <f t="shared" si="14"/>
        <v>-2.7035295970705087E-2</v>
      </c>
      <c r="P174" s="150">
        <f t="shared" si="16"/>
        <v>-3.0688605565672988E-3</v>
      </c>
      <c r="Q174" s="153">
        <v>123.89073308442801</v>
      </c>
      <c r="R174" s="127">
        <f t="shared" si="13"/>
        <v>-8.2969975029292264E-3</v>
      </c>
      <c r="S174" s="127">
        <f t="shared" si="15"/>
        <v>-1.3175828033904824E-2</v>
      </c>
      <c r="T174" s="127">
        <f t="shared" si="17"/>
        <v>-1.1221457507815114E-3</v>
      </c>
    </row>
    <row r="175" spans="11:20" x14ac:dyDescent="0.25">
      <c r="K175" s="25">
        <v>40968</v>
      </c>
      <c r="L175" s="26">
        <v>120.28976905054699</v>
      </c>
      <c r="M175" s="149">
        <v>109.269033211607</v>
      </c>
      <c r="N175" s="150">
        <f t="shared" si="12"/>
        <v>-1.6788900124601325E-2</v>
      </c>
      <c r="O175" s="150">
        <f t="shared" si="14"/>
        <v>-4.34229563709565E-2</v>
      </c>
      <c r="P175" s="150">
        <f t="shared" si="16"/>
        <v>2.4157311236664647E-2</v>
      </c>
      <c r="Q175" s="153">
        <v>122.184205119525</v>
      </c>
      <c r="R175" s="127">
        <f t="shared" si="13"/>
        <v>-1.3774460142552014E-2</v>
      </c>
      <c r="S175" s="127">
        <f t="shared" si="15"/>
        <v>-2.7662455047587686E-2</v>
      </c>
      <c r="T175" s="127">
        <f t="shared" si="17"/>
        <v>-1.0524631674595608E-2</v>
      </c>
    </row>
    <row r="176" spans="11:20" x14ac:dyDescent="0.25">
      <c r="K176" s="25">
        <v>40999</v>
      </c>
      <c r="L176" s="26">
        <v>120.273769803335</v>
      </c>
      <c r="M176" s="149">
        <v>108.36530147295301</v>
      </c>
      <c r="N176" s="150">
        <f t="shared" si="12"/>
        <v>-8.2707031634832173E-3</v>
      </c>
      <c r="O176" s="150">
        <f t="shared" si="14"/>
        <v>-5.3022300149827339E-2</v>
      </c>
      <c r="P176" s="150">
        <f t="shared" si="16"/>
        <v>5.9931309990412185E-2</v>
      </c>
      <c r="Q176" s="153">
        <v>122.438393261161</v>
      </c>
      <c r="R176" s="127">
        <f t="shared" si="13"/>
        <v>2.0803682553514058E-3</v>
      </c>
      <c r="S176" s="127">
        <f t="shared" si="15"/>
        <v>-1.9922481730215602E-2</v>
      </c>
      <c r="T176" s="127">
        <f t="shared" si="17"/>
        <v>-4.9131417704642022E-3</v>
      </c>
    </row>
    <row r="177" spans="11:20" x14ac:dyDescent="0.25">
      <c r="K177" s="25">
        <v>41029</v>
      </c>
      <c r="L177" s="26">
        <v>120.91094035474499</v>
      </c>
      <c r="M177" s="149">
        <v>110.060429602127</v>
      </c>
      <c r="N177" s="150">
        <f t="shared" si="12"/>
        <v>1.5642720558453727E-2</v>
      </c>
      <c r="O177" s="150">
        <f t="shared" si="14"/>
        <v>-9.6678550060477209E-3</v>
      </c>
      <c r="P177" s="150">
        <f t="shared" si="16"/>
        <v>8.8279638767146951E-2</v>
      </c>
      <c r="Q177" s="153">
        <v>122.888850160852</v>
      </c>
      <c r="R177" s="127">
        <f t="shared" si="13"/>
        <v>3.6790494198186696E-3</v>
      </c>
      <c r="S177" s="127">
        <f t="shared" si="15"/>
        <v>-8.0868269856249064E-3</v>
      </c>
      <c r="T177" s="127">
        <f t="shared" si="17"/>
        <v>-9.5038139958749657E-3</v>
      </c>
    </row>
    <row r="178" spans="11:20" x14ac:dyDescent="0.25">
      <c r="K178" s="25">
        <v>41060</v>
      </c>
      <c r="L178" s="26">
        <v>122.412697906095</v>
      </c>
      <c r="M178" s="149">
        <v>111.083108826013</v>
      </c>
      <c r="N178" s="150">
        <f t="shared" si="12"/>
        <v>9.2919792116297195E-3</v>
      </c>
      <c r="O178" s="150">
        <f t="shared" si="14"/>
        <v>1.6601918778698543E-2</v>
      </c>
      <c r="P178" s="150">
        <f t="shared" si="16"/>
        <v>7.6157755309613773E-2</v>
      </c>
      <c r="Q178" s="153">
        <v>124.559196327896</v>
      </c>
      <c r="R178" s="127">
        <f t="shared" si="13"/>
        <v>1.3592332948494823E-2</v>
      </c>
      <c r="S178" s="127">
        <f t="shared" si="15"/>
        <v>1.9437792356611805E-2</v>
      </c>
      <c r="T178" s="127">
        <f t="shared" si="17"/>
        <v>6.6702032895249452E-4</v>
      </c>
    </row>
    <row r="179" spans="11:20" x14ac:dyDescent="0.25">
      <c r="K179" s="25">
        <v>41090</v>
      </c>
      <c r="L179" s="26">
        <v>123.105144892894</v>
      </c>
      <c r="M179" s="149">
        <v>112.660329698445</v>
      </c>
      <c r="N179" s="150">
        <f t="shared" si="12"/>
        <v>1.4198566182572092E-2</v>
      </c>
      <c r="O179" s="150">
        <f t="shared" si="14"/>
        <v>3.9634718559464321E-2</v>
      </c>
      <c r="P179" s="150">
        <f t="shared" si="16"/>
        <v>6.6138669823155194E-2</v>
      </c>
      <c r="Q179" s="153">
        <v>125.055453778021</v>
      </c>
      <c r="R179" s="127">
        <f t="shared" si="13"/>
        <v>3.9841092810091183E-3</v>
      </c>
      <c r="S179" s="127">
        <f t="shared" si="15"/>
        <v>2.1374508821573768E-2</v>
      </c>
      <c r="T179" s="127">
        <f t="shared" si="17"/>
        <v>1.107175567245644E-2</v>
      </c>
    </row>
    <row r="180" spans="11:20" x14ac:dyDescent="0.25">
      <c r="K180" s="25">
        <v>41121</v>
      </c>
      <c r="L180" s="26">
        <v>124.132428569108</v>
      </c>
      <c r="M180" s="149">
        <v>114.38453317064899</v>
      </c>
      <c r="N180" s="150">
        <f t="shared" si="12"/>
        <v>1.5304441916858647E-2</v>
      </c>
      <c r="O180" s="150">
        <f t="shared" si="14"/>
        <v>3.9288448938040732E-2</v>
      </c>
      <c r="P180" s="150">
        <f t="shared" si="16"/>
        <v>5.8203010600083038E-2</v>
      </c>
      <c r="Q180" s="153">
        <v>125.937983423715</v>
      </c>
      <c r="R180" s="127">
        <f t="shared" si="13"/>
        <v>7.0571064198490241E-3</v>
      </c>
      <c r="S180" s="127">
        <f t="shared" si="15"/>
        <v>2.4812122978381757E-2</v>
      </c>
      <c r="T180" s="127">
        <f t="shared" si="17"/>
        <v>2.6402939846073004E-2</v>
      </c>
    </row>
    <row r="181" spans="11:20" x14ac:dyDescent="0.25">
      <c r="K181" s="25">
        <v>41152</v>
      </c>
      <c r="L181" s="26">
        <v>125.443075603986</v>
      </c>
      <c r="M181" s="149">
        <v>116.97115717006901</v>
      </c>
      <c r="N181" s="150">
        <f t="shared" si="12"/>
        <v>2.2613406967890048E-2</v>
      </c>
      <c r="O181" s="150">
        <f t="shared" si="14"/>
        <v>5.3005793646613952E-2</v>
      </c>
      <c r="P181" s="150">
        <f t="shared" si="16"/>
        <v>5.8199870717758451E-2</v>
      </c>
      <c r="Q181" s="153">
        <v>126.885842535466</v>
      </c>
      <c r="R181" s="127">
        <f t="shared" si="13"/>
        <v>7.5263958178681811E-3</v>
      </c>
      <c r="S181" s="127">
        <f t="shared" si="15"/>
        <v>1.8679039975861844E-2</v>
      </c>
      <c r="T181" s="127">
        <f t="shared" si="17"/>
        <v>3.0232117537133618E-2</v>
      </c>
    </row>
    <row r="182" spans="11:20" x14ac:dyDescent="0.25">
      <c r="K182" s="25">
        <v>41182</v>
      </c>
      <c r="L182" s="26">
        <v>126.603427477655</v>
      </c>
      <c r="M182" s="149">
        <v>117.37451084055201</v>
      </c>
      <c r="N182" s="150">
        <f t="shared" si="12"/>
        <v>3.4483173479813445E-3</v>
      </c>
      <c r="O182" s="150">
        <f t="shared" si="14"/>
        <v>4.1844197995206889E-2</v>
      </c>
      <c r="P182" s="150">
        <f t="shared" si="16"/>
        <v>4.7824784041489377E-2</v>
      </c>
      <c r="Q182" s="153">
        <v>128.20143025887501</v>
      </c>
      <c r="R182" s="127">
        <f t="shared" si="13"/>
        <v>1.0368278265885156E-2</v>
      </c>
      <c r="S182" s="127">
        <f t="shared" si="15"/>
        <v>2.5156651595845236E-2</v>
      </c>
      <c r="T182" s="127">
        <f t="shared" si="17"/>
        <v>2.8626981415283081E-2</v>
      </c>
    </row>
    <row r="183" spans="11:20" x14ac:dyDescent="0.25">
      <c r="K183" s="25">
        <v>41213</v>
      </c>
      <c r="L183" s="26">
        <v>128.526279782507</v>
      </c>
      <c r="M183" s="149">
        <v>117.52996526093401</v>
      </c>
      <c r="N183" s="150">
        <f t="shared" si="12"/>
        <v>1.3244308263247184E-3</v>
      </c>
      <c r="O183" s="150">
        <f t="shared" si="14"/>
        <v>2.7498753573548029E-2</v>
      </c>
      <c r="P183" s="150">
        <f t="shared" si="16"/>
        <v>2.8952592757058859E-2</v>
      </c>
      <c r="Q183" s="153">
        <v>130.43035274918799</v>
      </c>
      <c r="R183" s="127">
        <f t="shared" si="13"/>
        <v>1.738609690868631E-2</v>
      </c>
      <c r="S183" s="127">
        <f t="shared" si="15"/>
        <v>3.5671282033781226E-2</v>
      </c>
      <c r="T183" s="127">
        <f t="shared" si="17"/>
        <v>3.8914062791522097E-2</v>
      </c>
    </row>
    <row r="184" spans="11:20" x14ac:dyDescent="0.25">
      <c r="K184" s="25">
        <v>41243</v>
      </c>
      <c r="L184" s="26">
        <v>129.539581557227</v>
      </c>
      <c r="M184" s="149">
        <v>116.612273805398</v>
      </c>
      <c r="N184" s="150">
        <f t="shared" si="12"/>
        <v>-7.8081487857040166E-3</v>
      </c>
      <c r="O184" s="150">
        <f t="shared" si="14"/>
        <v>-3.0681355417319089E-3</v>
      </c>
      <c r="P184" s="150">
        <f t="shared" si="16"/>
        <v>2.0862186193288501E-2</v>
      </c>
      <c r="Q184" s="153">
        <v>131.86578536066901</v>
      </c>
      <c r="R184" s="127">
        <f t="shared" si="13"/>
        <v>1.1005357121446124E-2</v>
      </c>
      <c r="S184" s="127">
        <f t="shared" si="15"/>
        <v>3.9247426865696822E-2</v>
      </c>
      <c r="T184" s="127">
        <f t="shared" si="17"/>
        <v>4.9383215084037424E-2</v>
      </c>
    </row>
    <row r="185" spans="11:20" x14ac:dyDescent="0.25">
      <c r="K185" s="25">
        <v>41274</v>
      </c>
      <c r="L185" s="26">
        <v>130.330460997914</v>
      </c>
      <c r="M185" s="149">
        <v>117.25007784466899</v>
      </c>
      <c r="N185" s="150">
        <f t="shared" si="12"/>
        <v>5.4694417530640749E-3</v>
      </c>
      <c r="O185" s="150">
        <f t="shared" si="14"/>
        <v>-1.060136438413406E-3</v>
      </c>
      <c r="P185" s="150">
        <f t="shared" si="16"/>
        <v>2.4619573935400485E-2</v>
      </c>
      <c r="Q185" s="153">
        <v>132.63558208374499</v>
      </c>
      <c r="R185" s="127">
        <f t="shared" si="13"/>
        <v>5.8377290285762662E-3</v>
      </c>
      <c r="S185" s="127">
        <f t="shared" si="15"/>
        <v>3.4587381871763689E-2</v>
      </c>
      <c r="T185" s="127">
        <f t="shared" si="17"/>
        <v>6.1702531865391208E-2</v>
      </c>
    </row>
    <row r="186" spans="11:20" x14ac:dyDescent="0.25">
      <c r="K186" s="25">
        <v>41305</v>
      </c>
      <c r="L186" s="26">
        <v>128.63154495053701</v>
      </c>
      <c r="M186" s="149">
        <v>116.125279288155</v>
      </c>
      <c r="N186" s="150">
        <f t="shared" si="12"/>
        <v>-9.5931582920064651E-3</v>
      </c>
      <c r="O186" s="150">
        <f t="shared" si="14"/>
        <v>-1.1951726265385987E-2</v>
      </c>
      <c r="P186" s="150">
        <f t="shared" si="16"/>
        <v>4.4904125317332122E-2</v>
      </c>
      <c r="Q186" s="153">
        <v>130.82256177345599</v>
      </c>
      <c r="R186" s="127">
        <f t="shared" si="13"/>
        <v>-1.3669185009074547E-2</v>
      </c>
      <c r="S186" s="127">
        <f t="shared" si="15"/>
        <v>3.0070379785156476E-3</v>
      </c>
      <c r="T186" s="127">
        <f t="shared" si="17"/>
        <v>5.5951147567301351E-2</v>
      </c>
    </row>
    <row r="187" spans="11:20" x14ac:dyDescent="0.25">
      <c r="K187" s="25">
        <v>41333</v>
      </c>
      <c r="L187" s="26">
        <v>127.01529508127901</v>
      </c>
      <c r="M187" s="149">
        <v>117.373805146683</v>
      </c>
      <c r="N187" s="150">
        <f t="shared" si="12"/>
        <v>1.0751542353064192E-2</v>
      </c>
      <c r="O187" s="150">
        <f t="shared" si="14"/>
        <v>6.5304561555488139E-3</v>
      </c>
      <c r="P187" s="150">
        <f t="shared" si="16"/>
        <v>7.4172633333183802E-2</v>
      </c>
      <c r="Q187" s="153">
        <v>128.661028346964</v>
      </c>
      <c r="R187" s="127">
        <f t="shared" si="13"/>
        <v>-1.6522634912432665E-2</v>
      </c>
      <c r="S187" s="127">
        <f t="shared" si="15"/>
        <v>-2.4303173146389745E-2</v>
      </c>
      <c r="T187" s="127">
        <f t="shared" si="17"/>
        <v>5.3008678340241477E-2</v>
      </c>
    </row>
    <row r="188" spans="11:20" x14ac:dyDescent="0.25">
      <c r="K188" s="25">
        <v>41364</v>
      </c>
      <c r="L188" s="26">
        <v>126.753889966621</v>
      </c>
      <c r="M188" s="149">
        <v>118.54311933312199</v>
      </c>
      <c r="N188" s="150">
        <f t="shared" si="12"/>
        <v>9.962309605432873E-3</v>
      </c>
      <c r="O188" s="150">
        <f t="shared" si="14"/>
        <v>1.1028065074430105E-2</v>
      </c>
      <c r="P188" s="150">
        <f t="shared" si="16"/>
        <v>9.3921372633372746E-2</v>
      </c>
      <c r="Q188" s="153">
        <v>128.127319400229</v>
      </c>
      <c r="R188" s="127">
        <f t="shared" si="13"/>
        <v>-4.1481787732625675E-3</v>
      </c>
      <c r="S188" s="127">
        <f t="shared" si="15"/>
        <v>-3.398984354492085E-2</v>
      </c>
      <c r="T188" s="127">
        <f t="shared" si="17"/>
        <v>4.6463580479478628E-2</v>
      </c>
    </row>
    <row r="189" spans="11:20" x14ac:dyDescent="0.25">
      <c r="K189" s="25">
        <v>41394</v>
      </c>
      <c r="L189" s="26">
        <v>129.14509410879501</v>
      </c>
      <c r="M189" s="149">
        <v>122.53150285185799</v>
      </c>
      <c r="N189" s="150">
        <f t="shared" si="12"/>
        <v>3.3645002267302493E-2</v>
      </c>
      <c r="O189" s="150">
        <f t="shared" si="14"/>
        <v>5.5166485738273208E-2</v>
      </c>
      <c r="P189" s="150">
        <f t="shared" si="16"/>
        <v>0.11331114456680247</v>
      </c>
      <c r="Q189" s="153">
        <v>130.12837637922999</v>
      </c>
      <c r="R189" s="127">
        <f t="shared" si="13"/>
        <v>1.5617722967810943E-2</v>
      </c>
      <c r="S189" s="127">
        <f t="shared" si="15"/>
        <v>-5.3063124954555452E-3</v>
      </c>
      <c r="T189" s="127">
        <f t="shared" si="17"/>
        <v>5.891117224143616E-2</v>
      </c>
    </row>
    <row r="190" spans="11:20" x14ac:dyDescent="0.25">
      <c r="K190" s="25">
        <v>41425</v>
      </c>
      <c r="L190" s="26">
        <v>132.136939918124</v>
      </c>
      <c r="M190" s="149">
        <v>123.829670423858</v>
      </c>
      <c r="N190" s="150">
        <f t="shared" si="12"/>
        <v>1.0594561739518671E-2</v>
      </c>
      <c r="O190" s="150">
        <f t="shared" si="14"/>
        <v>5.5002607005089965E-2</v>
      </c>
      <c r="P190" s="150">
        <f t="shared" si="16"/>
        <v>0.11474797322975228</v>
      </c>
      <c r="Q190" s="153">
        <v>133.37717524207699</v>
      </c>
      <c r="R190" s="127">
        <f t="shared" si="13"/>
        <v>2.4966106188700099E-2</v>
      </c>
      <c r="S190" s="127">
        <f t="shared" si="15"/>
        <v>3.665559770278537E-2</v>
      </c>
      <c r="T190" s="127">
        <f t="shared" si="17"/>
        <v>7.079347951931303E-2</v>
      </c>
    </row>
    <row r="191" spans="11:20" x14ac:dyDescent="0.25">
      <c r="K191" s="25">
        <v>41455</v>
      </c>
      <c r="L191" s="26">
        <v>134.65324361489701</v>
      </c>
      <c r="M191" s="149">
        <v>125.079948662273</v>
      </c>
      <c r="N191" s="150">
        <f t="shared" si="12"/>
        <v>1.0096758185137666E-2</v>
      </c>
      <c r="O191" s="150">
        <f t="shared" si="14"/>
        <v>5.5143051456083558E-2</v>
      </c>
      <c r="P191" s="150">
        <f t="shared" si="16"/>
        <v>0.11023950486450085</v>
      </c>
      <c r="Q191" s="153">
        <v>136.12201688484399</v>
      </c>
      <c r="R191" s="127">
        <f t="shared" si="13"/>
        <v>2.0579545471593352E-2</v>
      </c>
      <c r="S191" s="127">
        <f t="shared" si="15"/>
        <v>6.2396509363019659E-2</v>
      </c>
      <c r="T191" s="127">
        <f t="shared" si="17"/>
        <v>8.8493246575768181E-2</v>
      </c>
    </row>
    <row r="192" spans="11:20" x14ac:dyDescent="0.25">
      <c r="K192" s="25">
        <v>41486</v>
      </c>
      <c r="L192" s="26">
        <v>135.50071087811</v>
      </c>
      <c r="M192" s="149">
        <v>123.823480065173</v>
      </c>
      <c r="N192" s="150">
        <f t="shared" si="12"/>
        <v>-1.0045323895139791E-2</v>
      </c>
      <c r="O192" s="150">
        <f t="shared" si="14"/>
        <v>1.0544041191407061E-2</v>
      </c>
      <c r="P192" s="150">
        <f t="shared" si="16"/>
        <v>8.2519433640928952E-2</v>
      </c>
      <c r="Q192" s="153">
        <v>137.509585985527</v>
      </c>
      <c r="R192" s="127">
        <f t="shared" si="13"/>
        <v>1.0193568479497817E-2</v>
      </c>
      <c r="S192" s="127">
        <f t="shared" si="15"/>
        <v>5.672252134143374E-2</v>
      </c>
      <c r="T192" s="127">
        <f t="shared" si="17"/>
        <v>9.1883340095097799E-2</v>
      </c>
    </row>
    <row r="193" spans="11:20" x14ac:dyDescent="0.25">
      <c r="K193" s="25">
        <v>41517</v>
      </c>
      <c r="L193" s="26">
        <v>136.197241839529</v>
      </c>
      <c r="M193" s="149">
        <v>124.234614972538</v>
      </c>
      <c r="N193" s="150">
        <f t="shared" si="12"/>
        <v>3.3203307413796068E-3</v>
      </c>
      <c r="O193" s="150">
        <f t="shared" si="14"/>
        <v>3.2701738387408419E-3</v>
      </c>
      <c r="P193" s="150">
        <f t="shared" si="16"/>
        <v>6.2096143854577512E-2</v>
      </c>
      <c r="Q193" s="153">
        <v>138.31427096754399</v>
      </c>
      <c r="R193" s="127">
        <f t="shared" si="13"/>
        <v>5.8518464458301445E-3</v>
      </c>
      <c r="S193" s="127">
        <f t="shared" si="15"/>
        <v>3.7016046534995795E-2</v>
      </c>
      <c r="T193" s="127">
        <f t="shared" si="17"/>
        <v>9.0068586090553238E-2</v>
      </c>
    </row>
    <row r="194" spans="11:20" x14ac:dyDescent="0.25">
      <c r="K194" s="25">
        <v>41547</v>
      </c>
      <c r="L194" s="26">
        <v>136.796190629877</v>
      </c>
      <c r="M194" s="149">
        <v>124.537498299254</v>
      </c>
      <c r="N194" s="150">
        <f t="shared" si="12"/>
        <v>2.4379946505483918E-3</v>
      </c>
      <c r="O194" s="150">
        <f t="shared" si="14"/>
        <v>-4.3368291146622662E-3</v>
      </c>
      <c r="P194" s="150">
        <f t="shared" si="16"/>
        <v>6.1026771548659209E-2</v>
      </c>
      <c r="Q194" s="153">
        <v>138.941538814588</v>
      </c>
      <c r="R194" s="127">
        <f t="shared" si="13"/>
        <v>4.5350913008188609E-3</v>
      </c>
      <c r="S194" s="127">
        <f t="shared" si="15"/>
        <v>2.0713195368896598E-2</v>
      </c>
      <c r="T194" s="127">
        <f t="shared" si="17"/>
        <v>8.3775263146640855E-2</v>
      </c>
    </row>
    <row r="195" spans="11:20" x14ac:dyDescent="0.25">
      <c r="K195" s="25">
        <v>41578</v>
      </c>
      <c r="L195" s="26">
        <v>137.39341178960501</v>
      </c>
      <c r="M195" s="149">
        <v>125.765995076449</v>
      </c>
      <c r="N195" s="150">
        <f t="shared" si="12"/>
        <v>9.8644729015113786E-3</v>
      </c>
      <c r="O195" s="150">
        <f t="shared" si="14"/>
        <v>1.5687775939212667E-2</v>
      </c>
      <c r="P195" s="150">
        <f t="shared" si="16"/>
        <v>7.0075999743808293E-2</v>
      </c>
      <c r="Q195" s="153">
        <v>139.33039856904799</v>
      </c>
      <c r="R195" s="127">
        <f t="shared" si="13"/>
        <v>2.7987292913094208E-3</v>
      </c>
      <c r="S195" s="127">
        <f t="shared" si="15"/>
        <v>1.3241350197306545E-2</v>
      </c>
      <c r="T195" s="127">
        <f t="shared" si="17"/>
        <v>6.8236002067512569E-2</v>
      </c>
    </row>
    <row r="196" spans="11:20" x14ac:dyDescent="0.25">
      <c r="K196" s="25">
        <v>41608</v>
      </c>
      <c r="L196" s="26">
        <v>138.31366762915999</v>
      </c>
      <c r="M196" s="149">
        <v>127.40569105358</v>
      </c>
      <c r="N196" s="150">
        <f t="shared" si="12"/>
        <v>1.3037673467571897E-2</v>
      </c>
      <c r="O196" s="150">
        <f t="shared" si="14"/>
        <v>2.5524899656532707E-2</v>
      </c>
      <c r="P196" s="150">
        <f t="shared" si="16"/>
        <v>9.2558157867618673E-2</v>
      </c>
      <c r="Q196" s="153">
        <v>140.008997492595</v>
      </c>
      <c r="R196" s="127">
        <f t="shared" si="13"/>
        <v>4.8704297878736647E-3</v>
      </c>
      <c r="S196" s="127">
        <f t="shared" si="15"/>
        <v>1.2252723549030398E-2</v>
      </c>
      <c r="T196" s="127">
        <f t="shared" si="17"/>
        <v>6.1753790868899872E-2</v>
      </c>
    </row>
    <row r="197" spans="11:20" x14ac:dyDescent="0.25">
      <c r="K197" s="25">
        <v>41639</v>
      </c>
      <c r="L197" s="26">
        <v>139.716788330718</v>
      </c>
      <c r="M197" s="149">
        <v>128.41091861256999</v>
      </c>
      <c r="N197" s="150">
        <f t="shared" si="12"/>
        <v>7.889973757665425E-3</v>
      </c>
      <c r="O197" s="150">
        <f t="shared" si="14"/>
        <v>3.1102441964977245E-2</v>
      </c>
      <c r="P197" s="150">
        <f t="shared" si="16"/>
        <v>9.5188344204655495E-2</v>
      </c>
      <c r="Q197" s="153">
        <v>141.56018525861001</v>
      </c>
      <c r="R197" s="127">
        <f t="shared" si="13"/>
        <v>1.107920057849876E-2</v>
      </c>
      <c r="S197" s="127">
        <f t="shared" si="15"/>
        <v>1.8847109844640997E-2</v>
      </c>
      <c r="T197" s="127">
        <f t="shared" si="17"/>
        <v>6.72866438602433E-2</v>
      </c>
    </row>
    <row r="198" spans="11:20" x14ac:dyDescent="0.25">
      <c r="K198" s="25">
        <v>41670</v>
      </c>
      <c r="L198" s="26">
        <v>141.86225628006201</v>
      </c>
      <c r="M198" s="149">
        <v>130.16561471955001</v>
      </c>
      <c r="N198" s="150">
        <f t="shared" si="12"/>
        <v>1.3664695540993144E-2</v>
      </c>
      <c r="O198" s="150">
        <f t="shared" si="14"/>
        <v>3.4982585240363351E-2</v>
      </c>
      <c r="P198" s="150">
        <f t="shared" si="16"/>
        <v>0.12090679581105768</v>
      </c>
      <c r="Q198" s="153">
        <v>143.85271203667801</v>
      </c>
      <c r="R198" s="127">
        <f t="shared" si="13"/>
        <v>1.6194714452230308E-2</v>
      </c>
      <c r="S198" s="127">
        <f t="shared" si="15"/>
        <v>3.2457478870907774E-2</v>
      </c>
      <c r="T198" s="127">
        <f t="shared" si="17"/>
        <v>9.9601705444250399E-2</v>
      </c>
    </row>
    <row r="199" spans="11:20" x14ac:dyDescent="0.25">
      <c r="K199" s="25">
        <v>41698</v>
      </c>
      <c r="L199" s="26">
        <v>142.710430179621</v>
      </c>
      <c r="M199" s="149">
        <v>130.95543632532801</v>
      </c>
      <c r="N199" s="150">
        <f t="shared" si="12"/>
        <v>6.0678206566282533E-3</v>
      </c>
      <c r="O199" s="150">
        <f t="shared" si="14"/>
        <v>2.786174810868669E-2</v>
      </c>
      <c r="P199" s="150">
        <f t="shared" si="16"/>
        <v>0.1157126256720733</v>
      </c>
      <c r="Q199" s="153">
        <v>144.78443020076901</v>
      </c>
      <c r="R199" s="127">
        <f t="shared" si="13"/>
        <v>6.4768898055493906E-3</v>
      </c>
      <c r="S199" s="127">
        <f t="shared" si="15"/>
        <v>3.4108041580874771E-2</v>
      </c>
      <c r="T199" s="127">
        <f t="shared" si="17"/>
        <v>0.12531690490087288</v>
      </c>
    </row>
    <row r="200" spans="11:20" x14ac:dyDescent="0.25">
      <c r="K200" s="25">
        <v>41729</v>
      </c>
      <c r="L200" s="26">
        <v>143.12967041354801</v>
      </c>
      <c r="M200" s="149">
        <v>132.971041205674</v>
      </c>
      <c r="N200" s="150">
        <f t="shared" ref="N200:N263" si="18">M200/M199-1</f>
        <v>1.5391532699251087E-2</v>
      </c>
      <c r="O200" s="150">
        <f t="shared" si="14"/>
        <v>3.5511953674768115E-2</v>
      </c>
      <c r="P200" s="150">
        <f t="shared" si="16"/>
        <v>0.12171032746327204</v>
      </c>
      <c r="Q200" s="153">
        <v>144.83572717889399</v>
      </c>
      <c r="R200" s="127">
        <f t="shared" ref="R200:R263" si="19">Q200/Q199-1</f>
        <v>3.5429899509109575E-4</v>
      </c>
      <c r="S200" s="127">
        <f t="shared" si="15"/>
        <v>2.3138864323326791E-2</v>
      </c>
      <c r="T200" s="127">
        <f t="shared" si="17"/>
        <v>0.13040472443252504</v>
      </c>
    </row>
    <row r="201" spans="11:20" x14ac:dyDescent="0.25">
      <c r="K201" s="25">
        <v>41759</v>
      </c>
      <c r="L201" s="26">
        <v>143.377071066285</v>
      </c>
      <c r="M201" s="149">
        <v>134.39213702049099</v>
      </c>
      <c r="N201" s="150">
        <f t="shared" si="18"/>
        <v>1.0687257931739413E-2</v>
      </c>
      <c r="O201" s="150">
        <f t="shared" si="14"/>
        <v>3.2470344107752958E-2</v>
      </c>
      <c r="P201" s="150">
        <f t="shared" si="16"/>
        <v>9.6796610606928013E-2</v>
      </c>
      <c r="Q201" s="153">
        <v>144.773367964193</v>
      </c>
      <c r="R201" s="127">
        <f t="shared" si="19"/>
        <v>-4.3055132815372765E-4</v>
      </c>
      <c r="S201" s="127">
        <f t="shared" si="15"/>
        <v>6.3999900626152684E-3</v>
      </c>
      <c r="T201" s="127">
        <f t="shared" si="17"/>
        <v>0.11254264436746264</v>
      </c>
    </row>
    <row r="202" spans="11:20" x14ac:dyDescent="0.25">
      <c r="K202" s="25">
        <v>41790</v>
      </c>
      <c r="L202" s="26">
        <v>145.43476431828</v>
      </c>
      <c r="M202" s="149">
        <v>135.95340674194301</v>
      </c>
      <c r="N202" s="150">
        <f t="shared" si="18"/>
        <v>1.1617269849752976E-2</v>
      </c>
      <c r="O202" s="150">
        <f t="shared" ref="O202:O265" si="20">M202/M199-1</f>
        <v>3.8165429071602031E-2</v>
      </c>
      <c r="P202" s="150">
        <f t="shared" si="16"/>
        <v>9.7906554031731874E-2</v>
      </c>
      <c r="Q202" s="153">
        <v>146.861764415263</v>
      </c>
      <c r="R202" s="127">
        <f t="shared" si="19"/>
        <v>1.4425280563939991E-2</v>
      </c>
      <c r="S202" s="127">
        <f t="shared" ref="S202:S265" si="21">Q202/Q199-1</f>
        <v>1.434777352518779E-2</v>
      </c>
      <c r="T202" s="127">
        <f t="shared" si="17"/>
        <v>0.10110117528513962</v>
      </c>
    </row>
    <row r="203" spans="11:20" x14ac:dyDescent="0.25">
      <c r="K203" s="25">
        <v>41820</v>
      </c>
      <c r="L203" s="26">
        <v>147.76016829550801</v>
      </c>
      <c r="M203" s="149">
        <v>136.888051567849</v>
      </c>
      <c r="N203" s="150">
        <f t="shared" si="18"/>
        <v>6.8747436956844155E-3</v>
      </c>
      <c r="O203" s="150">
        <f t="shared" si="20"/>
        <v>2.9457619694173376E-2</v>
      </c>
      <c r="P203" s="150">
        <f t="shared" si="16"/>
        <v>9.4404443173053521E-2</v>
      </c>
      <c r="Q203" s="153">
        <v>149.450566638384</v>
      </c>
      <c r="R203" s="127">
        <f t="shared" si="19"/>
        <v>1.7627475969858031E-2</v>
      </c>
      <c r="S203" s="127">
        <f t="shared" si="21"/>
        <v>3.1862576654101415E-2</v>
      </c>
      <c r="T203" s="127">
        <f t="shared" si="17"/>
        <v>9.7916193563423626E-2</v>
      </c>
    </row>
    <row r="204" spans="11:20" x14ac:dyDescent="0.25">
      <c r="K204" s="25">
        <v>41851</v>
      </c>
      <c r="L204" s="26">
        <v>150.276896967525</v>
      </c>
      <c r="M204" s="149">
        <v>137.24468011868601</v>
      </c>
      <c r="N204" s="150">
        <f t="shared" si="18"/>
        <v>2.6052569727770258E-3</v>
      </c>
      <c r="O204" s="150">
        <f t="shared" si="20"/>
        <v>2.1225520788914043E-2</v>
      </c>
      <c r="P204" s="150">
        <f t="shared" si="16"/>
        <v>0.10838978234539143</v>
      </c>
      <c r="Q204" s="153">
        <v>152.45711112730601</v>
      </c>
      <c r="R204" s="127">
        <f t="shared" si="19"/>
        <v>2.0117317428422599E-2</v>
      </c>
      <c r="S204" s="127">
        <f t="shared" si="21"/>
        <v>5.3074286183723007E-2</v>
      </c>
      <c r="T204" s="127">
        <f t="shared" si="17"/>
        <v>0.10870169548290431</v>
      </c>
    </row>
    <row r="205" spans="11:20" x14ac:dyDescent="0.25">
      <c r="K205" s="25">
        <v>41882</v>
      </c>
      <c r="L205" s="26">
        <v>151.79871194938201</v>
      </c>
      <c r="M205" s="149">
        <v>138.66994836966799</v>
      </c>
      <c r="N205" s="150">
        <f t="shared" si="18"/>
        <v>1.0384870653998846E-2</v>
      </c>
      <c r="O205" s="150">
        <f t="shared" si="20"/>
        <v>1.9981416375106642E-2</v>
      </c>
      <c r="P205" s="150">
        <f t="shared" si="16"/>
        <v>0.11619413317553184</v>
      </c>
      <c r="Q205" s="153">
        <v>154.006732995833</v>
      </c>
      <c r="R205" s="127">
        <f t="shared" si="19"/>
        <v>1.0164313471957565E-2</v>
      </c>
      <c r="S205" s="127">
        <f t="shared" si="21"/>
        <v>4.8650978755553131E-2</v>
      </c>
      <c r="T205" s="127">
        <f t="shared" si="17"/>
        <v>0.11345511868382196</v>
      </c>
    </row>
    <row r="206" spans="11:20" x14ac:dyDescent="0.25">
      <c r="K206" s="25">
        <v>41912</v>
      </c>
      <c r="L206" s="26">
        <v>152.96027001994901</v>
      </c>
      <c r="M206" s="149">
        <v>140.25757927260099</v>
      </c>
      <c r="N206" s="150">
        <f t="shared" si="18"/>
        <v>1.1448990365963585E-2</v>
      </c>
      <c r="O206" s="150">
        <f t="shared" si="20"/>
        <v>2.4615206850846727E-2</v>
      </c>
      <c r="P206" s="150">
        <f t="shared" si="16"/>
        <v>0.12622769196449446</v>
      </c>
      <c r="Q206" s="153">
        <v>155.02953107051201</v>
      </c>
      <c r="R206" s="127">
        <f t="shared" si="19"/>
        <v>6.6412555787849215E-3</v>
      </c>
      <c r="S206" s="127">
        <f t="shared" si="21"/>
        <v>3.7329831245317857E-2</v>
      </c>
      <c r="T206" s="127">
        <f t="shared" si="17"/>
        <v>0.11578965076378478</v>
      </c>
    </row>
    <row r="207" spans="11:20" x14ac:dyDescent="0.25">
      <c r="K207" s="25">
        <v>41943</v>
      </c>
      <c r="L207" s="26">
        <v>153.45210307295099</v>
      </c>
      <c r="M207" s="149">
        <v>141.96797725053599</v>
      </c>
      <c r="N207" s="150">
        <f t="shared" si="18"/>
        <v>1.2194691986026074E-2</v>
      </c>
      <c r="O207" s="150">
        <f t="shared" si="20"/>
        <v>3.4415156403624581E-2</v>
      </c>
      <c r="P207" s="150">
        <f t="shared" si="16"/>
        <v>0.12882641420074115</v>
      </c>
      <c r="Q207" s="153">
        <v>155.17154367486901</v>
      </c>
      <c r="R207" s="127">
        <f t="shared" si="19"/>
        <v>9.1603582476440515E-4</v>
      </c>
      <c r="S207" s="127">
        <f t="shared" si="21"/>
        <v>1.7804565018265217E-2</v>
      </c>
      <c r="T207" s="127">
        <f t="shared" si="17"/>
        <v>0.11369482373202744</v>
      </c>
    </row>
    <row r="208" spans="11:20" x14ac:dyDescent="0.25">
      <c r="K208" s="25">
        <v>41973</v>
      </c>
      <c r="L208" s="26">
        <v>154.559377688762</v>
      </c>
      <c r="M208" s="149">
        <v>143.59961810875899</v>
      </c>
      <c r="N208" s="150">
        <f t="shared" si="18"/>
        <v>1.1493020396730502E-2</v>
      </c>
      <c r="O208" s="150">
        <f t="shared" si="20"/>
        <v>3.5549661603315963E-2</v>
      </c>
      <c r="P208" s="150">
        <f t="shared" si="16"/>
        <v>0.1271052095182208</v>
      </c>
      <c r="Q208" s="153">
        <v>156.100206293262</v>
      </c>
      <c r="R208" s="127">
        <f t="shared" si="19"/>
        <v>5.9847482109143257E-3</v>
      </c>
      <c r="S208" s="127">
        <f t="shared" si="21"/>
        <v>1.3593388137683737E-2</v>
      </c>
      <c r="T208" s="127">
        <f t="shared" si="17"/>
        <v>0.11492981943191238</v>
      </c>
    </row>
    <row r="209" spans="11:20" x14ac:dyDescent="0.25">
      <c r="K209" s="25">
        <v>42004</v>
      </c>
      <c r="L209" s="26">
        <v>155.54378579390101</v>
      </c>
      <c r="M209" s="149">
        <v>145.37872463333201</v>
      </c>
      <c r="N209" s="150">
        <f t="shared" si="18"/>
        <v>1.2389354150131204E-2</v>
      </c>
      <c r="O209" s="150">
        <f t="shared" si="20"/>
        <v>3.6512432249937055E-2</v>
      </c>
      <c r="P209" s="150">
        <f t="shared" si="16"/>
        <v>0.13213678559496778</v>
      </c>
      <c r="Q209" s="153">
        <v>156.93900067072599</v>
      </c>
      <c r="R209" s="127">
        <f t="shared" si="19"/>
        <v>5.3734354193495371E-3</v>
      </c>
      <c r="S209" s="127">
        <f t="shared" si="21"/>
        <v>1.2316812074633088E-2</v>
      </c>
      <c r="T209" s="127">
        <f t="shared" si="17"/>
        <v>0.10863800004232194</v>
      </c>
    </row>
    <row r="210" spans="11:20" x14ac:dyDescent="0.25">
      <c r="K210" s="25">
        <v>42035</v>
      </c>
      <c r="L210" s="26">
        <v>157.17338867326299</v>
      </c>
      <c r="M210" s="149">
        <v>147.91934311370801</v>
      </c>
      <c r="N210" s="150">
        <f t="shared" si="18"/>
        <v>1.7475861662590741E-2</v>
      </c>
      <c r="O210" s="150">
        <f t="shared" si="20"/>
        <v>4.1920480790322401E-2</v>
      </c>
      <c r="P210" s="150">
        <f t="shared" si="16"/>
        <v>0.13639338186516858</v>
      </c>
      <c r="Q210" s="153">
        <v>158.42012916453399</v>
      </c>
      <c r="R210" s="127">
        <f t="shared" si="19"/>
        <v>9.4376062513330528E-3</v>
      </c>
      <c r="S210" s="127">
        <f t="shared" si="21"/>
        <v>2.0935446105194044E-2</v>
      </c>
      <c r="T210" s="127">
        <f t="shared" si="17"/>
        <v>0.10126619735985054</v>
      </c>
    </row>
    <row r="211" spans="11:20" x14ac:dyDescent="0.25">
      <c r="K211" s="25">
        <v>42063</v>
      </c>
      <c r="L211" s="26">
        <v>157.76881745842701</v>
      </c>
      <c r="M211" s="149">
        <v>148.95976539351901</v>
      </c>
      <c r="N211" s="150">
        <f t="shared" si="18"/>
        <v>7.0337134948685875E-3</v>
      </c>
      <c r="O211" s="150">
        <f t="shared" si="20"/>
        <v>3.7327030220236201E-2</v>
      </c>
      <c r="P211" s="150">
        <f t="shared" ref="P211:P274" si="22">M211/M199-1</f>
        <v>0.13748439601593532</v>
      </c>
      <c r="Q211" s="153">
        <v>159.024283817558</v>
      </c>
      <c r="R211" s="127">
        <f t="shared" si="19"/>
        <v>3.8136230301677454E-3</v>
      </c>
      <c r="S211" s="127">
        <f t="shared" si="21"/>
        <v>1.8732054196024528E-2</v>
      </c>
      <c r="T211" s="127">
        <f t="shared" ref="T211:T274" si="23">Q211/Q199-1</f>
        <v>9.8352105934615519E-2</v>
      </c>
    </row>
    <row r="212" spans="11:20" x14ac:dyDescent="0.25">
      <c r="K212" s="25">
        <v>42094</v>
      </c>
      <c r="L212" s="26">
        <v>158.58065548363899</v>
      </c>
      <c r="M212" s="149">
        <v>150.30821841383599</v>
      </c>
      <c r="N212" s="150">
        <f t="shared" si="18"/>
        <v>9.0524647159229144E-3</v>
      </c>
      <c r="O212" s="150">
        <f t="shared" si="20"/>
        <v>3.3907944872517914E-2</v>
      </c>
      <c r="P212" s="150">
        <f t="shared" si="22"/>
        <v>0.1303831048547297</v>
      </c>
      <c r="Q212" s="153">
        <v>159.78405718674099</v>
      </c>
      <c r="R212" s="127">
        <f t="shared" si="19"/>
        <v>4.7777191693230137E-3</v>
      </c>
      <c r="S212" s="127">
        <f t="shared" si="21"/>
        <v>1.8128422532676991E-2</v>
      </c>
      <c r="T212" s="127">
        <f t="shared" si="23"/>
        <v>0.10320885805602065</v>
      </c>
    </row>
    <row r="213" spans="11:20" x14ac:dyDescent="0.25">
      <c r="K213" s="25">
        <v>42124</v>
      </c>
      <c r="L213" s="26">
        <v>159.25531722609901</v>
      </c>
      <c r="M213" s="149">
        <v>150.51142768676499</v>
      </c>
      <c r="N213" s="150">
        <f t="shared" si="18"/>
        <v>1.3519505125763054E-3</v>
      </c>
      <c r="O213" s="150">
        <f t="shared" si="20"/>
        <v>1.7523634965471713E-2</v>
      </c>
      <c r="P213" s="150">
        <f t="shared" si="22"/>
        <v>0.11994221554655593</v>
      </c>
      <c r="Q213" s="153">
        <v>160.62213495939201</v>
      </c>
      <c r="R213" s="127">
        <f t="shared" si="19"/>
        <v>5.2450650421997924E-3</v>
      </c>
      <c r="S213" s="127">
        <f t="shared" si="21"/>
        <v>1.3899785377469609E-2</v>
      </c>
      <c r="T213" s="127">
        <f t="shared" si="23"/>
        <v>0.1094729453218144</v>
      </c>
    </row>
    <row r="214" spans="11:20" x14ac:dyDescent="0.25">
      <c r="K214" s="25">
        <v>42155</v>
      </c>
      <c r="L214" s="26">
        <v>161.45801238925699</v>
      </c>
      <c r="M214" s="149">
        <v>151.897400343616</v>
      </c>
      <c r="N214" s="150">
        <f t="shared" si="18"/>
        <v>9.2084214345200532E-3</v>
      </c>
      <c r="O214" s="150">
        <f t="shared" si="20"/>
        <v>1.9720996084656939E-2</v>
      </c>
      <c r="P214" s="150">
        <f t="shared" si="22"/>
        <v>0.11727542533698121</v>
      </c>
      <c r="Q214" s="153">
        <v>162.920454437172</v>
      </c>
      <c r="R214" s="127">
        <f t="shared" si="19"/>
        <v>1.43088589773821E-2</v>
      </c>
      <c r="S214" s="127">
        <f t="shared" si="21"/>
        <v>2.4500475814649203E-2</v>
      </c>
      <c r="T214" s="127">
        <f t="shared" si="23"/>
        <v>0.10934561548982757</v>
      </c>
    </row>
    <row r="215" spans="11:20" x14ac:dyDescent="0.25">
      <c r="K215" s="25">
        <v>42185</v>
      </c>
      <c r="L215" s="26">
        <v>163.67662234176399</v>
      </c>
      <c r="M215" s="149">
        <v>152.04161025948801</v>
      </c>
      <c r="N215" s="150">
        <f t="shared" si="18"/>
        <v>9.4939028282103877E-4</v>
      </c>
      <c r="O215" s="150">
        <f t="shared" si="20"/>
        <v>1.1532249293778163E-2</v>
      </c>
      <c r="P215" s="150">
        <f t="shared" si="22"/>
        <v>0.11070037536569144</v>
      </c>
      <c r="Q215" s="153">
        <v>165.534793424253</v>
      </c>
      <c r="R215" s="127">
        <f t="shared" si="19"/>
        <v>1.6046720444725882E-2</v>
      </c>
      <c r="S215" s="127">
        <f t="shared" si="21"/>
        <v>3.5990676033410995E-2</v>
      </c>
      <c r="T215" s="127">
        <f t="shared" si="23"/>
        <v>0.1076223874399016</v>
      </c>
    </row>
    <row r="216" spans="11:20" x14ac:dyDescent="0.25">
      <c r="K216" s="25">
        <v>42216</v>
      </c>
      <c r="L216" s="26">
        <v>166.05688586524801</v>
      </c>
      <c r="M216" s="149">
        <v>153.617653642298</v>
      </c>
      <c r="N216" s="150">
        <f t="shared" si="18"/>
        <v>1.0365868791577304E-2</v>
      </c>
      <c r="O216" s="150">
        <f t="shared" si="20"/>
        <v>2.0637808060644414E-2</v>
      </c>
      <c r="P216" s="150">
        <f t="shared" si="22"/>
        <v>0.11929769160781323</v>
      </c>
      <c r="Q216" s="153">
        <v>168.047811279407</v>
      </c>
      <c r="R216" s="127">
        <f t="shared" si="19"/>
        <v>1.518120633837583E-2</v>
      </c>
      <c r="S216" s="127">
        <f t="shared" si="21"/>
        <v>4.6230716095837732E-2</v>
      </c>
      <c r="T216" s="127">
        <f t="shared" si="23"/>
        <v>0.10226285961225057</v>
      </c>
    </row>
    <row r="217" spans="11:20" x14ac:dyDescent="0.25">
      <c r="K217" s="25">
        <v>42247</v>
      </c>
      <c r="L217" s="26">
        <v>167.302488091832</v>
      </c>
      <c r="M217" s="149">
        <v>155.08374894740501</v>
      </c>
      <c r="N217" s="150">
        <f t="shared" si="18"/>
        <v>9.5437944164988853E-3</v>
      </c>
      <c r="O217" s="150">
        <f t="shared" si="20"/>
        <v>2.0976979175291843E-2</v>
      </c>
      <c r="P217" s="150">
        <f t="shared" si="22"/>
        <v>0.11836595290264995</v>
      </c>
      <c r="Q217" s="153">
        <v>169.25129310755099</v>
      </c>
      <c r="R217" s="127">
        <f t="shared" si="19"/>
        <v>7.1615441997219254E-3</v>
      </c>
      <c r="S217" s="127">
        <f t="shared" si="21"/>
        <v>3.8858464348443089E-2</v>
      </c>
      <c r="T217" s="127">
        <f t="shared" si="23"/>
        <v>9.8986322319625231E-2</v>
      </c>
    </row>
    <row r="218" spans="11:20" x14ac:dyDescent="0.25">
      <c r="K218" s="25">
        <v>42277</v>
      </c>
      <c r="L218" s="26">
        <v>167.29146131247199</v>
      </c>
      <c r="M218" s="149">
        <v>155.60268982241399</v>
      </c>
      <c r="N218" s="150">
        <f t="shared" si="18"/>
        <v>3.3461976417978878E-3</v>
      </c>
      <c r="O218" s="150">
        <f t="shared" si="20"/>
        <v>2.3421743277043161E-2</v>
      </c>
      <c r="P218" s="150">
        <f t="shared" si="22"/>
        <v>0.10940664047814952</v>
      </c>
      <c r="Q218" s="153">
        <v>169.13791493270099</v>
      </c>
      <c r="R218" s="127">
        <f t="shared" si="19"/>
        <v>-6.6988070086970719E-4</v>
      </c>
      <c r="S218" s="127">
        <f t="shared" si="21"/>
        <v>2.1766550910016003E-2</v>
      </c>
      <c r="T218" s="127">
        <f t="shared" si="23"/>
        <v>9.100449291672108E-2</v>
      </c>
    </row>
    <row r="219" spans="11:20" x14ac:dyDescent="0.25">
      <c r="K219" s="25">
        <v>42308</v>
      </c>
      <c r="L219" s="26">
        <v>165.868949652114</v>
      </c>
      <c r="M219" s="149">
        <v>153.67927327610499</v>
      </c>
      <c r="N219" s="150">
        <f t="shared" si="18"/>
        <v>-1.236107517488394E-2</v>
      </c>
      <c r="O219" s="150">
        <f t="shared" si="20"/>
        <v>4.0112338879016995E-4</v>
      </c>
      <c r="P219" s="150">
        <f t="shared" si="22"/>
        <v>8.2492518752321553E-2</v>
      </c>
      <c r="Q219" s="153">
        <v>167.86054663859801</v>
      </c>
      <c r="R219" s="127">
        <f t="shared" si="19"/>
        <v>-7.5522291652421192E-3</v>
      </c>
      <c r="S219" s="127">
        <f t="shared" si="21"/>
        <v>-1.1143533461297483E-3</v>
      </c>
      <c r="T219" s="127">
        <f t="shared" si="23"/>
        <v>8.1774033197196783E-2</v>
      </c>
    </row>
    <row r="220" spans="11:20" x14ac:dyDescent="0.25">
      <c r="K220" s="25">
        <v>42338</v>
      </c>
      <c r="L220" s="26">
        <v>165.809540485762</v>
      </c>
      <c r="M220" s="149">
        <v>153.095662451843</v>
      </c>
      <c r="N220" s="150">
        <f t="shared" si="18"/>
        <v>-3.7975896932663789E-3</v>
      </c>
      <c r="O220" s="150">
        <f t="shared" si="20"/>
        <v>-1.2819437942761192E-2</v>
      </c>
      <c r="P220" s="150">
        <f t="shared" si="22"/>
        <v>6.6128618363677782E-2</v>
      </c>
      <c r="Q220" s="153">
        <v>167.92257208038899</v>
      </c>
      <c r="R220" s="127">
        <f t="shared" si="19"/>
        <v>3.6950577746241997E-4</v>
      </c>
      <c r="S220" s="127">
        <f t="shared" si="21"/>
        <v>-7.8505812438175449E-3</v>
      </c>
      <c r="T220" s="127">
        <f t="shared" si="23"/>
        <v>7.573574736292521E-2</v>
      </c>
    </row>
    <row r="221" spans="11:20" x14ac:dyDescent="0.25">
      <c r="K221" s="25">
        <v>42369</v>
      </c>
      <c r="L221" s="26">
        <v>167.270633571254</v>
      </c>
      <c r="M221" s="149">
        <v>154.94166013675499</v>
      </c>
      <c r="N221" s="150">
        <f t="shared" si="18"/>
        <v>1.2057805265989652E-2</v>
      </c>
      <c r="O221" s="150">
        <f t="shared" si="20"/>
        <v>-4.2481893238055513E-3</v>
      </c>
      <c r="P221" s="150">
        <f t="shared" si="22"/>
        <v>6.5779470328565681E-2</v>
      </c>
      <c r="Q221" s="153">
        <v>169.24177008734799</v>
      </c>
      <c r="R221" s="127">
        <f t="shared" si="19"/>
        <v>7.8559897613255103E-3</v>
      </c>
      <c r="S221" s="127">
        <f t="shared" si="21"/>
        <v>6.1402645697938851E-4</v>
      </c>
      <c r="T221" s="127">
        <f t="shared" si="23"/>
        <v>7.8392046362232515E-2</v>
      </c>
    </row>
    <row r="222" spans="11:20" x14ac:dyDescent="0.25">
      <c r="K222" s="25">
        <v>42400</v>
      </c>
      <c r="L222" s="26">
        <v>170.77687580182501</v>
      </c>
      <c r="M222" s="149">
        <v>159.514951227045</v>
      </c>
      <c r="N222" s="150">
        <f t="shared" si="18"/>
        <v>2.9516213304114025E-2</v>
      </c>
      <c r="O222" s="150">
        <f t="shared" si="20"/>
        <v>3.797309699958995E-2</v>
      </c>
      <c r="P222" s="150">
        <f t="shared" si="22"/>
        <v>7.8391425145954541E-2</v>
      </c>
      <c r="Q222" s="153">
        <v>172.509201317661</v>
      </c>
      <c r="R222" s="127">
        <f t="shared" si="19"/>
        <v>1.9306293172345335E-2</v>
      </c>
      <c r="S222" s="127">
        <f t="shared" si="21"/>
        <v>2.7693551416054341E-2</v>
      </c>
      <c r="T222" s="127">
        <f t="shared" si="23"/>
        <v>8.8934860913376657E-2</v>
      </c>
    </row>
    <row r="223" spans="11:20" x14ac:dyDescent="0.25">
      <c r="K223" s="25">
        <v>42429</v>
      </c>
      <c r="L223" s="26">
        <v>172.21361890074201</v>
      </c>
      <c r="M223" s="149">
        <v>161.39548943219501</v>
      </c>
      <c r="N223" s="150">
        <f t="shared" si="18"/>
        <v>1.1789103094626885E-2</v>
      </c>
      <c r="O223" s="150">
        <f t="shared" si="20"/>
        <v>5.4213338558581015E-2</v>
      </c>
      <c r="P223" s="150">
        <f t="shared" si="22"/>
        <v>8.3483778360039285E-2</v>
      </c>
      <c r="Q223" s="153">
        <v>173.880967464896</v>
      </c>
      <c r="R223" s="127">
        <f t="shared" si="19"/>
        <v>7.9518433611491801E-3</v>
      </c>
      <c r="S223" s="127">
        <f t="shared" si="21"/>
        <v>3.5482992611943542E-2</v>
      </c>
      <c r="T223" s="127">
        <f t="shared" si="23"/>
        <v>9.3423993434754049E-2</v>
      </c>
    </row>
    <row r="224" spans="11:20" x14ac:dyDescent="0.25">
      <c r="K224" s="25">
        <v>42460</v>
      </c>
      <c r="L224" s="26">
        <v>172.28429345674999</v>
      </c>
      <c r="M224" s="149">
        <v>161.18005578257799</v>
      </c>
      <c r="N224" s="150">
        <f t="shared" si="18"/>
        <v>-1.3348182800828612E-3</v>
      </c>
      <c r="O224" s="150">
        <f t="shared" si="20"/>
        <v>4.0262868232577631E-2</v>
      </c>
      <c r="P224" s="150">
        <f t="shared" si="22"/>
        <v>7.2330292271904462E-2</v>
      </c>
      <c r="Q224" s="153">
        <v>174.156967658593</v>
      </c>
      <c r="R224" s="127">
        <f t="shared" si="19"/>
        <v>1.5872938695991046E-3</v>
      </c>
      <c r="S224" s="127">
        <f t="shared" si="21"/>
        <v>2.9042461377638773E-2</v>
      </c>
      <c r="T224" s="127">
        <f t="shared" si="23"/>
        <v>8.9952093625049523E-2</v>
      </c>
    </row>
    <row r="225" spans="11:20" x14ac:dyDescent="0.25">
      <c r="K225" s="25">
        <v>42490</v>
      </c>
      <c r="L225" s="26">
        <v>170.92364741493799</v>
      </c>
      <c r="M225" s="149">
        <v>158.827541447958</v>
      </c>
      <c r="N225" s="150">
        <f t="shared" si="18"/>
        <v>-1.4595567194699344E-2</v>
      </c>
      <c r="O225" s="150">
        <f t="shared" si="20"/>
        <v>-4.3093752265803698E-3</v>
      </c>
      <c r="P225" s="150">
        <f t="shared" si="22"/>
        <v>5.5252374447606556E-2</v>
      </c>
      <c r="Q225" s="153">
        <v>172.99750821467501</v>
      </c>
      <c r="R225" s="127">
        <f t="shared" si="19"/>
        <v>-6.6575541564948271E-3</v>
      </c>
      <c r="S225" s="127">
        <f t="shared" si="21"/>
        <v>2.8306136326887721E-3</v>
      </c>
      <c r="T225" s="127">
        <f t="shared" si="23"/>
        <v>7.7046499589933148E-2</v>
      </c>
    </row>
    <row r="226" spans="11:20" x14ac:dyDescent="0.25">
      <c r="K226" s="25">
        <v>42521</v>
      </c>
      <c r="L226" s="26">
        <v>172.269568721176</v>
      </c>
      <c r="M226" s="149">
        <v>159.77643925153299</v>
      </c>
      <c r="N226" s="150">
        <f t="shared" si="18"/>
        <v>5.9743908073142116E-3</v>
      </c>
      <c r="O226" s="150">
        <f t="shared" si="20"/>
        <v>-1.0031570190455641E-2</v>
      </c>
      <c r="P226" s="150">
        <f t="shared" si="22"/>
        <v>5.1870794958263744E-2</v>
      </c>
      <c r="Q226" s="153">
        <v>174.389669986401</v>
      </c>
      <c r="R226" s="127">
        <f t="shared" si="19"/>
        <v>8.0472937795059707E-3</v>
      </c>
      <c r="S226" s="127">
        <f t="shared" si="21"/>
        <v>2.9255790839080031E-3</v>
      </c>
      <c r="T226" s="127">
        <f t="shared" si="23"/>
        <v>7.0397640301524955E-2</v>
      </c>
    </row>
    <row r="227" spans="11:20" x14ac:dyDescent="0.25">
      <c r="K227" s="25">
        <v>42551</v>
      </c>
      <c r="L227" s="26">
        <v>174.774037610373</v>
      </c>
      <c r="M227" s="149">
        <v>162.21720069352901</v>
      </c>
      <c r="N227" s="150">
        <f t="shared" si="18"/>
        <v>1.5276103619718207E-2</v>
      </c>
      <c r="O227" s="150">
        <f t="shared" si="20"/>
        <v>6.4346975555713559E-3</v>
      </c>
      <c r="P227" s="150">
        <f t="shared" si="22"/>
        <v>6.6926352704857583E-2</v>
      </c>
      <c r="Q227" s="153">
        <v>176.84640107164</v>
      </c>
      <c r="R227" s="127">
        <f t="shared" si="19"/>
        <v>1.4087595242485262E-2</v>
      </c>
      <c r="S227" s="127">
        <f t="shared" si="21"/>
        <v>1.5442582913588687E-2</v>
      </c>
      <c r="T227" s="127">
        <f t="shared" si="23"/>
        <v>6.8333716515996956E-2</v>
      </c>
    </row>
    <row r="228" spans="11:20" x14ac:dyDescent="0.25">
      <c r="K228" s="25">
        <v>42582</v>
      </c>
      <c r="L228" s="26">
        <v>179.20420145753599</v>
      </c>
      <c r="M228" s="149">
        <v>166.20828471428001</v>
      </c>
      <c r="N228" s="150">
        <f t="shared" si="18"/>
        <v>2.4603334317741199E-2</v>
      </c>
      <c r="O228" s="150">
        <f t="shared" si="20"/>
        <v>4.6470172610084903E-2</v>
      </c>
      <c r="P228" s="150">
        <f t="shared" si="22"/>
        <v>8.1960834405787608E-2</v>
      </c>
      <c r="Q228" s="153">
        <v>181.34066285607901</v>
      </c>
      <c r="R228" s="127">
        <f t="shared" si="19"/>
        <v>2.5413362992998678E-2</v>
      </c>
      <c r="S228" s="127">
        <f t="shared" si="21"/>
        <v>4.8227022039247336E-2</v>
      </c>
      <c r="T228" s="127">
        <f t="shared" si="23"/>
        <v>7.9101604927007685E-2</v>
      </c>
    </row>
    <row r="229" spans="11:20" x14ac:dyDescent="0.25">
      <c r="K229" s="25">
        <v>42613</v>
      </c>
      <c r="L229" s="26">
        <v>181.83502999384601</v>
      </c>
      <c r="M229" s="149">
        <v>168.782648332153</v>
      </c>
      <c r="N229" s="150">
        <f t="shared" si="18"/>
        <v>1.5488780371558653E-2</v>
      </c>
      <c r="O229" s="150">
        <f t="shared" si="20"/>
        <v>5.6367566599989871E-2</v>
      </c>
      <c r="P229" s="150">
        <f t="shared" si="22"/>
        <v>8.8332268711106776E-2</v>
      </c>
      <c r="Q229" s="153">
        <v>183.90529753322701</v>
      </c>
      <c r="R229" s="127">
        <f t="shared" si="19"/>
        <v>1.4142634292582335E-2</v>
      </c>
      <c r="S229" s="127">
        <f t="shared" si="21"/>
        <v>5.4565316555550858E-2</v>
      </c>
      <c r="T229" s="127">
        <f t="shared" si="23"/>
        <v>8.6581343968604729E-2</v>
      </c>
    </row>
    <row r="230" spans="11:20" x14ac:dyDescent="0.25">
      <c r="K230" s="25">
        <v>42643</v>
      </c>
      <c r="L230" s="26">
        <v>183.30897604351</v>
      </c>
      <c r="M230" s="149">
        <v>170.11605887362501</v>
      </c>
      <c r="N230" s="150">
        <f t="shared" si="18"/>
        <v>7.900163640328417E-3</v>
      </c>
      <c r="O230" s="150">
        <f t="shared" si="20"/>
        <v>4.869309879794459E-2</v>
      </c>
      <c r="P230" s="150">
        <f t="shared" si="22"/>
        <v>9.3271967648983489E-2</v>
      </c>
      <c r="Q230" s="153">
        <v>185.38067906657</v>
      </c>
      <c r="R230" s="127">
        <f t="shared" si="19"/>
        <v>8.0225069812163152E-3</v>
      </c>
      <c r="S230" s="127">
        <f t="shared" si="21"/>
        <v>4.8258137814592983E-2</v>
      </c>
      <c r="T230" s="127">
        <f t="shared" si="23"/>
        <v>9.603266151372325E-2</v>
      </c>
    </row>
    <row r="231" spans="11:20" x14ac:dyDescent="0.25">
      <c r="K231" s="25">
        <v>42674</v>
      </c>
      <c r="L231" s="26">
        <v>182.13012306712</v>
      </c>
      <c r="M231" s="149">
        <v>168.74873218131501</v>
      </c>
      <c r="N231" s="150">
        <f t="shared" si="18"/>
        <v>-8.0376109190594125E-3</v>
      </c>
      <c r="O231" s="150">
        <f t="shared" si="20"/>
        <v>1.528472224716193E-2</v>
      </c>
      <c r="P231" s="150">
        <f t="shared" si="22"/>
        <v>9.8057848556686977E-2</v>
      </c>
      <c r="Q231" s="153">
        <v>184.25969459403001</v>
      </c>
      <c r="R231" s="127">
        <f t="shared" si="19"/>
        <v>-6.046932604758859E-3</v>
      </c>
      <c r="S231" s="127">
        <f t="shared" si="21"/>
        <v>1.6096950854688874E-2</v>
      </c>
      <c r="T231" s="127">
        <f t="shared" si="23"/>
        <v>9.7695070603690981E-2</v>
      </c>
    </row>
    <row r="232" spans="11:20" x14ac:dyDescent="0.25">
      <c r="K232" s="25">
        <v>42704</v>
      </c>
      <c r="L232" s="26">
        <v>181.60864026015</v>
      </c>
      <c r="M232" s="149">
        <v>166.95629256618</v>
      </c>
      <c r="N232" s="150">
        <f t="shared" si="18"/>
        <v>-1.0621944188647814E-2</v>
      </c>
      <c r="O232" s="150">
        <f t="shared" si="20"/>
        <v>-1.0820755474691079E-2</v>
      </c>
      <c r="P232" s="150">
        <f t="shared" si="22"/>
        <v>9.0535746685161067E-2</v>
      </c>
      <c r="Q232" s="153">
        <v>184.085869625436</v>
      </c>
      <c r="R232" s="127">
        <f t="shared" si="19"/>
        <v>-9.4336946002748778E-4</v>
      </c>
      <c r="S232" s="127">
        <f t="shared" si="21"/>
        <v>9.81875425183798E-4</v>
      </c>
      <c r="T232" s="127">
        <f t="shared" si="23"/>
        <v>9.6254466238816505E-2</v>
      </c>
    </row>
    <row r="233" spans="11:20" x14ac:dyDescent="0.25">
      <c r="K233" s="25">
        <v>42735</v>
      </c>
      <c r="L233" s="26">
        <v>182.573206272204</v>
      </c>
      <c r="M233" s="149">
        <v>165.38149881225101</v>
      </c>
      <c r="N233" s="150">
        <f t="shared" si="18"/>
        <v>-9.4323713693196254E-3</v>
      </c>
      <c r="O233" s="150">
        <f t="shared" si="20"/>
        <v>-2.7831352858292968E-2</v>
      </c>
      <c r="P233" s="150">
        <f t="shared" si="22"/>
        <v>6.7379158492826052E-2</v>
      </c>
      <c r="Q233" s="153">
        <v>185.79137436958399</v>
      </c>
      <c r="R233" s="127">
        <f t="shared" si="19"/>
        <v>9.2647238357741468E-3</v>
      </c>
      <c r="S233" s="127">
        <f t="shared" si="21"/>
        <v>2.2154158949139191E-3</v>
      </c>
      <c r="T233" s="127">
        <f t="shared" si="23"/>
        <v>9.7786759578882387E-2</v>
      </c>
    </row>
    <row r="234" spans="11:20" x14ac:dyDescent="0.25">
      <c r="K234" s="25">
        <v>42766</v>
      </c>
      <c r="L234" s="26">
        <v>186.32547158845799</v>
      </c>
      <c r="M234" s="149">
        <v>166.853421192854</v>
      </c>
      <c r="N234" s="150">
        <f t="shared" si="18"/>
        <v>8.9001635078540531E-3</v>
      </c>
      <c r="O234" s="150">
        <f t="shared" si="20"/>
        <v>-1.1231556906896034E-2</v>
      </c>
      <c r="P234" s="150">
        <f t="shared" si="22"/>
        <v>4.6004903674288222E-2</v>
      </c>
      <c r="Q234" s="153">
        <v>190.117231328694</v>
      </c>
      <c r="R234" s="127">
        <f t="shared" si="19"/>
        <v>2.3283411158285805E-2</v>
      </c>
      <c r="S234" s="127">
        <f t="shared" si="21"/>
        <v>3.1789571493481494E-2</v>
      </c>
      <c r="T234" s="127">
        <f t="shared" si="23"/>
        <v>0.10207009177794135</v>
      </c>
    </row>
    <row r="235" spans="11:20" x14ac:dyDescent="0.25">
      <c r="K235" s="25">
        <v>42794</v>
      </c>
      <c r="L235" s="26">
        <v>191.00609760210301</v>
      </c>
      <c r="M235" s="149">
        <v>170.51640473500899</v>
      </c>
      <c r="N235" s="150">
        <f t="shared" si="18"/>
        <v>2.1953301981870732E-2</v>
      </c>
      <c r="O235" s="150">
        <f t="shared" si="20"/>
        <v>2.1323617781089599E-2</v>
      </c>
      <c r="P235" s="150">
        <f t="shared" si="22"/>
        <v>5.6512826565985552E-2</v>
      </c>
      <c r="Q235" s="153">
        <v>195.04837248555799</v>
      </c>
      <c r="R235" s="127">
        <f t="shared" si="19"/>
        <v>2.5937370970538387E-2</v>
      </c>
      <c r="S235" s="127">
        <f t="shared" si="21"/>
        <v>5.9551028454425392E-2</v>
      </c>
      <c r="T235" s="127">
        <f t="shared" si="23"/>
        <v>0.12173503132213348</v>
      </c>
    </row>
    <row r="236" spans="11:20" x14ac:dyDescent="0.25">
      <c r="K236" s="25">
        <v>42825</v>
      </c>
      <c r="L236" s="26">
        <v>193.95886403832</v>
      </c>
      <c r="M236" s="149">
        <v>174.64469353690501</v>
      </c>
      <c r="N236" s="150">
        <f t="shared" si="18"/>
        <v>2.4210508122732177E-2</v>
      </c>
      <c r="O236" s="150">
        <f t="shared" si="20"/>
        <v>5.6011070108694661E-2</v>
      </c>
      <c r="P236" s="150">
        <f t="shared" si="22"/>
        <v>8.3537865084809093E-2</v>
      </c>
      <c r="Q236" s="153">
        <v>197.66444021968601</v>
      </c>
      <c r="R236" s="127">
        <f t="shared" si="19"/>
        <v>1.3412404834712177E-2</v>
      </c>
      <c r="S236" s="127">
        <f t="shared" si="21"/>
        <v>6.3905366384144457E-2</v>
      </c>
      <c r="T236" s="127">
        <f t="shared" si="23"/>
        <v>0.13497865102460715</v>
      </c>
    </row>
    <row r="237" spans="11:20" x14ac:dyDescent="0.25">
      <c r="K237" s="25">
        <v>42855</v>
      </c>
      <c r="L237" s="26">
        <v>195.72837682023001</v>
      </c>
      <c r="M237" s="149">
        <v>176.566232574016</v>
      </c>
      <c r="N237" s="150">
        <f t="shared" si="18"/>
        <v>1.1002561819634993E-2</v>
      </c>
      <c r="O237" s="150">
        <f t="shared" si="20"/>
        <v>5.8211640562860545E-2</v>
      </c>
      <c r="P237" s="150">
        <f t="shared" si="22"/>
        <v>0.11168523396095198</v>
      </c>
      <c r="Q237" s="153">
        <v>199.45101124659001</v>
      </c>
      <c r="R237" s="127">
        <f t="shared" si="19"/>
        <v>9.0384037964461594E-3</v>
      </c>
      <c r="S237" s="127">
        <f t="shared" si="21"/>
        <v>4.9094865587216763E-2</v>
      </c>
      <c r="T237" s="127">
        <f t="shared" si="23"/>
        <v>0.15291262460895383</v>
      </c>
    </row>
    <row r="238" spans="11:20" x14ac:dyDescent="0.25">
      <c r="K238" s="25">
        <v>42886</v>
      </c>
      <c r="L238" s="26">
        <v>197.874264968484</v>
      </c>
      <c r="M238" s="149">
        <v>176.37021809053499</v>
      </c>
      <c r="N238" s="150">
        <f t="shared" si="18"/>
        <v>-1.1101470571324157E-3</v>
      </c>
      <c r="O238" s="150">
        <f t="shared" si="20"/>
        <v>3.4329913093248177E-2</v>
      </c>
      <c r="P238" s="150">
        <f t="shared" si="22"/>
        <v>0.10385623134884558</v>
      </c>
      <c r="Q238" s="153">
        <v>202.51888507460501</v>
      </c>
      <c r="R238" s="127">
        <f t="shared" si="19"/>
        <v>1.5381590741708751E-2</v>
      </c>
      <c r="S238" s="127">
        <f t="shared" si="21"/>
        <v>3.8300819913789086E-2</v>
      </c>
      <c r="T238" s="127">
        <f t="shared" si="23"/>
        <v>0.16130092505133775</v>
      </c>
    </row>
    <row r="239" spans="11:20" x14ac:dyDescent="0.25">
      <c r="K239" s="25">
        <v>42916</v>
      </c>
      <c r="L239" s="26">
        <v>202.173036078058</v>
      </c>
      <c r="M239" s="149">
        <v>176.22459204615399</v>
      </c>
      <c r="N239" s="150">
        <f t="shared" si="18"/>
        <v>-8.2568387088033379E-4</v>
      </c>
      <c r="O239" s="150">
        <f t="shared" si="20"/>
        <v>9.0463585079676445E-3</v>
      </c>
      <c r="P239" s="150">
        <f t="shared" si="22"/>
        <v>8.634960591564278E-2</v>
      </c>
      <c r="Q239" s="153">
        <v>208.515196173356</v>
      </c>
      <c r="R239" s="127">
        <f t="shared" si="19"/>
        <v>2.9608651541519482E-2</v>
      </c>
      <c r="S239" s="127">
        <f t="shared" si="21"/>
        <v>5.489483056036959E-2</v>
      </c>
      <c r="T239" s="127">
        <f t="shared" si="23"/>
        <v>0.17907514605788921</v>
      </c>
    </row>
    <row r="240" spans="11:20" x14ac:dyDescent="0.25">
      <c r="K240" s="25">
        <v>42947</v>
      </c>
      <c r="L240" s="26">
        <v>204.568527951325</v>
      </c>
      <c r="M240" s="149">
        <v>175.289990565257</v>
      </c>
      <c r="N240" s="150">
        <f t="shared" si="18"/>
        <v>-5.3034679782502092E-3</v>
      </c>
      <c r="O240" s="150">
        <f t="shared" si="20"/>
        <v>-7.2281205197262111E-3</v>
      </c>
      <c r="P240" s="150">
        <f t="shared" si="22"/>
        <v>5.464051245453172E-2</v>
      </c>
      <c r="Q240" s="153">
        <v>212.30743488485601</v>
      </c>
      <c r="R240" s="127">
        <f t="shared" si="19"/>
        <v>1.818686973944672E-2</v>
      </c>
      <c r="S240" s="127">
        <f t="shared" si="21"/>
        <v>6.4459054671681004E-2</v>
      </c>
      <c r="T240" s="127">
        <f t="shared" si="23"/>
        <v>0.17076573748577162</v>
      </c>
    </row>
    <row r="241" spans="11:20" x14ac:dyDescent="0.25">
      <c r="K241" s="25">
        <v>42978</v>
      </c>
      <c r="L241" s="26">
        <v>204.90603955338699</v>
      </c>
      <c r="M241" s="149">
        <v>177.37040145107699</v>
      </c>
      <c r="N241" s="150">
        <f t="shared" si="18"/>
        <v>1.1868395218182615E-2</v>
      </c>
      <c r="O241" s="150">
        <f t="shared" si="20"/>
        <v>5.670931132083723E-3</v>
      </c>
      <c r="P241" s="150">
        <f t="shared" si="22"/>
        <v>5.0880544912554448E-2</v>
      </c>
      <c r="Q241" s="153">
        <v>211.91523445728899</v>
      </c>
      <c r="R241" s="127">
        <f t="shared" si="19"/>
        <v>-1.847323094359532E-3</v>
      </c>
      <c r="S241" s="127">
        <f t="shared" si="21"/>
        <v>4.639739834249279E-2</v>
      </c>
      <c r="T241" s="127">
        <f t="shared" si="23"/>
        <v>0.15230630819104762</v>
      </c>
    </row>
    <row r="242" spans="11:20" x14ac:dyDescent="0.25">
      <c r="K242" s="25">
        <v>43008</v>
      </c>
      <c r="L242" s="26">
        <v>202.814197768529</v>
      </c>
      <c r="M242" s="149">
        <v>178.95285946068199</v>
      </c>
      <c r="N242" s="150">
        <f t="shared" si="18"/>
        <v>8.9217704682338361E-3</v>
      </c>
      <c r="O242" s="150">
        <f t="shared" si="20"/>
        <v>1.5481763259315384E-2</v>
      </c>
      <c r="P242" s="150">
        <f t="shared" si="22"/>
        <v>5.1945716621742521E-2</v>
      </c>
      <c r="Q242" s="153">
        <v>208.473560157039</v>
      </c>
      <c r="R242" s="127">
        <f t="shared" si="19"/>
        <v>-1.6240806419906773E-2</v>
      </c>
      <c r="S242" s="127">
        <f t="shared" si="21"/>
        <v>-1.9967857058433847E-4</v>
      </c>
      <c r="T242" s="127">
        <f t="shared" si="23"/>
        <v>0.12457005339901883</v>
      </c>
    </row>
    <row r="243" spans="11:20" x14ac:dyDescent="0.25">
      <c r="K243" s="25">
        <v>43039</v>
      </c>
      <c r="L243" s="26">
        <v>202.28556150961001</v>
      </c>
      <c r="M243" s="149">
        <v>181.98015032973501</v>
      </c>
      <c r="N243" s="150">
        <f t="shared" si="18"/>
        <v>1.691669458748235E-2</v>
      </c>
      <c r="O243" s="150">
        <f t="shared" si="20"/>
        <v>3.816623951489917E-2</v>
      </c>
      <c r="P243" s="150">
        <f t="shared" si="22"/>
        <v>7.8408992929222654E-2</v>
      </c>
      <c r="Q243" s="153">
        <v>206.607046182087</v>
      </c>
      <c r="R243" s="127">
        <f t="shared" si="19"/>
        <v>-8.9532407541080827E-3</v>
      </c>
      <c r="S243" s="127">
        <f t="shared" si="21"/>
        <v>-2.6849689488550377E-2</v>
      </c>
      <c r="T243" s="127">
        <f t="shared" si="23"/>
        <v>0.12128182257814868</v>
      </c>
    </row>
    <row r="244" spans="11:20" x14ac:dyDescent="0.25">
      <c r="K244" s="25">
        <v>43069</v>
      </c>
      <c r="L244" s="26">
        <v>203.99673056412399</v>
      </c>
      <c r="M244" s="149">
        <v>181.18713990293901</v>
      </c>
      <c r="N244" s="150">
        <f t="shared" si="18"/>
        <v>-4.3576754132751416E-3</v>
      </c>
      <c r="O244" s="150">
        <f t="shared" si="20"/>
        <v>2.1518463174447833E-2</v>
      </c>
      <c r="P244" s="150">
        <f t="shared" si="22"/>
        <v>8.5236963028021417E-2</v>
      </c>
      <c r="Q244" s="153">
        <v>209.04493837547599</v>
      </c>
      <c r="R244" s="127">
        <f t="shared" si="19"/>
        <v>1.1799656586931828E-2</v>
      </c>
      <c r="S244" s="127">
        <f t="shared" si="21"/>
        <v>-1.3544548079158947E-2</v>
      </c>
      <c r="T244" s="127">
        <f t="shared" si="23"/>
        <v>0.13558383813393626</v>
      </c>
    </row>
    <row r="245" spans="11:20" x14ac:dyDescent="0.25">
      <c r="K245" s="25">
        <v>43100</v>
      </c>
      <c r="L245" s="26">
        <v>207.045631357708</v>
      </c>
      <c r="M245" s="149">
        <v>181.69502525521099</v>
      </c>
      <c r="N245" s="150">
        <f t="shared" si="18"/>
        <v>2.803098236133339E-3</v>
      </c>
      <c r="O245" s="150">
        <f t="shared" si="20"/>
        <v>1.5323397473464118E-2</v>
      </c>
      <c r="P245" s="150">
        <f t="shared" si="22"/>
        <v>9.8641786173917057E-2</v>
      </c>
      <c r="Q245" s="153">
        <v>212.820367782201</v>
      </c>
      <c r="R245" s="127">
        <f t="shared" si="19"/>
        <v>1.8060372262846958E-2</v>
      </c>
      <c r="S245" s="127">
        <f t="shared" si="21"/>
        <v>2.0850642267957742E-2</v>
      </c>
      <c r="T245" s="127">
        <f t="shared" si="23"/>
        <v>0.14548034592203307</v>
      </c>
    </row>
    <row r="246" spans="11:20" x14ac:dyDescent="0.25">
      <c r="K246" s="25">
        <v>43131</v>
      </c>
      <c r="L246" s="26">
        <v>209.39918867574801</v>
      </c>
      <c r="M246" s="149">
        <v>182.654148871724</v>
      </c>
      <c r="N246" s="150">
        <f t="shared" si="18"/>
        <v>5.2787555144442333E-3</v>
      </c>
      <c r="O246" s="150">
        <f t="shared" si="20"/>
        <v>3.7036926322335795E-3</v>
      </c>
      <c r="P246" s="150">
        <f t="shared" si="22"/>
        <v>9.4698254107760116E-2</v>
      </c>
      <c r="Q246" s="153">
        <v>215.401936012645</v>
      </c>
      <c r="R246" s="127">
        <f t="shared" si="19"/>
        <v>1.2130268626760143E-2</v>
      </c>
      <c r="S246" s="127">
        <f t="shared" si="21"/>
        <v>4.256819887356067E-2</v>
      </c>
      <c r="T246" s="127">
        <f t="shared" si="23"/>
        <v>0.13299533402228136</v>
      </c>
    </row>
    <row r="247" spans="11:20" x14ac:dyDescent="0.25">
      <c r="K247" s="25">
        <v>43159</v>
      </c>
      <c r="L247" s="26">
        <v>208.91724615767899</v>
      </c>
      <c r="M247" s="149">
        <v>188.34990313924999</v>
      </c>
      <c r="N247" s="150">
        <f t="shared" si="18"/>
        <v>3.1183273430739566E-2</v>
      </c>
      <c r="O247" s="150">
        <f t="shared" si="20"/>
        <v>3.9532404121771725E-2</v>
      </c>
      <c r="P247" s="150">
        <f t="shared" si="22"/>
        <v>0.10458523584258739</v>
      </c>
      <c r="Q247" s="153">
        <v>212.91782932116601</v>
      </c>
      <c r="R247" s="127">
        <f t="shared" si="19"/>
        <v>-1.1532425090799325E-2</v>
      </c>
      <c r="S247" s="127">
        <f t="shared" si="21"/>
        <v>1.8526595170334836E-2</v>
      </c>
      <c r="T247" s="127">
        <f t="shared" si="23"/>
        <v>9.1615513669211168E-2</v>
      </c>
    </row>
    <row r="248" spans="11:20" x14ac:dyDescent="0.25">
      <c r="K248" s="25">
        <v>43190</v>
      </c>
      <c r="L248" s="26">
        <v>206.60297142485501</v>
      </c>
      <c r="M248" s="149">
        <v>191.42026442496501</v>
      </c>
      <c r="N248" s="150">
        <f t="shared" si="18"/>
        <v>1.6301369071823002E-2</v>
      </c>
      <c r="O248" s="150">
        <f t="shared" si="20"/>
        <v>5.3525071234580279E-2</v>
      </c>
      <c r="P248" s="150">
        <f t="shared" si="22"/>
        <v>9.605542858658378E-2</v>
      </c>
      <c r="Q248" s="153">
        <v>209.011980631987</v>
      </c>
      <c r="R248" s="127">
        <f t="shared" si="19"/>
        <v>-1.834439465042359E-2</v>
      </c>
      <c r="S248" s="127">
        <f t="shared" si="21"/>
        <v>-1.7894843383183479E-2</v>
      </c>
      <c r="T248" s="127">
        <f t="shared" si="23"/>
        <v>5.7408102335904321E-2</v>
      </c>
    </row>
    <row r="249" spans="11:20" x14ac:dyDescent="0.25">
      <c r="K249" s="25">
        <v>43220</v>
      </c>
      <c r="L249" s="26">
        <v>205.87140491370599</v>
      </c>
      <c r="M249" s="149">
        <v>191.11915632524401</v>
      </c>
      <c r="N249" s="150">
        <f t="shared" si="18"/>
        <v>-1.5730210206612583E-3</v>
      </c>
      <c r="O249" s="150">
        <f t="shared" si="20"/>
        <v>4.6344457576295683E-2</v>
      </c>
      <c r="P249" s="150">
        <f t="shared" si="22"/>
        <v>8.2421896526151839E-2</v>
      </c>
      <c r="Q249" s="153">
        <v>208.29183751116199</v>
      </c>
      <c r="R249" s="127">
        <f t="shared" si="19"/>
        <v>-3.4454633588348882E-3</v>
      </c>
      <c r="S249" s="127">
        <f t="shared" si="21"/>
        <v>-3.3008517161450257E-2</v>
      </c>
      <c r="T249" s="127">
        <f t="shared" si="23"/>
        <v>4.4325803159963373E-2</v>
      </c>
    </row>
    <row r="250" spans="11:20" x14ac:dyDescent="0.25">
      <c r="K250" s="25">
        <v>43251</v>
      </c>
      <c r="L250" s="26">
        <v>207.75775752541</v>
      </c>
      <c r="M250" s="149">
        <v>188.09770886278099</v>
      </c>
      <c r="N250" s="150">
        <f t="shared" si="18"/>
        <v>-1.5809233990763061E-2</v>
      </c>
      <c r="O250" s="150">
        <f t="shared" si="20"/>
        <v>-1.3389668498132723E-3</v>
      </c>
      <c r="P250" s="150">
        <f t="shared" si="22"/>
        <v>6.6493600218977988E-2</v>
      </c>
      <c r="Q250" s="153">
        <v>211.46060510807001</v>
      </c>
      <c r="R250" s="127">
        <f t="shared" si="19"/>
        <v>1.5213114612512069E-2</v>
      </c>
      <c r="S250" s="127">
        <f t="shared" si="21"/>
        <v>-6.8440685204333995E-3</v>
      </c>
      <c r="T250" s="127">
        <f t="shared" si="23"/>
        <v>4.4152524492572676E-2</v>
      </c>
    </row>
    <row r="251" spans="11:20" x14ac:dyDescent="0.25">
      <c r="K251" s="25">
        <v>43281</v>
      </c>
      <c r="L251" s="26">
        <v>212.51780238655999</v>
      </c>
      <c r="M251" s="149">
        <v>187.892874317137</v>
      </c>
      <c r="N251" s="150">
        <f t="shared" si="18"/>
        <v>-1.0889794824318066E-3</v>
      </c>
      <c r="O251" s="150">
        <f t="shared" si="20"/>
        <v>-1.8427464398424354E-2</v>
      </c>
      <c r="P251" s="150">
        <f t="shared" si="22"/>
        <v>6.6212565088118014E-2</v>
      </c>
      <c r="Q251" s="153">
        <v>217.69258775257001</v>
      </c>
      <c r="R251" s="127">
        <f t="shared" si="19"/>
        <v>2.9471128399141122E-2</v>
      </c>
      <c r="S251" s="127">
        <f t="shared" si="21"/>
        <v>4.1531624619486118E-2</v>
      </c>
      <c r="T251" s="127">
        <f t="shared" si="23"/>
        <v>4.4013058748888945E-2</v>
      </c>
    </row>
    <row r="252" spans="11:20" x14ac:dyDescent="0.25">
      <c r="K252" s="25">
        <v>43312</v>
      </c>
      <c r="L252" s="26">
        <v>215.026504289244</v>
      </c>
      <c r="M252" s="149">
        <v>190.63153466319599</v>
      </c>
      <c r="N252" s="150">
        <f t="shared" si="18"/>
        <v>1.4575647724865304E-2</v>
      </c>
      <c r="O252" s="150">
        <f t="shared" si="20"/>
        <v>-2.5514012902934091E-3</v>
      </c>
      <c r="P252" s="150">
        <f t="shared" si="22"/>
        <v>8.7520936298000729E-2</v>
      </c>
      <c r="Q252" s="153">
        <v>220.209705294553</v>
      </c>
      <c r="R252" s="127">
        <f t="shared" si="19"/>
        <v>1.1562715882839081E-2</v>
      </c>
      <c r="S252" s="127">
        <f t="shared" si="21"/>
        <v>5.7217161871512934E-2</v>
      </c>
      <c r="T252" s="127">
        <f t="shared" si="23"/>
        <v>3.7220884016533562E-2</v>
      </c>
    </row>
    <row r="253" spans="11:20" x14ac:dyDescent="0.25">
      <c r="K253" s="25">
        <v>43343</v>
      </c>
      <c r="L253" s="26">
        <v>216.38396019698601</v>
      </c>
      <c r="M253" s="149">
        <v>194.83488440639101</v>
      </c>
      <c r="N253" s="150">
        <f t="shared" si="18"/>
        <v>2.2049603443739851E-2</v>
      </c>
      <c r="O253" s="150">
        <f t="shared" si="20"/>
        <v>3.5817424807257137E-2</v>
      </c>
      <c r="P253" s="150">
        <f t="shared" si="22"/>
        <v>9.8463344574044598E-2</v>
      </c>
      <c r="Q253" s="153">
        <v>220.71887974868801</v>
      </c>
      <c r="R253" s="127">
        <f t="shared" si="19"/>
        <v>2.3122253102056955E-3</v>
      </c>
      <c r="S253" s="127">
        <f t="shared" si="21"/>
        <v>4.3782503298363418E-2</v>
      </c>
      <c r="T253" s="127">
        <f t="shared" si="23"/>
        <v>4.1543239276520039E-2</v>
      </c>
    </row>
    <row r="254" spans="11:20" x14ac:dyDescent="0.25">
      <c r="K254" s="25">
        <v>43373</v>
      </c>
      <c r="L254" s="26">
        <v>214.76963044800101</v>
      </c>
      <c r="M254" s="149">
        <v>197.63288560689699</v>
      </c>
      <c r="N254" s="150">
        <f t="shared" si="18"/>
        <v>1.4360884135460328E-2</v>
      </c>
      <c r="O254" s="150">
        <f t="shared" si="20"/>
        <v>5.1838108949891382E-2</v>
      </c>
      <c r="P254" s="150">
        <f t="shared" si="22"/>
        <v>0.10438517832300542</v>
      </c>
      <c r="Q254" s="153">
        <v>217.86728562846301</v>
      </c>
      <c r="R254" s="127">
        <f t="shared" si="19"/>
        <v>-1.2919574997262817E-2</v>
      </c>
      <c r="S254" s="127">
        <f t="shared" si="21"/>
        <v>8.0249804412990677E-4</v>
      </c>
      <c r="T254" s="127">
        <f t="shared" si="23"/>
        <v>4.5059553184336076E-2</v>
      </c>
    </row>
    <row r="255" spans="11:20" x14ac:dyDescent="0.25">
      <c r="K255" s="25">
        <v>43404</v>
      </c>
      <c r="L255" s="26">
        <v>215.06239827236101</v>
      </c>
      <c r="M255" s="149">
        <v>198.070161184819</v>
      </c>
      <c r="N255" s="150">
        <f t="shared" si="18"/>
        <v>2.2125648602417947E-3</v>
      </c>
      <c r="O255" s="150">
        <f t="shared" si="20"/>
        <v>3.9020965417738696E-2</v>
      </c>
      <c r="P255" s="150">
        <f t="shared" si="22"/>
        <v>8.841629609564583E-2</v>
      </c>
      <c r="Q255" s="153">
        <v>218.204226703355</v>
      </c>
      <c r="R255" s="127">
        <f t="shared" si="19"/>
        <v>1.5465427676304433E-3</v>
      </c>
      <c r="S255" s="127">
        <f t="shared" si="21"/>
        <v>-9.1071308074975876E-3</v>
      </c>
      <c r="T255" s="127">
        <f t="shared" si="23"/>
        <v>5.6131582806944413E-2</v>
      </c>
    </row>
    <row r="256" spans="11:20" x14ac:dyDescent="0.25">
      <c r="K256" s="25">
        <v>43434</v>
      </c>
      <c r="L256" s="26">
        <v>216.02243360627199</v>
      </c>
      <c r="M256" s="149">
        <v>196.42760765438999</v>
      </c>
      <c r="N256" s="150">
        <f t="shared" si="18"/>
        <v>-8.2927863571350402E-3</v>
      </c>
      <c r="O256" s="150">
        <f t="shared" si="20"/>
        <v>8.1747334562369822E-3</v>
      </c>
      <c r="P256" s="150">
        <f t="shared" si="22"/>
        <v>8.4114511436160555E-2</v>
      </c>
      <c r="Q256" s="153">
        <v>219.924302636525</v>
      </c>
      <c r="R256" s="127">
        <f t="shared" si="19"/>
        <v>7.8828717443151231E-3</v>
      </c>
      <c r="S256" s="127">
        <f t="shared" si="21"/>
        <v>-3.5999508201007835E-3</v>
      </c>
      <c r="T256" s="127">
        <f t="shared" si="23"/>
        <v>5.2043184329620296E-2</v>
      </c>
    </row>
    <row r="257" spans="11:20" x14ac:dyDescent="0.25">
      <c r="K257" s="25">
        <v>43465</v>
      </c>
      <c r="L257" s="26">
        <v>218.02850171946</v>
      </c>
      <c r="M257" s="149">
        <v>195.38019541681899</v>
      </c>
      <c r="N257" s="150">
        <f t="shared" si="18"/>
        <v>-5.3323066450714496E-3</v>
      </c>
      <c r="O257" s="150">
        <f t="shared" si="20"/>
        <v>-1.1398357025250938E-2</v>
      </c>
      <c r="P257" s="150">
        <f t="shared" si="22"/>
        <v>7.531945435702303E-2</v>
      </c>
      <c r="Q257" s="153">
        <v>222.853668637244</v>
      </c>
      <c r="R257" s="127">
        <f t="shared" si="19"/>
        <v>1.331988309432286E-2</v>
      </c>
      <c r="S257" s="127">
        <f t="shared" si="21"/>
        <v>2.2887249888835726E-2</v>
      </c>
      <c r="T257" s="127">
        <f t="shared" si="23"/>
        <v>4.7144457833617759E-2</v>
      </c>
    </row>
    <row r="258" spans="11:20" x14ac:dyDescent="0.25">
      <c r="K258" s="25">
        <v>43496</v>
      </c>
      <c r="L258" s="26">
        <v>219.71291372663001</v>
      </c>
      <c r="M258" s="149">
        <v>196.627387106752</v>
      </c>
      <c r="N258" s="150">
        <f t="shared" si="18"/>
        <v>6.3834089595020682E-3</v>
      </c>
      <c r="O258" s="150">
        <f t="shared" si="20"/>
        <v>-7.2841566313501804E-3</v>
      </c>
      <c r="P258" s="150">
        <f t="shared" si="22"/>
        <v>7.6501072224979927E-2</v>
      </c>
      <c r="Q258" s="153">
        <v>224.457149455479</v>
      </c>
      <c r="R258" s="127">
        <f t="shared" si="19"/>
        <v>7.1952184051549128E-3</v>
      </c>
      <c r="S258" s="127">
        <f t="shared" si="21"/>
        <v>2.8656286115963825E-2</v>
      </c>
      <c r="T258" s="127">
        <f t="shared" si="23"/>
        <v>4.2038681780011578E-2</v>
      </c>
    </row>
    <row r="259" spans="11:20" x14ac:dyDescent="0.25">
      <c r="K259" s="25">
        <v>43524</v>
      </c>
      <c r="L259" s="26">
        <v>219.984357582809</v>
      </c>
      <c r="M259" s="149">
        <v>200.17253629735001</v>
      </c>
      <c r="N259" s="150">
        <f t="shared" si="18"/>
        <v>1.8029783351966699E-2</v>
      </c>
      <c r="O259" s="150">
        <f t="shared" si="20"/>
        <v>1.9065184816327463E-2</v>
      </c>
      <c r="P259" s="150">
        <f t="shared" si="22"/>
        <v>6.2769520775167953E-2</v>
      </c>
      <c r="Q259" s="153">
        <v>223.621103728425</v>
      </c>
      <c r="R259" s="127">
        <f t="shared" si="19"/>
        <v>-3.7247453649046358E-3</v>
      </c>
      <c r="S259" s="127">
        <f t="shared" si="21"/>
        <v>1.6809425095733133E-2</v>
      </c>
      <c r="T259" s="127">
        <f t="shared" si="23"/>
        <v>5.0269507449815842E-2</v>
      </c>
    </row>
    <row r="260" spans="11:20" x14ac:dyDescent="0.25">
      <c r="K260" s="25">
        <v>43555</v>
      </c>
      <c r="L260" s="26">
        <v>220.46811604098701</v>
      </c>
      <c r="M260" s="149">
        <v>204.12483343468699</v>
      </c>
      <c r="N260" s="150">
        <f t="shared" si="18"/>
        <v>1.9744452513035915E-2</v>
      </c>
      <c r="O260" s="150">
        <f t="shared" si="20"/>
        <v>4.4757033839649907E-2</v>
      </c>
      <c r="P260" s="150">
        <f t="shared" si="22"/>
        <v>6.637003165723887E-2</v>
      </c>
      <c r="Q260" s="153">
        <v>223.04119291228599</v>
      </c>
      <c r="R260" s="127">
        <f t="shared" si="19"/>
        <v>-2.5932740983305447E-3</v>
      </c>
      <c r="S260" s="127">
        <f t="shared" si="21"/>
        <v>8.4146819834152176E-4</v>
      </c>
      <c r="T260" s="127">
        <f t="shared" si="23"/>
        <v>6.7121569959190941E-2</v>
      </c>
    </row>
    <row r="261" spans="11:20" x14ac:dyDescent="0.25">
      <c r="K261" s="25">
        <v>43585</v>
      </c>
      <c r="L261" s="26">
        <v>220.708787978045</v>
      </c>
      <c r="M261" s="149">
        <v>205.04566497381199</v>
      </c>
      <c r="N261" s="150">
        <f t="shared" si="18"/>
        <v>4.5111196106359941E-3</v>
      </c>
      <c r="O261" s="150">
        <f t="shared" si="20"/>
        <v>4.2813353678394783E-2</v>
      </c>
      <c r="P261" s="150">
        <f t="shared" si="22"/>
        <v>7.2868198648114779E-2</v>
      </c>
      <c r="Q261" s="153">
        <v>223.14948870048599</v>
      </c>
      <c r="R261" s="127">
        <f t="shared" si="19"/>
        <v>4.8554164719960546E-4</v>
      </c>
      <c r="S261" s="127">
        <f t="shared" si="21"/>
        <v>-5.8258815019496257E-3</v>
      </c>
      <c r="T261" s="127">
        <f t="shared" si="23"/>
        <v>7.1330933400248098E-2</v>
      </c>
    </row>
    <row r="262" spans="11:20" x14ac:dyDescent="0.25">
      <c r="K262" s="25">
        <v>43616</v>
      </c>
      <c r="L262" s="26">
        <v>222.22119615754301</v>
      </c>
      <c r="M262" s="149">
        <v>205.548474931718</v>
      </c>
      <c r="N262" s="150">
        <f t="shared" si="18"/>
        <v>2.4521852630741137E-3</v>
      </c>
      <c r="O262" s="150">
        <f t="shared" si="20"/>
        <v>2.6856524545316285E-2</v>
      </c>
      <c r="P262" s="150">
        <f t="shared" si="22"/>
        <v>9.2775006003223082E-2</v>
      </c>
      <c r="Q262" s="153">
        <v>224.845928147758</v>
      </c>
      <c r="R262" s="127">
        <f t="shared" si="19"/>
        <v>7.6022555872803377E-3</v>
      </c>
      <c r="S262" s="127">
        <f t="shared" si="21"/>
        <v>5.4772309004451625E-3</v>
      </c>
      <c r="T262" s="127">
        <f t="shared" si="23"/>
        <v>6.3299369794422189E-2</v>
      </c>
    </row>
    <row r="263" spans="11:20" x14ac:dyDescent="0.25">
      <c r="K263" s="25">
        <v>43646</v>
      </c>
      <c r="L263" s="26">
        <v>223.807489153506</v>
      </c>
      <c r="M263" s="149">
        <v>206.274203980576</v>
      </c>
      <c r="N263" s="150">
        <f t="shared" si="18"/>
        <v>3.5306953705158683E-3</v>
      </c>
      <c r="O263" s="150">
        <f t="shared" si="20"/>
        <v>1.0529686710444963E-2</v>
      </c>
      <c r="P263" s="150">
        <f t="shared" si="22"/>
        <v>9.7828774668771601E-2</v>
      </c>
      <c r="Q263" s="153">
        <v>226.71403715110699</v>
      </c>
      <c r="R263" s="127">
        <f t="shared" si="19"/>
        <v>8.3083959702456855E-3</v>
      </c>
      <c r="S263" s="127">
        <f t="shared" si="21"/>
        <v>1.6467111706425452E-2</v>
      </c>
      <c r="T263" s="127">
        <f t="shared" si="23"/>
        <v>4.1441233675768574E-2</v>
      </c>
    </row>
    <row r="264" spans="11:20" x14ac:dyDescent="0.25">
      <c r="K264" s="25">
        <v>43677</v>
      </c>
      <c r="L264" s="26">
        <v>225.891073775862</v>
      </c>
      <c r="M264" s="149">
        <v>206.75356256629701</v>
      </c>
      <c r="N264" s="150">
        <f t="shared" ref="N264:N325" si="24">M264/M263-1</f>
        <v>2.3238901252342625E-3</v>
      </c>
      <c r="O264" s="150">
        <f t="shared" si="20"/>
        <v>8.3293523552576687E-3</v>
      </c>
      <c r="P264" s="150">
        <f t="shared" si="22"/>
        <v>8.4571673472519038E-2</v>
      </c>
      <c r="Q264" s="153">
        <v>229.207571322181</v>
      </c>
      <c r="R264" s="127">
        <f t="shared" ref="R264:R325" si="25">Q264/Q263-1</f>
        <v>1.099858748230953E-2</v>
      </c>
      <c r="S264" s="127">
        <f t="shared" si="21"/>
        <v>2.7148090981405915E-2</v>
      </c>
      <c r="T264" s="127">
        <f t="shared" si="23"/>
        <v>4.0860442620330506E-2</v>
      </c>
    </row>
    <row r="265" spans="11:20" x14ac:dyDescent="0.25">
      <c r="K265" s="25">
        <v>43708</v>
      </c>
      <c r="L265" s="26">
        <v>227.566844845806</v>
      </c>
      <c r="M265" s="149">
        <v>204.43151921059601</v>
      </c>
      <c r="N265" s="150">
        <f t="shared" si="24"/>
        <v>-1.1230971437101167E-2</v>
      </c>
      <c r="O265" s="150">
        <f t="shared" si="20"/>
        <v>-5.4340258252610907E-3</v>
      </c>
      <c r="P265" s="150">
        <f t="shared" si="22"/>
        <v>4.9255218506908172E-2</v>
      </c>
      <c r="Q265" s="153">
        <v>232.197723792055</v>
      </c>
      <c r="R265" s="127">
        <f t="shared" si="25"/>
        <v>1.304560949983169E-2</v>
      </c>
      <c r="S265" s="127">
        <f t="shared" si="21"/>
        <v>3.2697037054928435E-2</v>
      </c>
      <c r="T265" s="127">
        <f t="shared" si="23"/>
        <v>5.2006625153393715E-2</v>
      </c>
    </row>
    <row r="266" spans="11:20" x14ac:dyDescent="0.25">
      <c r="K266" s="25">
        <v>43738</v>
      </c>
      <c r="L266" s="26">
        <v>228.03416718225401</v>
      </c>
      <c r="M266" s="149">
        <v>203.075167162924</v>
      </c>
      <c r="N266" s="150">
        <f t="shared" si="24"/>
        <v>-6.6347501251740049E-3</v>
      </c>
      <c r="O266" s="150">
        <f t="shared" ref="O266:O325" si="26">M266/M263-1</f>
        <v>-1.5508661557861347E-2</v>
      </c>
      <c r="P266" s="150">
        <f t="shared" si="22"/>
        <v>2.7537327805110534E-2</v>
      </c>
      <c r="Q266" s="153">
        <v>233.13396936102799</v>
      </c>
      <c r="R266" s="127">
        <f t="shared" si="25"/>
        <v>4.0321048530667092E-3</v>
      </c>
      <c r="S266" s="127">
        <f t="shared" ref="S266:S325" si="27">Q266/Q263-1</f>
        <v>2.8317312375510495E-2</v>
      </c>
      <c r="T266" s="127">
        <f t="shared" si="23"/>
        <v>7.0073318665197837E-2</v>
      </c>
    </row>
    <row r="267" spans="11:20" x14ac:dyDescent="0.25">
      <c r="K267" s="25">
        <v>43769</v>
      </c>
      <c r="L267" s="26">
        <v>227.14474623108001</v>
      </c>
      <c r="M267" s="149">
        <v>202.773623234562</v>
      </c>
      <c r="N267" s="150">
        <f t="shared" si="24"/>
        <v>-1.4848882439677524E-3</v>
      </c>
      <c r="O267" s="150">
        <f t="shared" si="26"/>
        <v>-1.9249677163162837E-2</v>
      </c>
      <c r="P267" s="150">
        <f t="shared" si="22"/>
        <v>2.374644429836259E-2</v>
      </c>
      <c r="Q267" s="153">
        <v>232.127051097167</v>
      </c>
      <c r="R267" s="127">
        <f t="shared" si="25"/>
        <v>-4.3190542614649496E-3</v>
      </c>
      <c r="S267" s="127">
        <f t="shared" si="27"/>
        <v>1.2737274594137649E-2</v>
      </c>
      <c r="T267" s="127">
        <f t="shared" si="23"/>
        <v>6.3806391856652045E-2</v>
      </c>
    </row>
    <row r="268" spans="11:20" x14ac:dyDescent="0.25">
      <c r="K268" s="25">
        <v>43799</v>
      </c>
      <c r="L268" s="26">
        <v>225.98834439864001</v>
      </c>
      <c r="M268" s="149">
        <v>206.17595385671899</v>
      </c>
      <c r="N268" s="150">
        <f t="shared" si="24"/>
        <v>1.6778960536801613E-2</v>
      </c>
      <c r="O268" s="150">
        <f t="shared" si="26"/>
        <v>8.5331002423649771E-3</v>
      </c>
      <c r="P268" s="150">
        <f t="shared" si="22"/>
        <v>4.9628187802811308E-2</v>
      </c>
      <c r="Q268" s="153">
        <v>229.519735756073</v>
      </c>
      <c r="R268" s="127">
        <f t="shared" si="25"/>
        <v>-1.1232277017134806E-2</v>
      </c>
      <c r="S268" s="127">
        <f t="shared" si="27"/>
        <v>-1.1533222601183946E-2</v>
      </c>
      <c r="T268" s="127">
        <f t="shared" si="23"/>
        <v>4.3630617464804011E-2</v>
      </c>
    </row>
    <row r="269" spans="11:20" x14ac:dyDescent="0.25">
      <c r="K269" s="25">
        <v>43830</v>
      </c>
      <c r="L269" s="26">
        <v>227.13021179984599</v>
      </c>
      <c r="M269" s="149">
        <v>210.268821474052</v>
      </c>
      <c r="N269" s="150">
        <f t="shared" si="24"/>
        <v>1.9851333488566381E-2</v>
      </c>
      <c r="O269" s="150">
        <f t="shared" si="26"/>
        <v>3.5423604036020073E-2</v>
      </c>
      <c r="P269" s="150">
        <f t="shared" si="22"/>
        <v>7.6203353290081433E-2</v>
      </c>
      <c r="Q269" s="153">
        <v>229.82394889183101</v>
      </c>
      <c r="R269" s="127">
        <f t="shared" si="25"/>
        <v>1.3254334524039901E-3</v>
      </c>
      <c r="S269" s="127">
        <f t="shared" si="27"/>
        <v>-1.4197932966478755E-2</v>
      </c>
      <c r="T269" s="127">
        <f t="shared" si="23"/>
        <v>3.1277386175468713E-2</v>
      </c>
    </row>
    <row r="270" spans="11:20" x14ac:dyDescent="0.25">
      <c r="K270" s="25">
        <v>43861</v>
      </c>
      <c r="L270" s="26">
        <v>230.147926877374</v>
      </c>
      <c r="M270" s="149">
        <v>216.617537539198</v>
      </c>
      <c r="N270" s="150">
        <f t="shared" si="24"/>
        <v>3.0193330711797639E-2</v>
      </c>
      <c r="O270" s="150">
        <f t="shared" si="26"/>
        <v>6.827275699769797E-2</v>
      </c>
      <c r="P270" s="150">
        <f t="shared" si="22"/>
        <v>0.10166513793723486</v>
      </c>
      <c r="Q270" s="153">
        <v>232.036865204213</v>
      </c>
      <c r="R270" s="127">
        <f t="shared" si="25"/>
        <v>9.6287454943329021E-3</v>
      </c>
      <c r="S270" s="127">
        <f t="shared" si="27"/>
        <v>-3.8851953069551914E-4</v>
      </c>
      <c r="T270" s="127">
        <f t="shared" si="23"/>
        <v>3.3769099211684583E-2</v>
      </c>
    </row>
    <row r="271" spans="11:20" x14ac:dyDescent="0.25">
      <c r="K271" s="25">
        <v>43890</v>
      </c>
      <c r="L271" s="26">
        <v>234.201915426743</v>
      </c>
      <c r="M271" s="149">
        <v>220.779872545475</v>
      </c>
      <c r="N271" s="150">
        <f t="shared" si="24"/>
        <v>1.921513398020136E-2</v>
      </c>
      <c r="O271" s="150">
        <f t="shared" si="26"/>
        <v>7.083230811147323E-2</v>
      </c>
      <c r="P271" s="150">
        <f t="shared" si="22"/>
        <v>0.10294787001905914</v>
      </c>
      <c r="Q271" s="153">
        <v>236.069236306823</v>
      </c>
      <c r="R271" s="127">
        <f t="shared" si="25"/>
        <v>1.7378148506967506E-2</v>
      </c>
      <c r="S271" s="127">
        <f t="shared" si="27"/>
        <v>2.8535674848068959E-2</v>
      </c>
      <c r="T271" s="127">
        <f t="shared" si="23"/>
        <v>5.5666179849982012E-2</v>
      </c>
    </row>
    <row r="272" spans="11:20" x14ac:dyDescent="0.25">
      <c r="K272" s="25">
        <v>43921</v>
      </c>
      <c r="L272" s="26">
        <v>235.97915575640201</v>
      </c>
      <c r="M272" s="149">
        <v>222.24955437789001</v>
      </c>
      <c r="N272" s="150">
        <f t="shared" si="24"/>
        <v>6.6567745305328163E-3</v>
      </c>
      <c r="O272" s="150">
        <f t="shared" si="26"/>
        <v>5.6978171180345205E-2</v>
      </c>
      <c r="P272" s="150">
        <f t="shared" si="22"/>
        <v>8.8792336719786258E-2</v>
      </c>
      <c r="Q272" s="153">
        <v>238.024610809384</v>
      </c>
      <c r="R272" s="127">
        <f t="shared" si="25"/>
        <v>8.2830551458199508E-3</v>
      </c>
      <c r="S272" s="127">
        <f t="shared" si="27"/>
        <v>3.568236451029172E-2</v>
      </c>
      <c r="T272" s="127">
        <f t="shared" si="23"/>
        <v>6.7177805594818674E-2</v>
      </c>
    </row>
    <row r="273" spans="11:20" x14ac:dyDescent="0.25">
      <c r="K273" s="25">
        <v>43951</v>
      </c>
      <c r="L273" s="26">
        <v>235.37889665664201</v>
      </c>
      <c r="M273" s="149">
        <v>216.021564673977</v>
      </c>
      <c r="N273" s="150">
        <f t="shared" si="24"/>
        <v>-2.8022507047746781E-2</v>
      </c>
      <c r="O273" s="150">
        <f t="shared" si="26"/>
        <v>-2.7512678428133208E-3</v>
      </c>
      <c r="P273" s="150">
        <f t="shared" si="22"/>
        <v>5.3529050231648778E-2</v>
      </c>
      <c r="Q273" s="153">
        <v>238.654926321445</v>
      </c>
      <c r="R273" s="127">
        <f t="shared" si="25"/>
        <v>2.6481106719076219E-3</v>
      </c>
      <c r="S273" s="127">
        <f t="shared" si="27"/>
        <v>2.8521593374430054E-2</v>
      </c>
      <c r="T273" s="127">
        <f t="shared" si="23"/>
        <v>6.9484531249679904E-2</v>
      </c>
    </row>
    <row r="274" spans="11:20" x14ac:dyDescent="0.25">
      <c r="K274" s="25">
        <v>43982</v>
      </c>
      <c r="L274" s="26">
        <v>232.433278522834</v>
      </c>
      <c r="M274" s="149">
        <v>208.023786494832</v>
      </c>
      <c r="N274" s="150">
        <f t="shared" si="24"/>
        <v>-3.7023054578904535E-2</v>
      </c>
      <c r="O274" s="150">
        <f t="shared" si="26"/>
        <v>-5.777739566370832E-2</v>
      </c>
      <c r="P274" s="150">
        <f t="shared" si="22"/>
        <v>1.2042471071294969E-2</v>
      </c>
      <c r="Q274" s="153">
        <v>236.83479304559799</v>
      </c>
      <c r="R274" s="127">
        <f t="shared" si="25"/>
        <v>-7.6266319070048549E-3</v>
      </c>
      <c r="S274" s="127">
        <f t="shared" si="27"/>
        <v>3.2429330934928835E-3</v>
      </c>
      <c r="T274" s="127">
        <f t="shared" si="23"/>
        <v>5.3320355839228117E-2</v>
      </c>
    </row>
    <row r="275" spans="11:20" x14ac:dyDescent="0.25">
      <c r="K275" s="25">
        <v>44012</v>
      </c>
      <c r="L275" s="26">
        <v>231.17831284130301</v>
      </c>
      <c r="M275" s="149">
        <v>206.399272891744</v>
      </c>
      <c r="N275" s="150">
        <f t="shared" si="24"/>
        <v>-7.8092684998229966E-3</v>
      </c>
      <c r="O275" s="150">
        <f t="shared" si="26"/>
        <v>-7.1317495013716981E-2</v>
      </c>
      <c r="P275" s="150">
        <f t="shared" ref="P275:P325" si="28">M275/M263-1</f>
        <v>6.0632356714740432E-4</v>
      </c>
      <c r="Q275" s="153">
        <v>235.60363655702599</v>
      </c>
      <c r="R275" s="127">
        <f t="shared" si="25"/>
        <v>-5.1983767787656676E-3</v>
      </c>
      <c r="S275" s="127">
        <f t="shared" si="27"/>
        <v>-1.017110896274831E-2</v>
      </c>
      <c r="T275" s="127">
        <f t="shared" ref="T275:T325" si="29">Q275/Q263-1</f>
        <v>3.9210626380377089E-2</v>
      </c>
    </row>
    <row r="276" spans="11:20" x14ac:dyDescent="0.25">
      <c r="K276" s="25">
        <v>44043</v>
      </c>
      <c r="L276" s="26">
        <v>230.87908909490301</v>
      </c>
      <c r="M276" s="149">
        <v>207.30385292113999</v>
      </c>
      <c r="N276" s="150">
        <f t="shared" si="24"/>
        <v>4.3826706205036814E-3</v>
      </c>
      <c r="O276" s="150">
        <f t="shared" si="26"/>
        <v>-4.0355747658776142E-2</v>
      </c>
      <c r="P276" s="150">
        <f t="shared" si="28"/>
        <v>2.6615761683261852E-3</v>
      </c>
      <c r="Q276" s="153">
        <v>235.16256264437601</v>
      </c>
      <c r="R276" s="127">
        <f t="shared" si="25"/>
        <v>-1.8721014628448884E-3</v>
      </c>
      <c r="S276" s="127">
        <f t="shared" si="27"/>
        <v>-1.4633528546421526E-2</v>
      </c>
      <c r="T276" s="127">
        <f t="shared" si="29"/>
        <v>2.5980779290333711E-2</v>
      </c>
    </row>
    <row r="277" spans="11:20" x14ac:dyDescent="0.25">
      <c r="K277" s="25">
        <v>44074</v>
      </c>
      <c r="L277" s="26">
        <v>232.99841132038699</v>
      </c>
      <c r="M277" s="149">
        <v>210.639409295127</v>
      </c>
      <c r="N277" s="150">
        <f t="shared" si="24"/>
        <v>1.6090180317371416E-2</v>
      </c>
      <c r="O277" s="150">
        <f t="shared" si="26"/>
        <v>1.2573671714989132E-2</v>
      </c>
      <c r="P277" s="150">
        <f t="shared" si="28"/>
        <v>3.0366599575752717E-2</v>
      </c>
      <c r="Q277" s="153">
        <v>236.92600549594499</v>
      </c>
      <c r="R277" s="127">
        <f t="shared" si="25"/>
        <v>7.4988247778016159E-3</v>
      </c>
      <c r="S277" s="127">
        <f t="shared" si="27"/>
        <v>3.8513112526272764E-4</v>
      </c>
      <c r="T277" s="127">
        <f t="shared" si="29"/>
        <v>2.0363169916878254E-2</v>
      </c>
    </row>
    <row r="278" spans="11:20" x14ac:dyDescent="0.25">
      <c r="K278" s="25">
        <v>44104</v>
      </c>
      <c r="L278" s="26">
        <v>236.711023547167</v>
      </c>
      <c r="M278" s="149">
        <v>213.12698775419099</v>
      </c>
      <c r="N278" s="150">
        <f t="shared" si="24"/>
        <v>1.1809653603702674E-2</v>
      </c>
      <c r="O278" s="150">
        <f t="shared" si="26"/>
        <v>3.2595632572677058E-2</v>
      </c>
      <c r="P278" s="150">
        <f t="shared" si="28"/>
        <v>4.9498029383388653E-2</v>
      </c>
      <c r="Q278" s="153">
        <v>240.911748760601</v>
      </c>
      <c r="R278" s="127">
        <f t="shared" si="25"/>
        <v>1.682273440736437E-2</v>
      </c>
      <c r="S278" s="127">
        <f t="shared" si="27"/>
        <v>2.2529839866415768E-2</v>
      </c>
      <c r="T278" s="127">
        <f t="shared" si="29"/>
        <v>3.3361845212391383E-2</v>
      </c>
    </row>
    <row r="279" spans="11:20" x14ac:dyDescent="0.25">
      <c r="K279" s="25">
        <v>44135</v>
      </c>
      <c r="L279" s="26">
        <v>242.71177014505901</v>
      </c>
      <c r="M279" s="149">
        <v>220.325866384395</v>
      </c>
      <c r="N279" s="150">
        <f t="shared" si="24"/>
        <v>3.377741461117445E-2</v>
      </c>
      <c r="O279" s="150">
        <f t="shared" si="26"/>
        <v>6.2816070612101482E-2</v>
      </c>
      <c r="P279" s="150">
        <f t="shared" si="28"/>
        <v>8.6560780785226443E-2</v>
      </c>
      <c r="Q279" s="153">
        <v>246.407522612967</v>
      </c>
      <c r="R279" s="127">
        <f t="shared" si="25"/>
        <v>2.2812394499810207E-2</v>
      </c>
      <c r="S279" s="127">
        <f t="shared" si="27"/>
        <v>4.7817815225955629E-2</v>
      </c>
      <c r="T279" s="127">
        <f t="shared" si="29"/>
        <v>6.1520066051337974E-2</v>
      </c>
    </row>
    <row r="280" spans="11:20" x14ac:dyDescent="0.25">
      <c r="K280" s="25">
        <v>44165</v>
      </c>
      <c r="L280" s="26">
        <v>246.758044658285</v>
      </c>
      <c r="M280" s="149">
        <v>225.30913056017101</v>
      </c>
      <c r="N280" s="150">
        <f t="shared" si="24"/>
        <v>2.2617699217766241E-2</v>
      </c>
      <c r="O280" s="150">
        <f t="shared" si="26"/>
        <v>6.9643763786340074E-2</v>
      </c>
      <c r="P280" s="150">
        <f t="shared" si="28"/>
        <v>9.2800233710806701E-2</v>
      </c>
      <c r="Q280" s="153">
        <v>250.22950166460299</v>
      </c>
      <c r="R280" s="127">
        <f t="shared" si="25"/>
        <v>1.5510805072453948E-2</v>
      </c>
      <c r="S280" s="127">
        <f t="shared" si="27"/>
        <v>5.6150426124859099E-2</v>
      </c>
      <c r="T280" s="127">
        <f t="shared" si="29"/>
        <v>9.023087204378677E-2</v>
      </c>
    </row>
    <row r="281" spans="11:20" x14ac:dyDescent="0.25">
      <c r="K281" s="25">
        <v>44196</v>
      </c>
      <c r="L281" s="26">
        <v>248.70822963108</v>
      </c>
      <c r="M281" s="149">
        <v>231.089185299961</v>
      </c>
      <c r="N281" s="150">
        <f t="shared" si="24"/>
        <v>2.5653885954019851E-2</v>
      </c>
      <c r="O281" s="150">
        <f t="shared" si="26"/>
        <v>8.4279319738177039E-2</v>
      </c>
      <c r="P281" s="150">
        <f t="shared" si="28"/>
        <v>9.9017836690915795E-2</v>
      </c>
      <c r="Q281" s="153">
        <v>251.31870669256099</v>
      </c>
      <c r="R281" s="127">
        <f t="shared" si="25"/>
        <v>4.3528241902424103E-3</v>
      </c>
      <c r="S281" s="127">
        <f t="shared" si="27"/>
        <v>4.3198216714211091E-2</v>
      </c>
      <c r="T281" s="127">
        <f t="shared" si="29"/>
        <v>9.3527058012769171E-2</v>
      </c>
    </row>
    <row r="282" spans="11:20" x14ac:dyDescent="0.25">
      <c r="K282" s="25">
        <v>44227</v>
      </c>
      <c r="L282" s="28">
        <v>247.836073158234</v>
      </c>
      <c r="M282" s="149">
        <v>231.41503951738</v>
      </c>
      <c r="N282" s="150">
        <f t="shared" si="24"/>
        <v>1.410079909174522E-3</v>
      </c>
      <c r="O282" s="150">
        <f t="shared" si="26"/>
        <v>5.0330781922981682E-2</v>
      </c>
      <c r="P282" s="150">
        <f t="shared" si="28"/>
        <v>6.8311652631100284E-2</v>
      </c>
      <c r="Q282" s="153">
        <v>250.49889057750801</v>
      </c>
      <c r="R282" s="127">
        <f t="shared" si="25"/>
        <v>-3.2620576710824523E-3</v>
      </c>
      <c r="S282" s="127">
        <f t="shared" si="27"/>
        <v>1.6604070854473685E-2</v>
      </c>
      <c r="T282" s="127">
        <f t="shared" si="29"/>
        <v>7.9565052549071424E-2</v>
      </c>
    </row>
    <row r="283" spans="11:20" x14ac:dyDescent="0.25">
      <c r="K283" s="25">
        <v>44255</v>
      </c>
      <c r="L283" s="28">
        <v>247.06484947480101</v>
      </c>
      <c r="M283" s="149">
        <v>230.90169922959299</v>
      </c>
      <c r="N283" s="150">
        <f t="shared" si="24"/>
        <v>-2.2182667507590903E-3</v>
      </c>
      <c r="O283" s="150">
        <f t="shared" si="26"/>
        <v>2.4821757802347078E-2</v>
      </c>
      <c r="P283" s="150">
        <f t="shared" si="28"/>
        <v>4.5845785521201332E-2</v>
      </c>
      <c r="Q283" s="153">
        <v>249.870393160677</v>
      </c>
      <c r="R283" s="127">
        <f t="shared" si="25"/>
        <v>-2.5089828357405253E-3</v>
      </c>
      <c r="S283" s="127">
        <f t="shared" si="27"/>
        <v>-1.435116569137862E-3</v>
      </c>
      <c r="T283" s="127">
        <f t="shared" si="29"/>
        <v>5.8462326857009028E-2</v>
      </c>
    </row>
    <row r="284" spans="11:20" x14ac:dyDescent="0.25">
      <c r="K284" s="25">
        <v>44286</v>
      </c>
      <c r="L284" s="28">
        <v>249.242742083824</v>
      </c>
      <c r="M284" s="149">
        <v>231.49328567380999</v>
      </c>
      <c r="N284" s="150">
        <f t="shared" si="24"/>
        <v>2.5620705529272314E-3</v>
      </c>
      <c r="O284" s="150">
        <f t="shared" si="26"/>
        <v>1.7486771322701156E-3</v>
      </c>
      <c r="P284" s="150">
        <f t="shared" si="28"/>
        <v>4.1591675275995943E-2</v>
      </c>
      <c r="Q284" s="153">
        <v>252.32795311602101</v>
      </c>
      <c r="R284" s="127">
        <f t="shared" si="25"/>
        <v>9.8353387300418316E-3</v>
      </c>
      <c r="S284" s="127">
        <f t="shared" si="27"/>
        <v>4.0158030285211144E-3</v>
      </c>
      <c r="T284" s="127">
        <f t="shared" si="29"/>
        <v>6.0091863013659097E-2</v>
      </c>
    </row>
    <row r="285" spans="11:20" x14ac:dyDescent="0.25">
      <c r="K285" s="25">
        <v>44316</v>
      </c>
      <c r="L285" s="28">
        <v>253.41813812913301</v>
      </c>
      <c r="M285" s="149">
        <v>235.818222954584</v>
      </c>
      <c r="N285" s="150">
        <f t="shared" si="24"/>
        <v>1.8682776341375718E-2</v>
      </c>
      <c r="O285" s="150">
        <f t="shared" si="26"/>
        <v>1.9027213816297017E-2</v>
      </c>
      <c r="P285" s="150">
        <f t="shared" si="28"/>
        <v>9.1642046526625442E-2</v>
      </c>
      <c r="Q285" s="153">
        <v>256.37116858706599</v>
      </c>
      <c r="R285" s="127">
        <f t="shared" si="25"/>
        <v>1.6023652635845265E-2</v>
      </c>
      <c r="S285" s="127">
        <f t="shared" si="27"/>
        <v>2.344233140522034E-2</v>
      </c>
      <c r="T285" s="127">
        <f t="shared" si="29"/>
        <v>7.4233717018516332E-2</v>
      </c>
    </row>
    <row r="286" spans="11:20" x14ac:dyDescent="0.25">
      <c r="K286" s="25">
        <v>44347</v>
      </c>
      <c r="L286" s="28">
        <v>257.28515351960601</v>
      </c>
      <c r="M286" s="149">
        <v>239.16190439543399</v>
      </c>
      <c r="N286" s="150">
        <f t="shared" si="24"/>
        <v>1.4179063004363002E-2</v>
      </c>
      <c r="O286" s="150">
        <f t="shared" si="26"/>
        <v>3.5773687215820749E-2</v>
      </c>
      <c r="P286" s="150">
        <f t="shared" si="28"/>
        <v>0.14968537216476241</v>
      </c>
      <c r="Q286" s="153">
        <v>260.08261426899003</v>
      </c>
      <c r="R286" s="127">
        <f t="shared" si="25"/>
        <v>1.4476845046105913E-2</v>
      </c>
      <c r="S286" s="127">
        <f t="shared" si="27"/>
        <v>4.0870072596980833E-2</v>
      </c>
      <c r="T286" s="127">
        <f t="shared" si="29"/>
        <v>9.8160497975971372E-2</v>
      </c>
    </row>
    <row r="287" spans="11:20" x14ac:dyDescent="0.25">
      <c r="K287" s="25">
        <v>44377</v>
      </c>
      <c r="L287" s="28">
        <v>261.26744197330902</v>
      </c>
      <c r="M287" s="149">
        <v>242.18134766008899</v>
      </c>
      <c r="N287" s="150">
        <f t="shared" si="24"/>
        <v>1.262510127726113E-2</v>
      </c>
      <c r="O287" s="150">
        <f t="shared" si="26"/>
        <v>4.6170073378885013E-2</v>
      </c>
      <c r="P287" s="150">
        <f t="shared" si="28"/>
        <v>0.17336337607697194</v>
      </c>
      <c r="Q287" s="153">
        <v>264.19743744148201</v>
      </c>
      <c r="R287" s="127">
        <f t="shared" si="25"/>
        <v>1.5821215824277424E-2</v>
      </c>
      <c r="S287" s="127">
        <f t="shared" si="27"/>
        <v>4.7039910477153501E-2</v>
      </c>
      <c r="T287" s="127">
        <f t="shared" si="29"/>
        <v>0.12136400482738363</v>
      </c>
    </row>
    <row r="288" spans="11:20" x14ac:dyDescent="0.25">
      <c r="K288" s="25">
        <v>44408</v>
      </c>
      <c r="L288" s="28">
        <v>265.11219446554998</v>
      </c>
      <c r="M288" s="149">
        <v>247.57811945218199</v>
      </c>
      <c r="N288" s="150">
        <f t="shared" si="24"/>
        <v>2.2284010904372265E-2</v>
      </c>
      <c r="O288" s="150">
        <f t="shared" si="26"/>
        <v>4.9868480689309713E-2</v>
      </c>
      <c r="P288" s="150">
        <f t="shared" si="28"/>
        <v>0.19427649782448886</v>
      </c>
      <c r="Q288" s="153">
        <v>267.81091804131</v>
      </c>
      <c r="R288" s="127">
        <f t="shared" si="25"/>
        <v>1.3677197760967541E-2</v>
      </c>
      <c r="S288" s="127">
        <f t="shared" si="27"/>
        <v>4.4621825134595783E-2</v>
      </c>
      <c r="T288" s="127">
        <f t="shared" si="29"/>
        <v>0.13883313325814695</v>
      </c>
    </row>
    <row r="289" spans="11:20" x14ac:dyDescent="0.25">
      <c r="K289" s="25">
        <v>44439</v>
      </c>
      <c r="L289" s="28">
        <v>269.25655264076499</v>
      </c>
      <c r="M289" s="149">
        <v>253.782407396259</v>
      </c>
      <c r="N289" s="150">
        <f t="shared" si="24"/>
        <v>2.5059920310426698E-2</v>
      </c>
      <c r="O289" s="150">
        <f t="shared" si="26"/>
        <v>6.1132240261188242E-2</v>
      </c>
      <c r="P289" s="150">
        <f t="shared" si="28"/>
        <v>0.20481921329680675</v>
      </c>
      <c r="Q289" s="153">
        <v>271.72523679985397</v>
      </c>
      <c r="R289" s="127">
        <f t="shared" si="25"/>
        <v>1.4615979016733727E-2</v>
      </c>
      <c r="S289" s="127">
        <f t="shared" si="27"/>
        <v>4.4765093443818627E-2</v>
      </c>
      <c r="T289" s="127">
        <f t="shared" si="29"/>
        <v>0.14687805684760336</v>
      </c>
    </row>
    <row r="290" spans="11:20" x14ac:dyDescent="0.25">
      <c r="K290" s="25">
        <v>44469</v>
      </c>
      <c r="L290" s="28">
        <v>272.09199326398902</v>
      </c>
      <c r="M290" s="149">
        <v>261.44602126427702</v>
      </c>
      <c r="N290" s="150">
        <f t="shared" si="24"/>
        <v>3.0197577312961466E-2</v>
      </c>
      <c r="O290" s="150">
        <f t="shared" si="26"/>
        <v>7.9546479488695976E-2</v>
      </c>
      <c r="P290" s="150">
        <f t="shared" si="28"/>
        <v>0.2267147582727278</v>
      </c>
      <c r="Q290" s="153">
        <v>273.704765403387</v>
      </c>
      <c r="R290" s="127">
        <f t="shared" si="25"/>
        <v>7.2850377346109774E-3</v>
      </c>
      <c r="S290" s="127">
        <f t="shared" si="27"/>
        <v>3.5985693328349555E-2</v>
      </c>
      <c r="T290" s="127">
        <f t="shared" si="29"/>
        <v>0.13612045411439477</v>
      </c>
    </row>
    <row r="291" spans="11:20" x14ac:dyDescent="0.25">
      <c r="K291" s="25">
        <v>44500</v>
      </c>
      <c r="L291" s="28">
        <v>277.80339688896998</v>
      </c>
      <c r="M291" s="149">
        <v>268.266051048919</v>
      </c>
      <c r="N291" s="150">
        <f t="shared" si="24"/>
        <v>2.6085804448896521E-2</v>
      </c>
      <c r="O291" s="150">
        <f t="shared" si="26"/>
        <v>8.3561227633982105E-2</v>
      </c>
      <c r="P291" s="150">
        <f t="shared" si="28"/>
        <v>0.21758763712692897</v>
      </c>
      <c r="Q291" s="153">
        <v>278.990930944041</v>
      </c>
      <c r="R291" s="127">
        <f t="shared" si="25"/>
        <v>1.9313385109912984E-2</v>
      </c>
      <c r="S291" s="127">
        <f t="shared" si="27"/>
        <v>4.1745919040561574E-2</v>
      </c>
      <c r="T291" s="127">
        <f t="shared" si="29"/>
        <v>0.13223382137668271</v>
      </c>
    </row>
    <row r="292" spans="11:20" x14ac:dyDescent="0.25">
      <c r="K292" s="25">
        <v>44530</v>
      </c>
      <c r="L292" s="28">
        <v>282.45353887639999</v>
      </c>
      <c r="M292" s="149">
        <v>269.865568585392</v>
      </c>
      <c r="N292" s="150">
        <f t="shared" si="24"/>
        <v>5.962429946759551E-3</v>
      </c>
      <c r="O292" s="150">
        <f t="shared" si="26"/>
        <v>6.3373822299748861E-2</v>
      </c>
      <c r="P292" s="150">
        <f t="shared" si="28"/>
        <v>0.19775691253365224</v>
      </c>
      <c r="Q292" s="153">
        <v>283.93665119772197</v>
      </c>
      <c r="R292" s="127">
        <f t="shared" si="25"/>
        <v>1.7727172123286561E-2</v>
      </c>
      <c r="S292" s="127">
        <f t="shared" si="27"/>
        <v>4.4940302717861424E-2</v>
      </c>
      <c r="T292" s="127">
        <f t="shared" si="29"/>
        <v>0.13470493810237705</v>
      </c>
    </row>
    <row r="293" spans="11:20" x14ac:dyDescent="0.25">
      <c r="K293" s="25">
        <v>44561</v>
      </c>
      <c r="L293" s="28">
        <v>286.41617953687802</v>
      </c>
      <c r="M293" s="149">
        <v>269.35024172156</v>
      </c>
      <c r="N293" s="150">
        <f t="shared" si="24"/>
        <v>-1.9095687772741066E-3</v>
      </c>
      <c r="O293" s="150">
        <f t="shared" si="26"/>
        <v>3.0232705087881895E-2</v>
      </c>
      <c r="P293" s="150">
        <f t="shared" si="28"/>
        <v>0.16556835566292261</v>
      </c>
      <c r="Q293" s="153">
        <v>288.58764417865899</v>
      </c>
      <c r="R293" s="127">
        <f t="shared" si="25"/>
        <v>1.6380389644372606E-2</v>
      </c>
      <c r="S293" s="127">
        <f t="shared" si="27"/>
        <v>5.4375665521707583E-2</v>
      </c>
      <c r="T293" s="127">
        <f t="shared" si="29"/>
        <v>0.14829352727685818</v>
      </c>
    </row>
    <row r="294" spans="11:20" x14ac:dyDescent="0.25">
      <c r="K294" s="25">
        <v>44592</v>
      </c>
      <c r="L294" s="28">
        <v>285.68603610438402</v>
      </c>
      <c r="M294" s="149">
        <v>263.47310791912201</v>
      </c>
      <c r="N294" s="150">
        <f t="shared" si="24"/>
        <v>-2.1819671535745044E-2</v>
      </c>
      <c r="O294" s="150">
        <f t="shared" si="26"/>
        <v>-1.7866379704239876E-2</v>
      </c>
      <c r="P294" s="150">
        <f t="shared" si="28"/>
        <v>0.13853061783970344</v>
      </c>
      <c r="Q294" s="153">
        <v>289.26035870744198</v>
      </c>
      <c r="R294" s="127">
        <f t="shared" si="25"/>
        <v>2.3310579726918412E-3</v>
      </c>
      <c r="S294" s="127">
        <f t="shared" si="27"/>
        <v>3.6809181318731676E-2</v>
      </c>
      <c r="T294" s="127">
        <f t="shared" si="29"/>
        <v>0.15473708502489592</v>
      </c>
    </row>
    <row r="295" spans="11:20" x14ac:dyDescent="0.25">
      <c r="K295" s="25">
        <v>44620</v>
      </c>
      <c r="L295" s="28">
        <v>284.92562792931801</v>
      </c>
      <c r="M295" s="149">
        <v>261.500370318894</v>
      </c>
      <c r="N295" s="150">
        <f t="shared" si="24"/>
        <v>-7.4874343564261814E-3</v>
      </c>
      <c r="O295" s="150">
        <f t="shared" si="26"/>
        <v>-3.0997649349442824E-2</v>
      </c>
      <c r="P295" s="150">
        <f t="shared" si="28"/>
        <v>0.13251817198138394</v>
      </c>
      <c r="Q295" s="153">
        <v>289.11625922479101</v>
      </c>
      <c r="R295" s="127">
        <f t="shared" si="25"/>
        <v>-4.9816533207269753E-4</v>
      </c>
      <c r="S295" s="127">
        <f t="shared" si="27"/>
        <v>1.8242125506587659E-2</v>
      </c>
      <c r="T295" s="127">
        <f t="shared" si="29"/>
        <v>0.15706489099281673</v>
      </c>
    </row>
    <row r="296" spans="11:20" x14ac:dyDescent="0.25">
      <c r="K296" s="25">
        <v>44651</v>
      </c>
      <c r="L296" s="28">
        <v>288.46068934071201</v>
      </c>
      <c r="M296" s="149">
        <v>266.444232260565</v>
      </c>
      <c r="N296" s="150">
        <f t="shared" si="24"/>
        <v>1.8905755030641291E-2</v>
      </c>
      <c r="O296" s="150">
        <f t="shared" si="26"/>
        <v>-1.0788961771191152E-2</v>
      </c>
      <c r="P296" s="150">
        <f t="shared" si="28"/>
        <v>0.15098039014402898</v>
      </c>
      <c r="Q296" s="153">
        <v>292.75587233320999</v>
      </c>
      <c r="R296" s="127">
        <f t="shared" si="25"/>
        <v>1.2588752767408895E-2</v>
      </c>
      <c r="S296" s="127">
        <f t="shared" si="27"/>
        <v>1.4443543369343059E-2</v>
      </c>
      <c r="T296" s="127">
        <f t="shared" si="29"/>
        <v>0.16021974069040268</v>
      </c>
    </row>
    <row r="297" spans="11:20" x14ac:dyDescent="0.25">
      <c r="K297" s="25">
        <v>44681</v>
      </c>
      <c r="L297" s="28">
        <v>297.34269523061698</v>
      </c>
      <c r="M297" s="149">
        <v>284.12640228845601</v>
      </c>
      <c r="N297" s="150">
        <f t="shared" si="24"/>
        <v>6.6363493320429567E-2</v>
      </c>
      <c r="O297" s="150">
        <f t="shared" si="26"/>
        <v>7.8388623918589362E-2</v>
      </c>
      <c r="P297" s="150">
        <f t="shared" si="28"/>
        <v>0.20485346182587261</v>
      </c>
      <c r="Q297" s="153">
        <v>299.85997370491202</v>
      </c>
      <c r="R297" s="127">
        <f t="shared" si="25"/>
        <v>2.4266298452303214E-2</v>
      </c>
      <c r="S297" s="127">
        <f t="shared" si="27"/>
        <v>3.6643856229849003E-2</v>
      </c>
      <c r="T297" s="127">
        <f t="shared" si="29"/>
        <v>0.16963219911788485</v>
      </c>
    </row>
    <row r="298" spans="11:20" x14ac:dyDescent="0.25">
      <c r="K298" s="25">
        <v>44712</v>
      </c>
      <c r="L298" s="28">
        <v>303.70708661485997</v>
      </c>
      <c r="M298" s="149">
        <v>293.67367795741097</v>
      </c>
      <c r="N298" s="150">
        <f t="shared" si="24"/>
        <v>3.3602212226874206E-2</v>
      </c>
      <c r="O298" s="150">
        <f t="shared" si="26"/>
        <v>0.12303350698617499</v>
      </c>
      <c r="P298" s="150">
        <f t="shared" si="28"/>
        <v>0.22792833039097382</v>
      </c>
      <c r="Q298" s="153">
        <v>305.29661023776202</v>
      </c>
      <c r="R298" s="127">
        <f t="shared" si="25"/>
        <v>1.8130584304659969E-2</v>
      </c>
      <c r="S298" s="127">
        <f t="shared" si="27"/>
        <v>5.5964860144342987E-2</v>
      </c>
      <c r="T298" s="127">
        <f t="shared" si="29"/>
        <v>0.17384474581607168</v>
      </c>
    </row>
    <row r="299" spans="11:20" x14ac:dyDescent="0.25">
      <c r="K299" s="25">
        <v>44742</v>
      </c>
      <c r="L299" s="28">
        <v>306.56393815887998</v>
      </c>
      <c r="M299" s="149">
        <v>295.83772824075203</v>
      </c>
      <c r="N299" s="150">
        <f t="shared" si="24"/>
        <v>7.3688942720120387E-3</v>
      </c>
      <c r="O299" s="150">
        <f t="shared" si="26"/>
        <v>0.11031762906183729</v>
      </c>
      <c r="P299" s="150">
        <f t="shared" si="28"/>
        <v>0.22155455446540784</v>
      </c>
      <c r="Q299" s="153">
        <v>307.90799028074298</v>
      </c>
      <c r="R299" s="127">
        <f t="shared" si="25"/>
        <v>8.553583483770888E-3</v>
      </c>
      <c r="S299" s="127">
        <f t="shared" si="27"/>
        <v>5.1756836939848228E-2</v>
      </c>
      <c r="T299" s="127">
        <f t="shared" si="29"/>
        <v>0.16544654354924448</v>
      </c>
    </row>
    <row r="300" spans="11:20" x14ac:dyDescent="0.25">
      <c r="K300" s="25">
        <v>44773</v>
      </c>
      <c r="L300" s="28">
        <v>305.12011411061297</v>
      </c>
      <c r="M300" s="149">
        <v>288.05756071617299</v>
      </c>
      <c r="N300" s="150">
        <f t="shared" si="24"/>
        <v>-2.6298767134418921E-2</v>
      </c>
      <c r="O300" s="150">
        <f t="shared" si="26"/>
        <v>1.3835949056666408E-2</v>
      </c>
      <c r="P300" s="150">
        <f t="shared" si="28"/>
        <v>0.16350169131892667</v>
      </c>
      <c r="Q300" s="153">
        <v>307.62976444244902</v>
      </c>
      <c r="R300" s="127">
        <f t="shared" si="25"/>
        <v>-9.0360057899208091E-4</v>
      </c>
      <c r="S300" s="127">
        <f t="shared" si="27"/>
        <v>2.5911396714731749E-2</v>
      </c>
      <c r="T300" s="127">
        <f t="shared" si="29"/>
        <v>0.14868268512860605</v>
      </c>
    </row>
    <row r="301" spans="11:20" x14ac:dyDescent="0.25">
      <c r="K301" s="25">
        <v>44804</v>
      </c>
      <c r="L301" s="28">
        <v>305.38272680814498</v>
      </c>
      <c r="M301" s="149">
        <v>285.72945347262402</v>
      </c>
      <c r="N301" s="150">
        <f t="shared" si="24"/>
        <v>-8.0820903911037467E-3</v>
      </c>
      <c r="O301" s="150">
        <f t="shared" si="26"/>
        <v>-2.7051196893236873E-2</v>
      </c>
      <c r="P301" s="150">
        <f t="shared" si="28"/>
        <v>0.12588361188678654</v>
      </c>
      <c r="Q301" s="153">
        <v>308.41403935882101</v>
      </c>
      <c r="R301" s="127">
        <f t="shared" si="25"/>
        <v>2.549411685808245E-3</v>
      </c>
      <c r="S301" s="127">
        <f t="shared" si="27"/>
        <v>1.0211148818950688E-2</v>
      </c>
      <c r="T301" s="127">
        <f t="shared" si="29"/>
        <v>0.13502169688416199</v>
      </c>
    </row>
    <row r="302" spans="11:20" x14ac:dyDescent="0.25">
      <c r="K302" s="25">
        <v>44834</v>
      </c>
      <c r="L302" s="28">
        <v>304.91398586628401</v>
      </c>
      <c r="M302" s="149">
        <v>283.715952475878</v>
      </c>
      <c r="N302" s="150">
        <f t="shared" si="24"/>
        <v>-7.0468793898383897E-3</v>
      </c>
      <c r="O302" s="150">
        <f t="shared" si="26"/>
        <v>-4.0974407953164649E-2</v>
      </c>
      <c r="P302" s="150">
        <f t="shared" si="28"/>
        <v>8.5179843640037278E-2</v>
      </c>
      <c r="Q302" s="153">
        <v>308.38130386781597</v>
      </c>
      <c r="R302" s="127">
        <f t="shared" si="25"/>
        <v>-1.0614137758802045E-4</v>
      </c>
      <c r="S302" s="127">
        <f t="shared" si="27"/>
        <v>1.537191635207158E-3</v>
      </c>
      <c r="T302" s="127">
        <f t="shared" si="29"/>
        <v>0.12669322148382234</v>
      </c>
    </row>
    <row r="303" spans="11:20" x14ac:dyDescent="0.25">
      <c r="K303" s="25">
        <v>44865</v>
      </c>
      <c r="L303" s="28">
        <v>307.28530641096802</v>
      </c>
      <c r="M303" s="149">
        <v>288.551851842411</v>
      </c>
      <c r="N303" s="150">
        <f t="shared" si="24"/>
        <v>1.7044862385537263E-2</v>
      </c>
      <c r="O303" s="150">
        <f t="shared" si="26"/>
        <v>1.715945677694064E-3</v>
      </c>
      <c r="P303" s="150">
        <f t="shared" si="28"/>
        <v>7.5618218235869339E-2</v>
      </c>
      <c r="Q303" s="153">
        <v>310.57357079038297</v>
      </c>
      <c r="R303" s="127">
        <f t="shared" si="25"/>
        <v>7.108948872940335E-3</v>
      </c>
      <c r="S303" s="127">
        <f t="shared" si="27"/>
        <v>9.5693157431282483E-3</v>
      </c>
      <c r="T303" s="127">
        <f t="shared" si="29"/>
        <v>0.11320310570481129</v>
      </c>
    </row>
    <row r="304" spans="11:20" x14ac:dyDescent="0.25">
      <c r="K304" s="25">
        <v>44895</v>
      </c>
      <c r="L304" s="28">
        <v>304.397776453939</v>
      </c>
      <c r="M304" s="149">
        <v>278.52487331217901</v>
      </c>
      <c r="N304" s="150">
        <f t="shared" si="24"/>
        <v>-3.474931270137227E-2</v>
      </c>
      <c r="O304" s="150">
        <f t="shared" si="26"/>
        <v>-2.521469198531634E-2</v>
      </c>
      <c r="P304" s="150">
        <f t="shared" si="28"/>
        <v>3.2087475153567135E-2</v>
      </c>
      <c r="Q304" s="153">
        <v>309.342373764424</v>
      </c>
      <c r="R304" s="127">
        <f t="shared" si="25"/>
        <v>-3.9642685075413908E-3</v>
      </c>
      <c r="S304" s="127">
        <f t="shared" si="27"/>
        <v>3.0100264162193913E-3</v>
      </c>
      <c r="T304" s="127">
        <f t="shared" si="29"/>
        <v>8.9476728205160505E-2</v>
      </c>
    </row>
    <row r="305" spans="11:20" x14ac:dyDescent="0.25">
      <c r="K305" s="25">
        <v>44926</v>
      </c>
      <c r="L305" s="28">
        <v>302.33372456963798</v>
      </c>
      <c r="M305" s="149">
        <v>270.84229966707602</v>
      </c>
      <c r="N305" s="150">
        <f t="shared" si="24"/>
        <v>-2.7583079219255735E-2</v>
      </c>
      <c r="O305" s="150">
        <f t="shared" si="26"/>
        <v>-4.5375146150432033E-2</v>
      </c>
      <c r="P305" s="150">
        <f t="shared" si="28"/>
        <v>5.5394713439997911E-3</v>
      </c>
      <c r="Q305" s="153">
        <v>308.68857156602002</v>
      </c>
      <c r="R305" s="127">
        <f t="shared" si="25"/>
        <v>-2.1135229242854603E-3</v>
      </c>
      <c r="S305" s="127">
        <f t="shared" si="27"/>
        <v>9.9638886777575486E-4</v>
      </c>
      <c r="T305" s="127">
        <f t="shared" si="29"/>
        <v>6.9652765088296542E-2</v>
      </c>
    </row>
    <row r="306" spans="11:20" x14ac:dyDescent="0.25">
      <c r="K306" s="25">
        <v>44957</v>
      </c>
      <c r="L306" s="28">
        <v>300.930502337522</v>
      </c>
      <c r="M306" s="149">
        <v>260.11440438012301</v>
      </c>
      <c r="N306" s="150">
        <f t="shared" si="24"/>
        <v>-3.9609378963846975E-2</v>
      </c>
      <c r="O306" s="150">
        <f t="shared" si="26"/>
        <v>-9.8552295820366953E-2</v>
      </c>
      <c r="P306" s="150">
        <f t="shared" si="28"/>
        <v>-1.2747803999905827E-2</v>
      </c>
      <c r="Q306" s="153">
        <v>308.87443281982797</v>
      </c>
      <c r="R306" s="127">
        <f t="shared" si="25"/>
        <v>6.0209956223866712E-4</v>
      </c>
      <c r="S306" s="127">
        <f t="shared" si="27"/>
        <v>-5.4709676880452252E-3</v>
      </c>
      <c r="T306" s="127">
        <f t="shared" si="29"/>
        <v>6.7807680941942339E-2</v>
      </c>
    </row>
    <row r="307" spans="11:20" x14ac:dyDescent="0.25">
      <c r="K307" s="25">
        <v>44985</v>
      </c>
      <c r="L307" s="28">
        <v>301.95996777689999</v>
      </c>
      <c r="M307" s="149">
        <v>257.35765022968502</v>
      </c>
      <c r="N307" s="150">
        <f t="shared" si="24"/>
        <v>-1.0598237175705738E-2</v>
      </c>
      <c r="O307" s="150">
        <f t="shared" si="26"/>
        <v>-7.5997604202369118E-2</v>
      </c>
      <c r="P307" s="150">
        <f t="shared" si="28"/>
        <v>-1.5842119397984078E-2</v>
      </c>
      <c r="Q307" s="153">
        <v>310.26186716355801</v>
      </c>
      <c r="R307" s="127">
        <f t="shared" si="25"/>
        <v>4.4919041406685789E-3</v>
      </c>
      <c r="S307" s="127">
        <f t="shared" si="27"/>
        <v>2.9724133423578714E-3</v>
      </c>
      <c r="T307" s="127">
        <f t="shared" si="29"/>
        <v>7.3138771217726939E-2</v>
      </c>
    </row>
    <row r="308" spans="11:20" x14ac:dyDescent="0.25">
      <c r="K308" s="25">
        <v>45016</v>
      </c>
      <c r="L308" s="28">
        <v>304.41744766308602</v>
      </c>
      <c r="M308" s="149">
        <v>254.18431656538701</v>
      </c>
      <c r="N308" s="150">
        <f t="shared" si="24"/>
        <v>-1.233044232983127E-2</v>
      </c>
      <c r="O308" s="150">
        <f t="shared" si="26"/>
        <v>-6.1504362952778391E-2</v>
      </c>
      <c r="P308" s="150">
        <f t="shared" si="28"/>
        <v>-4.6013064689606753E-2</v>
      </c>
      <c r="Q308" s="153">
        <v>312.91543355203498</v>
      </c>
      <c r="R308" s="127">
        <f t="shared" si="25"/>
        <v>8.5526668576325626E-3</v>
      </c>
      <c r="S308" s="127">
        <f t="shared" si="27"/>
        <v>1.3692965582015271E-2</v>
      </c>
      <c r="T308" s="127">
        <f t="shared" si="29"/>
        <v>6.8861338487105517E-2</v>
      </c>
    </row>
    <row r="309" spans="11:20" x14ac:dyDescent="0.25">
      <c r="K309" s="25">
        <v>45046</v>
      </c>
      <c r="L309" s="28">
        <v>305.680257740191</v>
      </c>
      <c r="M309" s="149">
        <v>255.48637072672801</v>
      </c>
      <c r="N309" s="150">
        <f t="shared" si="24"/>
        <v>5.1224803281915143E-3</v>
      </c>
      <c r="O309" s="150">
        <f t="shared" si="26"/>
        <v>-1.7792300524163696E-2</v>
      </c>
      <c r="P309" s="150">
        <f t="shared" si="28"/>
        <v>-0.10080031750323415</v>
      </c>
      <c r="Q309" s="153">
        <v>313.63735854488198</v>
      </c>
      <c r="R309" s="127">
        <f t="shared" si="25"/>
        <v>2.3070929568800302E-3</v>
      </c>
      <c r="S309" s="127">
        <f t="shared" si="27"/>
        <v>1.542026538607133E-2</v>
      </c>
      <c r="T309" s="127">
        <f t="shared" si="29"/>
        <v>4.5946061655858461E-2</v>
      </c>
    </row>
    <row r="310" spans="11:20" x14ac:dyDescent="0.25">
      <c r="K310" s="25">
        <v>45077</v>
      </c>
      <c r="L310" s="28">
        <v>307.61950421369698</v>
      </c>
      <c r="M310" s="149">
        <v>263.87482641918001</v>
      </c>
      <c r="N310" s="150">
        <f t="shared" si="24"/>
        <v>3.2833280572232226E-2</v>
      </c>
      <c r="O310" s="150">
        <f t="shared" si="26"/>
        <v>2.5323421253180545E-2</v>
      </c>
      <c r="P310" s="150">
        <f t="shared" si="28"/>
        <v>-0.10146926256888589</v>
      </c>
      <c r="Q310" s="153">
        <v>314.64626972452498</v>
      </c>
      <c r="R310" s="127">
        <f t="shared" si="25"/>
        <v>3.2168080496655094E-3</v>
      </c>
      <c r="S310" s="127">
        <f t="shared" si="27"/>
        <v>1.4131296897841761E-2</v>
      </c>
      <c r="T310" s="127">
        <f t="shared" si="29"/>
        <v>3.0624838839453661E-2</v>
      </c>
    </row>
    <row r="311" spans="11:20" x14ac:dyDescent="0.25">
      <c r="K311" s="25">
        <v>45107</v>
      </c>
      <c r="L311" s="28">
        <v>309.27709662344</v>
      </c>
      <c r="M311" s="149">
        <v>271.56034795208598</v>
      </c>
      <c r="N311" s="150">
        <f t="shared" si="24"/>
        <v>2.9125633684726981E-2</v>
      </c>
      <c r="O311" s="150">
        <f t="shared" si="26"/>
        <v>6.8359966584441656E-2</v>
      </c>
      <c r="P311" s="150">
        <f t="shared" si="28"/>
        <v>-8.206316494192778E-2</v>
      </c>
      <c r="Q311" s="153">
        <v>315.965695307315</v>
      </c>
      <c r="R311" s="127">
        <f t="shared" si="25"/>
        <v>4.1933615928297918E-3</v>
      </c>
      <c r="S311" s="127">
        <f t="shared" si="27"/>
        <v>9.7478789098230934E-3</v>
      </c>
      <c r="T311" s="127">
        <f t="shared" si="29"/>
        <v>2.6169197555494517E-2</v>
      </c>
    </row>
    <row r="312" spans="11:20" x14ac:dyDescent="0.25">
      <c r="K312" s="25">
        <v>45138</v>
      </c>
      <c r="L312" s="28">
        <v>314.50998545906498</v>
      </c>
      <c r="M312" s="149">
        <v>277.39840946738502</v>
      </c>
      <c r="N312" s="150">
        <f t="shared" si="24"/>
        <v>2.1498210468964052E-2</v>
      </c>
      <c r="O312" s="150">
        <f t="shared" si="26"/>
        <v>8.5765979133557879E-2</v>
      </c>
      <c r="P312" s="150">
        <f t="shared" si="28"/>
        <v>-3.7003546174198765E-2</v>
      </c>
      <c r="Q312" s="153">
        <v>321.71285256507798</v>
      </c>
      <c r="R312" s="127">
        <f t="shared" si="25"/>
        <v>1.8189181114023123E-2</v>
      </c>
      <c r="S312" s="127">
        <f t="shared" si="27"/>
        <v>2.5747870271775719E-2</v>
      </c>
      <c r="T312" s="127">
        <f t="shared" si="29"/>
        <v>4.5779341762177239E-2</v>
      </c>
    </row>
    <row r="313" spans="11:20" x14ac:dyDescent="0.25">
      <c r="K313" s="25">
        <v>45169</v>
      </c>
      <c r="L313" s="28">
        <v>314.97726771249398</v>
      </c>
      <c r="M313" s="149">
        <v>264.66835564676802</v>
      </c>
      <c r="N313" s="150">
        <f t="shared" si="24"/>
        <v>-4.589086810216092E-2</v>
      </c>
      <c r="O313" s="150">
        <f t="shared" si="26"/>
        <v>3.0072183783360629E-3</v>
      </c>
      <c r="P313" s="150">
        <f t="shared" si="28"/>
        <v>-7.3709929340112224E-2</v>
      </c>
      <c r="Q313" s="153">
        <v>324.60627197497701</v>
      </c>
      <c r="R313" s="127">
        <f t="shared" si="25"/>
        <v>8.9937948914047272E-3</v>
      </c>
      <c r="S313" s="127">
        <f t="shared" si="27"/>
        <v>3.1654601401033933E-2</v>
      </c>
      <c r="T313" s="127">
        <f t="shared" si="29"/>
        <v>5.2501606768028175E-2</v>
      </c>
    </row>
    <row r="314" spans="11:20" x14ac:dyDescent="0.25">
      <c r="K314" s="25">
        <v>45199</v>
      </c>
      <c r="L314" s="28">
        <v>316.58934905235799</v>
      </c>
      <c r="M314" s="149">
        <v>253.87694373497001</v>
      </c>
      <c r="N314" s="150">
        <f t="shared" si="24"/>
        <v>-4.077333644752168E-2</v>
      </c>
      <c r="O314" s="150">
        <f t="shared" si="26"/>
        <v>-6.511776977188144E-2</v>
      </c>
      <c r="P314" s="150">
        <f t="shared" si="28"/>
        <v>-0.10517212190754399</v>
      </c>
      <c r="Q314" s="153">
        <v>327.93157906578102</v>
      </c>
      <c r="R314" s="127">
        <f t="shared" si="25"/>
        <v>1.0244124583829173E-2</v>
      </c>
      <c r="S314" s="127">
        <f t="shared" si="27"/>
        <v>3.7870831980122865E-2</v>
      </c>
      <c r="T314" s="127">
        <f t="shared" si="29"/>
        <v>6.3396434714943162E-2</v>
      </c>
    </row>
    <row r="315" spans="11:20" x14ac:dyDescent="0.25">
      <c r="K315" s="25">
        <v>45230</v>
      </c>
      <c r="L315" s="28">
        <v>312.72863371115301</v>
      </c>
      <c r="M315" s="149">
        <v>236.35307126741699</v>
      </c>
      <c r="N315" s="150">
        <f t="shared" si="24"/>
        <v>-6.9025064701608851E-2</v>
      </c>
      <c r="O315" s="150">
        <f t="shared" si="26"/>
        <v>-0.14796529756164267</v>
      </c>
      <c r="P315" s="150">
        <f t="shared" si="28"/>
        <v>-0.18089913560319726</v>
      </c>
      <c r="Q315" s="153">
        <v>325.91916599628399</v>
      </c>
      <c r="R315" s="127">
        <f t="shared" si="25"/>
        <v>-6.136685814858156E-3</v>
      </c>
      <c r="S315" s="127">
        <f t="shared" si="27"/>
        <v>1.3074744753491352E-2</v>
      </c>
      <c r="T315" s="127">
        <f t="shared" si="29"/>
        <v>4.9410499312120493E-2</v>
      </c>
    </row>
    <row r="316" spans="11:20" x14ac:dyDescent="0.25">
      <c r="K316" s="25">
        <v>45260</v>
      </c>
      <c r="L316" s="28">
        <v>311.95724550902202</v>
      </c>
      <c r="M316" s="149">
        <v>237.543004427482</v>
      </c>
      <c r="N316" s="150">
        <f t="shared" si="24"/>
        <v>5.0345576373691525E-3</v>
      </c>
      <c r="O316" s="150">
        <f t="shared" si="26"/>
        <v>-0.10248807853511621</v>
      </c>
      <c r="P316" s="150">
        <f t="shared" si="28"/>
        <v>-0.14713899120515284</v>
      </c>
      <c r="Q316" s="153">
        <v>324.79656950482098</v>
      </c>
      <c r="R316" s="127">
        <f t="shared" si="25"/>
        <v>-3.4444015835380926E-3</v>
      </c>
      <c r="S316" s="127">
        <f t="shared" si="27"/>
        <v>5.8624107502969203E-4</v>
      </c>
      <c r="T316" s="127">
        <f t="shared" si="29"/>
        <v>4.9958224449929256E-2</v>
      </c>
    </row>
    <row r="317" spans="11:20" x14ac:dyDescent="0.25">
      <c r="K317" s="25">
        <v>45291</v>
      </c>
      <c r="L317" s="28">
        <v>308.53835722792201</v>
      </c>
      <c r="M317" s="149">
        <v>234.98994554549401</v>
      </c>
      <c r="N317" s="150">
        <f t="shared" si="24"/>
        <v>-1.0747775494973189E-2</v>
      </c>
      <c r="O317" s="150">
        <f t="shared" si="26"/>
        <v>-7.4394302655512945E-2</v>
      </c>
      <c r="P317" s="150">
        <f t="shared" si="28"/>
        <v>-0.13237354049072958</v>
      </c>
      <c r="Q317" s="153">
        <v>322.12530688978001</v>
      </c>
      <c r="R317" s="127">
        <f t="shared" si="25"/>
        <v>-8.2244175765573413E-3</v>
      </c>
      <c r="S317" s="127">
        <f t="shared" si="27"/>
        <v>-1.7705742742257558E-2</v>
      </c>
      <c r="T317" s="127">
        <f t="shared" si="29"/>
        <v>4.3528450877185154E-2</v>
      </c>
    </row>
    <row r="318" spans="11:20" x14ac:dyDescent="0.25">
      <c r="K318" s="25">
        <v>45322</v>
      </c>
      <c r="L318" s="28">
        <v>311.65213830178101</v>
      </c>
      <c r="M318" s="149">
        <v>247.83946613322399</v>
      </c>
      <c r="N318" s="150">
        <f t="shared" si="24"/>
        <v>5.4681150539874102E-2</v>
      </c>
      <c r="O318" s="150">
        <f t="shared" si="26"/>
        <v>4.8598458248130694E-2</v>
      </c>
      <c r="P318" s="150">
        <f t="shared" si="28"/>
        <v>-4.7190536318630016E-2</v>
      </c>
      <c r="Q318" s="153">
        <v>323.71589620480501</v>
      </c>
      <c r="R318" s="127">
        <f t="shared" si="25"/>
        <v>4.937796816967488E-3</v>
      </c>
      <c r="S318" s="127">
        <f t="shared" si="27"/>
        <v>-6.7601725254294864E-3</v>
      </c>
      <c r="T318" s="127">
        <f t="shared" si="29"/>
        <v>4.8050151802736973E-2</v>
      </c>
    </row>
    <row r="319" spans="11:20" x14ac:dyDescent="0.25">
      <c r="K319" s="25">
        <v>45351</v>
      </c>
      <c r="L319" s="28">
        <v>311.15774123339202</v>
      </c>
      <c r="M319" s="149">
        <v>245.25752823252699</v>
      </c>
      <c r="N319" s="150">
        <f t="shared" si="24"/>
        <v>-1.0417783499053757E-2</v>
      </c>
      <c r="O319" s="150">
        <f t="shared" si="26"/>
        <v>3.2476324965402759E-2</v>
      </c>
      <c r="P319" s="150">
        <f t="shared" si="28"/>
        <v>-4.7016756588968645E-2</v>
      </c>
      <c r="Q319" s="153">
        <v>324.00680031329102</v>
      </c>
      <c r="R319" s="127">
        <f t="shared" si="25"/>
        <v>8.9864017151009001E-4</v>
      </c>
      <c r="S319" s="127">
        <f t="shared" si="27"/>
        <v>-2.43158107468322E-3</v>
      </c>
      <c r="T319" s="127">
        <f t="shared" si="29"/>
        <v>4.4301071463890951E-2</v>
      </c>
    </row>
    <row r="320" spans="11:20" x14ac:dyDescent="0.25">
      <c r="K320" s="25">
        <v>45382</v>
      </c>
      <c r="L320" s="28">
        <v>315.24193983762598</v>
      </c>
      <c r="M320" s="149">
        <v>253.89567287393501</v>
      </c>
      <c r="N320" s="150">
        <f t="shared" si="24"/>
        <v>3.5220711485024259E-2</v>
      </c>
      <c r="O320" s="150">
        <f t="shared" si="26"/>
        <v>8.0453345714661006E-2</v>
      </c>
      <c r="P320" s="150">
        <f t="shared" si="28"/>
        <v>-1.1355684542313504E-3</v>
      </c>
      <c r="Q320" s="153">
        <v>326.50015771731</v>
      </c>
      <c r="R320" s="127">
        <f t="shared" si="25"/>
        <v>7.6953860277255703E-3</v>
      </c>
      <c r="S320" s="127">
        <f t="shared" si="27"/>
        <v>1.3581208101190567E-2</v>
      </c>
      <c r="T320" s="127">
        <f t="shared" si="29"/>
        <v>4.3413404097935038E-2</v>
      </c>
    </row>
    <row r="321" spans="11:20" x14ac:dyDescent="0.25">
      <c r="K321" s="25">
        <v>45412</v>
      </c>
      <c r="L321" s="28">
        <v>314.396082839634</v>
      </c>
      <c r="M321" s="149">
        <v>245.915744931295</v>
      </c>
      <c r="N321" s="150">
        <f t="shared" si="24"/>
        <v>-3.1429948578139966E-2</v>
      </c>
      <c r="O321" s="150">
        <f t="shared" si="26"/>
        <v>-7.7619647586510965E-3</v>
      </c>
      <c r="P321" s="150">
        <f t="shared" si="28"/>
        <v>-3.7460416257076634E-2</v>
      </c>
      <c r="Q321" s="153">
        <v>327.052140587211</v>
      </c>
      <c r="R321" s="127">
        <f t="shared" si="25"/>
        <v>1.6906052167329211E-3</v>
      </c>
      <c r="S321" s="127">
        <f t="shared" si="27"/>
        <v>1.0306087595696178E-2</v>
      </c>
      <c r="T321" s="127">
        <f t="shared" si="29"/>
        <v>4.2771633151633459E-2</v>
      </c>
    </row>
    <row r="322" spans="11:20" x14ac:dyDescent="0.25">
      <c r="K322" s="25">
        <v>45443</v>
      </c>
      <c r="L322" s="28">
        <v>315.51470648385401</v>
      </c>
      <c r="M322" s="149">
        <v>247.885861408095</v>
      </c>
      <c r="N322" s="150">
        <f t="shared" si="24"/>
        <v>8.0113474529677209E-3</v>
      </c>
      <c r="O322" s="150">
        <f t="shared" si="26"/>
        <v>1.0716625885082376E-2</v>
      </c>
      <c r="P322" s="150">
        <f t="shared" si="28"/>
        <v>-6.0592991108919358E-2</v>
      </c>
      <c r="Q322" s="153">
        <v>327.12200470940701</v>
      </c>
      <c r="R322" s="127">
        <f t="shared" si="25"/>
        <v>2.1361768820882254E-4</v>
      </c>
      <c r="S322" s="127">
        <f t="shared" si="27"/>
        <v>9.6146265853180868E-3</v>
      </c>
      <c r="T322" s="127">
        <f t="shared" si="29"/>
        <v>3.965003302217629E-2</v>
      </c>
    </row>
    <row r="323" spans="11:20" x14ac:dyDescent="0.25">
      <c r="K323" s="25">
        <v>45473</v>
      </c>
      <c r="L323" s="28">
        <v>311.85722341663302</v>
      </c>
      <c r="M323" s="149">
        <v>238.91598463513299</v>
      </c>
      <c r="N323" s="150">
        <f t="shared" si="24"/>
        <v>-3.6185511840043483E-2</v>
      </c>
      <c r="O323" s="150">
        <f t="shared" si="26"/>
        <v>-5.8999383759642865E-2</v>
      </c>
      <c r="P323" s="150">
        <f t="shared" si="28"/>
        <v>-0.12021034574131839</v>
      </c>
      <c r="Q323" s="153">
        <v>325.41601641107201</v>
      </c>
      <c r="R323" s="127">
        <f t="shared" si="25"/>
        <v>-5.2151438111003312E-3</v>
      </c>
      <c r="S323" s="127">
        <f t="shared" si="27"/>
        <v>-3.3204924426917248E-3</v>
      </c>
      <c r="T323" s="127">
        <f t="shared" si="29"/>
        <v>2.9909326373438905E-2</v>
      </c>
    </row>
    <row r="324" spans="11:20" x14ac:dyDescent="0.25">
      <c r="K324" s="25">
        <v>45504</v>
      </c>
      <c r="L324" s="28">
        <v>312.74121875259698</v>
      </c>
      <c r="M324" s="149">
        <v>245.572403729044</v>
      </c>
      <c r="N324" s="150">
        <f t="shared" si="24"/>
        <v>2.786091982952299E-2</v>
      </c>
      <c r="O324" s="150">
        <f t="shared" si="26"/>
        <v>-1.3961741341406153E-3</v>
      </c>
      <c r="P324" s="150">
        <f t="shared" si="28"/>
        <v>-0.11473031081702345</v>
      </c>
      <c r="Q324" s="153">
        <v>324.74148773573899</v>
      </c>
      <c r="R324" s="127">
        <f t="shared" si="25"/>
        <v>-2.0728195335073529E-3</v>
      </c>
      <c r="S324" s="127">
        <f t="shared" si="27"/>
        <v>-7.0650901331001936E-3</v>
      </c>
      <c r="T324" s="127">
        <f t="shared" si="29"/>
        <v>9.4140944215101996E-3</v>
      </c>
    </row>
    <row r="325" spans="11:20" x14ac:dyDescent="0.25">
      <c r="K325" s="25">
        <v>45535</v>
      </c>
      <c r="L325" s="28">
        <v>310.46027989673399</v>
      </c>
      <c r="M325" s="149">
        <v>240.854171699734</v>
      </c>
      <c r="N325" s="150">
        <f t="shared" si="24"/>
        <v>-1.921320131115356E-2</v>
      </c>
      <c r="O325" s="150">
        <f t="shared" si="26"/>
        <v>-2.8366642891280991E-2</v>
      </c>
      <c r="P325" s="150">
        <f t="shared" si="28"/>
        <v>-8.9977450794370473E-2</v>
      </c>
      <c r="Q325" s="153">
        <v>324.887248913159</v>
      </c>
      <c r="R325" s="127">
        <f t="shared" si="25"/>
        <v>4.4885295819874216E-4</v>
      </c>
      <c r="S325" s="127">
        <f t="shared" si="27"/>
        <v>-6.8315667062300856E-3</v>
      </c>
      <c r="T325" s="127">
        <f t="shared" si="29"/>
        <v>8.6559306593936292E-4</v>
      </c>
    </row>
    <row r="326" spans="11:20" x14ac:dyDescent="0.25">
      <c r="K326" s="25">
        <v>45565</v>
      </c>
      <c r="L326" s="28">
        <v>310.51760679921898</v>
      </c>
      <c r="M326" s="149">
        <v>237.875915374496</v>
      </c>
      <c r="N326" s="150">
        <f t="shared" ref="N326" si="30">M326/M325-1</f>
        <v>-1.2365392321088353E-2</v>
      </c>
      <c r="O326" s="150">
        <f t="shared" ref="O326" si="31">M326/M323-1</f>
        <v>-4.3532845331607506E-3</v>
      </c>
      <c r="P326" s="150">
        <f t="shared" ref="P326" si="32">M326/M314-1</f>
        <v>-6.3026709417055127E-2</v>
      </c>
      <c r="Q326" s="153">
        <v>326.60626453487703</v>
      </c>
      <c r="R326" s="127">
        <f t="shared" ref="R326" si="33">Q326/Q325-1</f>
        <v>5.2911144634595342E-3</v>
      </c>
      <c r="S326" s="127">
        <f t="shared" ref="S326" si="34">Q326/Q323-1</f>
        <v>3.6576199811304555E-3</v>
      </c>
      <c r="T326" s="127">
        <f t="shared" ref="T326" si="35">Q326/Q314-1</f>
        <v>-4.041436127254272E-3</v>
      </c>
    </row>
    <row r="327" spans="11:20" x14ac:dyDescent="0.25">
      <c r="K327" s="25">
        <v>45596</v>
      </c>
      <c r="L327" s="28" t="s">
        <v>76</v>
      </c>
      <c r="M327" s="27" t="s">
        <v>76</v>
      </c>
      <c r="N327" s="27"/>
      <c r="O327" s="27"/>
      <c r="P327" s="27"/>
      <c r="Q327" s="27" t="s">
        <v>76</v>
      </c>
    </row>
    <row r="328" spans="11:20" x14ac:dyDescent="0.25">
      <c r="K328" s="68"/>
      <c r="L328" s="155" t="s">
        <v>114</v>
      </c>
      <c r="M328" s="156" t="s">
        <v>115</v>
      </c>
      <c r="N328" s="27"/>
      <c r="O328" s="27"/>
      <c r="P328" s="27"/>
      <c r="Q328" s="156" t="s">
        <v>116</v>
      </c>
    </row>
    <row r="329" spans="11:20" x14ac:dyDescent="0.25">
      <c r="K329" s="68" t="s">
        <v>103</v>
      </c>
      <c r="L329" s="157">
        <f>MIN($L$138:$L$173)</f>
        <v>119.578550112559</v>
      </c>
      <c r="M329" s="157">
        <f>MIN($M$138:$M$173)</f>
        <v>100.315210131851</v>
      </c>
      <c r="N329" s="25">
        <f>INDEX($K$138:$K$173,MATCH(M329,$M$138:$M$173,0),1)</f>
        <v>40237</v>
      </c>
      <c r="O329" s="27"/>
      <c r="P329" s="27"/>
      <c r="Q329" s="157">
        <f>MIN($Q$138:$Q$173)</f>
        <v>122.698385336466</v>
      </c>
      <c r="R329" s="25">
        <f>INDEX($K$138:$K$173,MATCH(Q329,$Q$138:$Q$173,0),1)</f>
        <v>40755</v>
      </c>
    </row>
    <row r="330" spans="11:20" x14ac:dyDescent="0.25">
      <c r="K330" s="68" t="s">
        <v>104</v>
      </c>
      <c r="L330" s="147">
        <f>L326/L329-1</f>
        <v>1.596766782227494</v>
      </c>
      <c r="M330" s="147">
        <f>M326/M329-1</f>
        <v>1.3712846243539714</v>
      </c>
      <c r="N330" s="27"/>
      <c r="O330" s="27"/>
      <c r="P330" s="27"/>
      <c r="Q330" s="147">
        <f>Q326/Q329-1</f>
        <v>1.661862775449332</v>
      </c>
    </row>
    <row r="331" spans="11:20" x14ac:dyDescent="0.25">
      <c r="K331" s="68" t="s">
        <v>105</v>
      </c>
      <c r="L331" s="147">
        <f>L326/L314-1</f>
        <v>-1.9178605570002505E-2</v>
      </c>
      <c r="M331" s="147">
        <f>M326/M314-1</f>
        <v>-6.3026709417055127E-2</v>
      </c>
      <c r="N331" s="27"/>
      <c r="O331" s="27"/>
      <c r="P331" s="27"/>
      <c r="Q331" s="147">
        <f>Q326/Q314-1</f>
        <v>-4.041436127254272E-3</v>
      </c>
    </row>
    <row r="332" spans="11:20" x14ac:dyDescent="0.25">
      <c r="K332" s="68" t="s">
        <v>106</v>
      </c>
      <c r="L332" s="147">
        <f>L326/L323-1</f>
        <v>-4.2956087492138639E-3</v>
      </c>
      <c r="M332" s="147">
        <f>M326/M323-1</f>
        <v>-4.3532845331607506E-3</v>
      </c>
      <c r="N332" s="27"/>
      <c r="O332" s="27"/>
      <c r="P332" s="27"/>
      <c r="Q332" s="147">
        <f>Q326/Q323-1</f>
        <v>3.6576199811304555E-3</v>
      </c>
    </row>
    <row r="333" spans="11:20" x14ac:dyDescent="0.25">
      <c r="K333" s="68" t="s">
        <v>107</v>
      </c>
      <c r="L333" s="147">
        <f>L326/L325-1</f>
        <v>1.8465132642431215E-4</v>
      </c>
      <c r="M333" s="147">
        <f>M326/M325-1</f>
        <v>-1.2365392321088353E-2</v>
      </c>
      <c r="N333" s="27"/>
      <c r="O333" s="27"/>
      <c r="P333" s="27"/>
      <c r="Q333" s="147">
        <f>Q326/Q325-1</f>
        <v>5.2911144634595342E-3</v>
      </c>
    </row>
    <row r="334" spans="11:20" x14ac:dyDescent="0.25">
      <c r="L334" s="30"/>
    </row>
    <row r="335" spans="11:20" x14ac:dyDescent="0.25">
      <c r="L335" s="30"/>
    </row>
    <row r="336" spans="11:20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27">
    <cfRule type="expression" dxfId="23" priority="5">
      <formula>$L6=""</formula>
    </cfRule>
  </conditionalFormatting>
  <conditionalFormatting sqref="K328:K330">
    <cfRule type="expression" dxfId="22" priority="4">
      <formula>$L328=""</formula>
    </cfRule>
  </conditionalFormatting>
  <conditionalFormatting sqref="K331:K333">
    <cfRule type="expression" dxfId="21" priority="3">
      <formula>$L330=""</formula>
    </cfRule>
  </conditionalFormatting>
  <conditionalFormatting sqref="N329">
    <cfRule type="expression" dxfId="20" priority="2">
      <formula>$L329=""</formula>
    </cfRule>
  </conditionalFormatting>
  <conditionalFormatting sqref="R329">
    <cfRule type="expression" dxfId="19" priority="1">
      <formula>$L329=""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6530-CC1F-4286-882C-52BB9EDC5846}">
  <sheetPr codeName="Sheet4"/>
  <dimension ref="A1:S364"/>
  <sheetViews>
    <sheetView topLeftCell="C1" workbookViewId="0">
      <selection activeCell="E37" sqref="E37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48" t="s">
        <v>5</v>
      </c>
      <c r="M5" s="148" t="s">
        <v>117</v>
      </c>
      <c r="N5" s="148" t="s">
        <v>118</v>
      </c>
      <c r="O5" s="148" t="s">
        <v>119</v>
      </c>
      <c r="P5" s="154" t="s">
        <v>6</v>
      </c>
      <c r="Q5" s="160" t="s">
        <v>120</v>
      </c>
      <c r="R5" s="160" t="s">
        <v>121</v>
      </c>
      <c r="S5" s="160" t="s">
        <v>122</v>
      </c>
    </row>
    <row r="6" spans="1:19" x14ac:dyDescent="0.25">
      <c r="A6" s="40"/>
      <c r="K6" s="41">
        <v>35079</v>
      </c>
      <c r="L6" s="158">
        <v>64.294451530247898</v>
      </c>
      <c r="M6" s="158"/>
      <c r="N6" s="158"/>
      <c r="O6" s="158"/>
      <c r="P6" s="163">
        <v>70.049496017522202</v>
      </c>
      <c r="Q6" s="161"/>
      <c r="R6" s="152"/>
      <c r="S6" s="152"/>
    </row>
    <row r="7" spans="1:19" x14ac:dyDescent="0.25">
      <c r="A7" s="107" t="s">
        <v>77</v>
      </c>
      <c r="B7" s="107"/>
      <c r="C7" s="107"/>
      <c r="D7" s="107"/>
      <c r="E7" s="107"/>
      <c r="F7" s="107"/>
      <c r="G7" s="107"/>
      <c r="H7" s="107"/>
      <c r="I7" s="107"/>
      <c r="J7" s="107"/>
      <c r="K7" s="41">
        <v>35110</v>
      </c>
      <c r="L7" s="158">
        <v>63.867873966462902</v>
      </c>
      <c r="M7" s="159">
        <f>L7/L6-1</f>
        <v>-6.6347492455753887E-3</v>
      </c>
      <c r="N7" s="158"/>
      <c r="O7" s="158"/>
      <c r="P7" s="163">
        <v>67.677304290491094</v>
      </c>
      <c r="Q7" s="162">
        <f>P7/P6-1</f>
        <v>-3.3864508124908266E-2</v>
      </c>
      <c r="R7" s="163"/>
      <c r="S7" s="163"/>
    </row>
    <row r="8" spans="1:19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41">
        <v>35139</v>
      </c>
      <c r="L8" s="158">
        <v>63.632242567507198</v>
      </c>
      <c r="M8" s="159">
        <f t="shared" ref="M8:M71" si="0">L8/L7-1</f>
        <v>-3.6893571732078412E-3</v>
      </c>
      <c r="N8" s="158"/>
      <c r="O8" s="158"/>
      <c r="P8" s="163">
        <v>65.912810500981806</v>
      </c>
      <c r="Q8" s="162">
        <f t="shared" ref="Q8:Q71" si="1">P8/P7-1</f>
        <v>-2.6072164191640379E-2</v>
      </c>
      <c r="R8" s="163"/>
      <c r="S8" s="163"/>
    </row>
    <row r="9" spans="1:19" ht="15" x14ac:dyDescent="0.25">
      <c r="K9" s="41">
        <v>35170</v>
      </c>
      <c r="L9" s="158">
        <v>63.697301867872802</v>
      </c>
      <c r="M9" s="159">
        <f t="shared" si="0"/>
        <v>1.0224266463119136E-3</v>
      </c>
      <c r="N9" s="159">
        <f>L9/L6-1</f>
        <v>-9.2877324273333839E-3</v>
      </c>
      <c r="O9" s="158"/>
      <c r="P9" s="163">
        <v>65.400853515034598</v>
      </c>
      <c r="Q9" s="162">
        <f t="shared" si="1"/>
        <v>-7.7671848925268128E-3</v>
      </c>
      <c r="R9" s="162">
        <f>P9/P6-1</f>
        <v>-6.636225478802571E-2</v>
      </c>
      <c r="S9" s="163"/>
    </row>
    <row r="10" spans="1:19" ht="15" x14ac:dyDescent="0.25">
      <c r="K10" s="41">
        <v>35200</v>
      </c>
      <c r="L10" s="158">
        <v>63.528450758891303</v>
      </c>
      <c r="M10" s="159">
        <f t="shared" si="0"/>
        <v>-2.6508361269641512E-3</v>
      </c>
      <c r="N10" s="159">
        <f t="shared" ref="N10:N73" si="2">L10/L7-1</f>
        <v>-5.3144591559416421E-3</v>
      </c>
      <c r="O10" s="158"/>
      <c r="P10" s="163">
        <v>64.398439228187797</v>
      </c>
      <c r="Q10" s="162">
        <f t="shared" si="1"/>
        <v>-1.5327235547718976E-2</v>
      </c>
      <c r="R10" s="162">
        <f t="shared" ref="R10:R73" si="3">P10/P7-1</f>
        <v>-4.8448517515257916E-2</v>
      </c>
      <c r="S10" s="163"/>
    </row>
    <row r="11" spans="1:19" ht="15" x14ac:dyDescent="0.25">
      <c r="K11" s="41">
        <v>35231</v>
      </c>
      <c r="L11" s="158">
        <v>63.7301285292044</v>
      </c>
      <c r="M11" s="159">
        <f t="shared" si="0"/>
        <v>3.1746055177470645E-3</v>
      </c>
      <c r="N11" s="159">
        <f t="shared" si="2"/>
        <v>1.5383075897938969E-3</v>
      </c>
      <c r="O11" s="158"/>
      <c r="P11" s="163">
        <v>65.489624009785601</v>
      </c>
      <c r="Q11" s="162">
        <f t="shared" si="1"/>
        <v>1.6944273722711234E-2</v>
      </c>
      <c r="R11" s="162">
        <f t="shared" si="3"/>
        <v>-6.4203982197041931E-3</v>
      </c>
      <c r="S11" s="163"/>
    </row>
    <row r="12" spans="1:19" ht="15" x14ac:dyDescent="0.25">
      <c r="K12" s="41">
        <v>35261</v>
      </c>
      <c r="L12" s="158">
        <v>63.860485507762</v>
      </c>
      <c r="M12" s="159">
        <f t="shared" si="0"/>
        <v>2.0454529367199825E-3</v>
      </c>
      <c r="N12" s="159">
        <f t="shared" si="2"/>
        <v>2.5618611009252668E-3</v>
      </c>
      <c r="O12" s="158"/>
      <c r="P12" s="163">
        <v>66.678692723065893</v>
      </c>
      <c r="Q12" s="162">
        <f t="shared" si="1"/>
        <v>1.8156597037457756E-2</v>
      </c>
      <c r="R12" s="162">
        <f t="shared" si="3"/>
        <v>1.9538570819072509E-2</v>
      </c>
      <c r="S12" s="163"/>
    </row>
    <row r="13" spans="1:19" ht="15" x14ac:dyDescent="0.25">
      <c r="K13" s="41">
        <v>35292</v>
      </c>
      <c r="L13" s="158">
        <v>63.566282962794602</v>
      </c>
      <c r="M13" s="159">
        <f t="shared" si="0"/>
        <v>-4.6069575360750958E-3</v>
      </c>
      <c r="N13" s="159">
        <f t="shared" si="2"/>
        <v>5.955159216282091E-4</v>
      </c>
      <c r="O13" s="158"/>
      <c r="P13" s="163">
        <v>68.252281535275102</v>
      </c>
      <c r="Q13" s="162">
        <f t="shared" si="1"/>
        <v>2.3599575035832432E-2</v>
      </c>
      <c r="R13" s="162">
        <f t="shared" si="3"/>
        <v>5.984372219692613E-2</v>
      </c>
      <c r="S13" s="163"/>
    </row>
    <row r="14" spans="1:19" ht="15" x14ac:dyDescent="0.25">
      <c r="K14" s="41">
        <v>35323</v>
      </c>
      <c r="L14" s="158">
        <v>63.276152735793602</v>
      </c>
      <c r="M14" s="159">
        <f t="shared" si="0"/>
        <v>-4.5642157049015086E-3</v>
      </c>
      <c r="N14" s="159">
        <f t="shared" si="2"/>
        <v>-7.1234093495161632E-3</v>
      </c>
      <c r="O14" s="158"/>
      <c r="P14" s="163">
        <v>68.2565379259661</v>
      </c>
      <c r="Q14" s="162">
        <f t="shared" si="1"/>
        <v>6.2362614043909304E-5</v>
      </c>
      <c r="R14" s="162">
        <f t="shared" si="3"/>
        <v>4.2249653407187893E-2</v>
      </c>
      <c r="S14" s="163"/>
    </row>
    <row r="15" spans="1:19" ht="15" x14ac:dyDescent="0.25">
      <c r="K15" s="41">
        <v>35353</v>
      </c>
      <c r="L15" s="158">
        <v>62.7765097970941</v>
      </c>
      <c r="M15" s="159">
        <f t="shared" si="0"/>
        <v>-7.8962281538470513E-3</v>
      </c>
      <c r="N15" s="159">
        <f t="shared" si="2"/>
        <v>-1.6974122605694086E-2</v>
      </c>
      <c r="O15" s="158"/>
      <c r="P15" s="163">
        <v>68.043264823859204</v>
      </c>
      <c r="Q15" s="162">
        <f t="shared" si="1"/>
        <v>-3.1245813014750823E-3</v>
      </c>
      <c r="R15" s="162">
        <f t="shared" si="3"/>
        <v>2.0464889833109678E-2</v>
      </c>
      <c r="S15" s="163"/>
    </row>
    <row r="16" spans="1:19" ht="15" x14ac:dyDescent="0.25">
      <c r="K16" s="41">
        <v>35384</v>
      </c>
      <c r="L16" s="158">
        <v>64.382150120810806</v>
      </c>
      <c r="M16" s="159">
        <f t="shared" si="0"/>
        <v>2.5577088132271886E-2</v>
      </c>
      <c r="N16" s="159">
        <f t="shared" si="2"/>
        <v>1.283490429185119E-2</v>
      </c>
      <c r="O16" s="158"/>
      <c r="P16" s="163">
        <v>67.243410193294594</v>
      </c>
      <c r="Q16" s="162">
        <f t="shared" si="1"/>
        <v>-1.1755088951642123E-2</v>
      </c>
      <c r="R16" s="162">
        <f t="shared" si="3"/>
        <v>-1.4781503552508957E-2</v>
      </c>
      <c r="S16" s="163"/>
    </row>
    <row r="17" spans="11:19" ht="15" x14ac:dyDescent="0.25">
      <c r="K17" s="41">
        <v>35414</v>
      </c>
      <c r="L17" s="158">
        <v>67.049153514206694</v>
      </c>
      <c r="M17" s="159">
        <f t="shared" si="0"/>
        <v>4.1424577905387672E-2</v>
      </c>
      <c r="N17" s="159">
        <f t="shared" si="2"/>
        <v>5.9627531309734749E-2</v>
      </c>
      <c r="O17" s="158"/>
      <c r="P17" s="163">
        <v>67.698436308946</v>
      </c>
      <c r="Q17" s="162">
        <f t="shared" si="1"/>
        <v>6.7668506749347657E-3</v>
      </c>
      <c r="R17" s="162">
        <f t="shared" si="3"/>
        <v>-8.1765298091361904E-3</v>
      </c>
      <c r="S17" s="163"/>
    </row>
    <row r="18" spans="11:19" ht="15" x14ac:dyDescent="0.25">
      <c r="K18" s="41">
        <v>35445</v>
      </c>
      <c r="L18" s="158">
        <v>70.505052016862805</v>
      </c>
      <c r="M18" s="159">
        <f t="shared" si="0"/>
        <v>5.1542761116646352E-2</v>
      </c>
      <c r="N18" s="159">
        <f t="shared" si="2"/>
        <v>0.12311200869160865</v>
      </c>
      <c r="O18" s="159">
        <f>L18/L6-1</f>
        <v>9.6596212251582436E-2</v>
      </c>
      <c r="P18" s="163">
        <v>67.685993491306306</v>
      </c>
      <c r="Q18" s="162">
        <f t="shared" si="1"/>
        <v>-1.8379771111565191E-4</v>
      </c>
      <c r="R18" s="162">
        <f t="shared" si="3"/>
        <v>-5.2506494724753328E-3</v>
      </c>
      <c r="S18" s="162">
        <f>P18/P6-1</f>
        <v>-3.3740464394271807E-2</v>
      </c>
    </row>
    <row r="19" spans="11:19" ht="15" x14ac:dyDescent="0.25">
      <c r="K19" s="41">
        <v>35476</v>
      </c>
      <c r="L19" s="158">
        <v>71.964482731490193</v>
      </c>
      <c r="M19" s="159">
        <f t="shared" si="0"/>
        <v>2.0699661554441917E-2</v>
      </c>
      <c r="N19" s="159">
        <f t="shared" si="2"/>
        <v>0.11777072676900979</v>
      </c>
      <c r="O19" s="159">
        <f t="shared" ref="O19:O82" si="4">L19/L7-1</f>
        <v>0.12677122725705314</v>
      </c>
      <c r="P19" s="163">
        <v>68.891267704591698</v>
      </c>
      <c r="Q19" s="162">
        <f t="shared" si="1"/>
        <v>1.7806848228359096E-2</v>
      </c>
      <c r="R19" s="162">
        <f t="shared" si="3"/>
        <v>2.4505858738577579E-2</v>
      </c>
      <c r="S19" s="162">
        <f t="shared" ref="S19:S82" si="5">P19/P7-1</f>
        <v>1.7937526129733428E-2</v>
      </c>
    </row>
    <row r="20" spans="11:19" ht="15" x14ac:dyDescent="0.25">
      <c r="K20" s="41">
        <v>35504</v>
      </c>
      <c r="L20" s="158">
        <v>72.306125460731593</v>
      </c>
      <c r="M20" s="159">
        <f t="shared" si="0"/>
        <v>4.7473797667123563E-3</v>
      </c>
      <c r="N20" s="159">
        <f t="shared" si="2"/>
        <v>7.8404747427736288E-2</v>
      </c>
      <c r="O20" s="159">
        <f t="shared" si="4"/>
        <v>0.13631270159970099</v>
      </c>
      <c r="P20" s="163">
        <v>68.716653179791805</v>
      </c>
      <c r="Q20" s="162">
        <f t="shared" si="1"/>
        <v>-2.534639448770859E-3</v>
      </c>
      <c r="R20" s="162">
        <f t="shared" si="3"/>
        <v>1.5040478426992188E-2</v>
      </c>
      <c r="S20" s="162">
        <f t="shared" si="5"/>
        <v>4.2538660656386895E-2</v>
      </c>
    </row>
    <row r="21" spans="11:19" ht="15" x14ac:dyDescent="0.25">
      <c r="K21" s="41">
        <v>35535</v>
      </c>
      <c r="L21" s="158">
        <v>71.745083657444894</v>
      </c>
      <c r="M21" s="159">
        <f t="shared" si="0"/>
        <v>-7.7592569054386606E-3</v>
      </c>
      <c r="N21" s="159">
        <f t="shared" si="2"/>
        <v>1.7587840943447786E-2</v>
      </c>
      <c r="O21" s="159">
        <f t="shared" si="4"/>
        <v>0.12634415514593678</v>
      </c>
      <c r="P21" s="163">
        <v>69.290215043978407</v>
      </c>
      <c r="Q21" s="162">
        <f t="shared" si="1"/>
        <v>8.34676657906952E-3</v>
      </c>
      <c r="R21" s="162">
        <f t="shared" si="3"/>
        <v>2.3700938258048199E-2</v>
      </c>
      <c r="S21" s="162">
        <f t="shared" si="5"/>
        <v>5.946958365076549E-2</v>
      </c>
    </row>
    <row r="22" spans="11:19" ht="15" x14ac:dyDescent="0.25">
      <c r="K22" s="41">
        <v>35565</v>
      </c>
      <c r="L22" s="158">
        <v>71.994865399058199</v>
      </c>
      <c r="M22" s="159">
        <f t="shared" si="0"/>
        <v>3.4815171838940007E-3</v>
      </c>
      <c r="N22" s="159">
        <f t="shared" si="2"/>
        <v>4.2218975826413541E-4</v>
      </c>
      <c r="O22" s="159">
        <f t="shared" si="4"/>
        <v>0.13326965381698619</v>
      </c>
      <c r="P22" s="163">
        <v>69.867021051361107</v>
      </c>
      <c r="Q22" s="162">
        <f t="shared" si="1"/>
        <v>8.324494403958882E-3</v>
      </c>
      <c r="R22" s="162">
        <f t="shared" si="3"/>
        <v>1.416367239681926E-2</v>
      </c>
      <c r="S22" s="162">
        <f t="shared" si="5"/>
        <v>8.4917924855229421E-2</v>
      </c>
    </row>
    <row r="23" spans="11:19" ht="15" x14ac:dyDescent="0.25">
      <c r="K23" s="41">
        <v>35596</v>
      </c>
      <c r="L23" s="158">
        <v>72.518881478811906</v>
      </c>
      <c r="M23" s="159">
        <f t="shared" si="0"/>
        <v>7.2785201673639666E-3</v>
      </c>
      <c r="N23" s="159">
        <f t="shared" si="2"/>
        <v>2.9424342228909772E-3</v>
      </c>
      <c r="O23" s="159">
        <f t="shared" si="4"/>
        <v>0.13790577788620095</v>
      </c>
      <c r="P23" s="163">
        <v>70.407144062427193</v>
      </c>
      <c r="Q23" s="162">
        <f t="shared" si="1"/>
        <v>7.7307290755823654E-3</v>
      </c>
      <c r="R23" s="162">
        <f t="shared" si="3"/>
        <v>2.4600890823543775E-2</v>
      </c>
      <c r="S23" s="162">
        <f t="shared" si="5"/>
        <v>7.5088536955209895E-2</v>
      </c>
    </row>
    <row r="24" spans="11:19" ht="15" x14ac:dyDescent="0.25">
      <c r="K24" s="41">
        <v>35626</v>
      </c>
      <c r="L24" s="158">
        <v>73.503497582925206</v>
      </c>
      <c r="M24" s="159">
        <f t="shared" si="0"/>
        <v>1.3577375768005773E-2</v>
      </c>
      <c r="N24" s="159">
        <f t="shared" si="2"/>
        <v>2.4509190537376213E-2</v>
      </c>
      <c r="O24" s="159">
        <f t="shared" si="4"/>
        <v>0.15100123336818561</v>
      </c>
      <c r="P24" s="163">
        <v>71.152445450406404</v>
      </c>
      <c r="Q24" s="162">
        <f t="shared" si="1"/>
        <v>1.0585593236367874E-2</v>
      </c>
      <c r="R24" s="162">
        <f t="shared" si="3"/>
        <v>2.6875806421527759E-2</v>
      </c>
      <c r="S24" s="162">
        <f t="shared" si="5"/>
        <v>6.709418773282172E-2</v>
      </c>
    </row>
    <row r="25" spans="11:19" ht="15" x14ac:dyDescent="0.25">
      <c r="K25" s="41">
        <v>35657</v>
      </c>
      <c r="L25" s="158">
        <v>73.739948885253398</v>
      </c>
      <c r="M25" s="159">
        <f t="shared" si="0"/>
        <v>3.2168714429055001E-3</v>
      </c>
      <c r="N25" s="159">
        <f t="shared" si="2"/>
        <v>2.4238999219214241E-2</v>
      </c>
      <c r="O25" s="159">
        <f t="shared" si="4"/>
        <v>0.16004814892847286</v>
      </c>
      <c r="P25" s="163">
        <v>71.591644441524807</v>
      </c>
      <c r="Q25" s="162">
        <f t="shared" si="1"/>
        <v>6.1726478737056389E-3</v>
      </c>
      <c r="R25" s="162">
        <f t="shared" si="3"/>
        <v>2.4684369881691204E-2</v>
      </c>
      <c r="S25" s="162">
        <f t="shared" si="5"/>
        <v>4.8926758653830671E-2</v>
      </c>
    </row>
    <row r="26" spans="11:19" ht="15" x14ac:dyDescent="0.25">
      <c r="K26" s="41">
        <v>35688</v>
      </c>
      <c r="L26" s="158">
        <v>74.829666397932897</v>
      </c>
      <c r="M26" s="159">
        <f t="shared" si="0"/>
        <v>1.4777844698200315E-2</v>
      </c>
      <c r="N26" s="159">
        <f t="shared" si="2"/>
        <v>3.1864596805676548E-2</v>
      </c>
      <c r="O26" s="159">
        <f t="shared" si="4"/>
        <v>0.18258875046307588</v>
      </c>
      <c r="P26" s="163">
        <v>73.8076059313249</v>
      </c>
      <c r="Q26" s="162">
        <f t="shared" si="1"/>
        <v>3.0952794939779205E-2</v>
      </c>
      <c r="R26" s="162">
        <f t="shared" si="3"/>
        <v>4.8297114080961157E-2</v>
      </c>
      <c r="S26" s="162">
        <f t="shared" si="5"/>
        <v>8.1326539171671985E-2</v>
      </c>
    </row>
    <row r="27" spans="11:19" ht="15" x14ac:dyDescent="0.25">
      <c r="K27" s="41">
        <v>35718</v>
      </c>
      <c r="L27" s="158">
        <v>75.652434614878302</v>
      </c>
      <c r="M27" s="159">
        <f t="shared" si="0"/>
        <v>1.099521428533512E-2</v>
      </c>
      <c r="N27" s="159">
        <f t="shared" si="2"/>
        <v>2.9235847308200613E-2</v>
      </c>
      <c r="O27" s="159">
        <f t="shared" si="4"/>
        <v>0.20510736992868339</v>
      </c>
      <c r="P27" s="163">
        <v>75.513955020680001</v>
      </c>
      <c r="Q27" s="162">
        <f t="shared" si="1"/>
        <v>2.3118878709367685E-2</v>
      </c>
      <c r="R27" s="162">
        <f t="shared" si="3"/>
        <v>6.1298097945397867E-2</v>
      </c>
      <c r="S27" s="162">
        <f t="shared" si="5"/>
        <v>0.10979323546804909</v>
      </c>
    </row>
    <row r="28" spans="11:19" ht="15" x14ac:dyDescent="0.25">
      <c r="K28" s="41">
        <v>35749</v>
      </c>
      <c r="L28" s="158">
        <v>79.066168294638402</v>
      </c>
      <c r="M28" s="159">
        <f t="shared" si="0"/>
        <v>4.5123910382240728E-2</v>
      </c>
      <c r="N28" s="159">
        <f t="shared" si="2"/>
        <v>7.2229768123017291E-2</v>
      </c>
      <c r="O28" s="159">
        <f t="shared" si="4"/>
        <v>0.22807592083013017</v>
      </c>
      <c r="P28" s="163">
        <v>76.4466400710957</v>
      </c>
      <c r="Q28" s="162">
        <f t="shared" si="1"/>
        <v>1.2351161453009185E-2</v>
      </c>
      <c r="R28" s="162">
        <f t="shared" si="3"/>
        <v>6.7815115401300696E-2</v>
      </c>
      <c r="S28" s="162">
        <f t="shared" si="5"/>
        <v>0.13686441320191767</v>
      </c>
    </row>
    <row r="29" spans="11:19" ht="15" x14ac:dyDescent="0.25">
      <c r="K29" s="41">
        <v>35779</v>
      </c>
      <c r="L29" s="158">
        <v>81.493714290045602</v>
      </c>
      <c r="M29" s="159">
        <f t="shared" si="0"/>
        <v>3.0702714546138044E-2</v>
      </c>
      <c r="N29" s="159">
        <f t="shared" si="2"/>
        <v>8.9056228804686999E-2</v>
      </c>
      <c r="O29" s="159">
        <f t="shared" si="4"/>
        <v>0.21543241068328078</v>
      </c>
      <c r="P29" s="163">
        <v>77.307879875601898</v>
      </c>
      <c r="Q29" s="162">
        <f t="shared" si="1"/>
        <v>1.1265894795444709E-2</v>
      </c>
      <c r="R29" s="162">
        <f t="shared" si="3"/>
        <v>4.7424298622202432E-2</v>
      </c>
      <c r="S29" s="162">
        <f t="shared" si="5"/>
        <v>0.14194483788078371</v>
      </c>
    </row>
    <row r="30" spans="11:19" ht="15" x14ac:dyDescent="0.25">
      <c r="K30" s="41">
        <v>35810</v>
      </c>
      <c r="L30" s="158">
        <v>85.651722759660302</v>
      </c>
      <c r="M30" s="159">
        <f t="shared" si="0"/>
        <v>5.1022443949675145E-2</v>
      </c>
      <c r="N30" s="159">
        <f t="shared" si="2"/>
        <v>0.13217404298599367</v>
      </c>
      <c r="O30" s="159">
        <f t="shared" si="4"/>
        <v>0.21483099876551881</v>
      </c>
      <c r="P30" s="163">
        <v>78.111377124249302</v>
      </c>
      <c r="Q30" s="162">
        <f t="shared" si="1"/>
        <v>1.039347153149639E-2</v>
      </c>
      <c r="R30" s="162">
        <f t="shared" si="3"/>
        <v>3.4396584086451076E-2</v>
      </c>
      <c r="S30" s="162">
        <f t="shared" si="5"/>
        <v>0.15402571632906659</v>
      </c>
    </row>
    <row r="31" spans="11:19" ht="15" x14ac:dyDescent="0.25">
      <c r="K31" s="41">
        <v>35841</v>
      </c>
      <c r="L31" s="158">
        <v>84.431825907925003</v>
      </c>
      <c r="M31" s="159">
        <f t="shared" si="0"/>
        <v>-1.4242525572525144E-2</v>
      </c>
      <c r="N31" s="159">
        <f t="shared" si="2"/>
        <v>6.7862876487090995E-2</v>
      </c>
      <c r="O31" s="159">
        <f t="shared" si="4"/>
        <v>0.17324300409345339</v>
      </c>
      <c r="P31" s="163">
        <v>79.736217146330802</v>
      </c>
      <c r="Q31" s="162">
        <f t="shared" si="1"/>
        <v>2.0801579512507162E-2</v>
      </c>
      <c r="R31" s="162">
        <f t="shared" si="3"/>
        <v>4.3031022320611845E-2</v>
      </c>
      <c r="S31" s="162">
        <f t="shared" si="5"/>
        <v>0.15742124950062819</v>
      </c>
    </row>
    <row r="32" spans="11:19" ht="15" x14ac:dyDescent="0.25">
      <c r="K32" s="41">
        <v>35869</v>
      </c>
      <c r="L32" s="158">
        <v>82.917091104767906</v>
      </c>
      <c r="M32" s="159">
        <f t="shared" si="0"/>
        <v>-1.7940329808915356E-2</v>
      </c>
      <c r="N32" s="159">
        <f t="shared" si="2"/>
        <v>1.7466093270167349E-2</v>
      </c>
      <c r="O32" s="159">
        <f t="shared" si="4"/>
        <v>0.14675057716650808</v>
      </c>
      <c r="P32" s="163">
        <v>79.705985897871898</v>
      </c>
      <c r="Q32" s="162">
        <f t="shared" si="1"/>
        <v>-3.791407410690395E-4</v>
      </c>
      <c r="R32" s="162">
        <f t="shared" si="3"/>
        <v>3.102020164217234E-2</v>
      </c>
      <c r="S32" s="162">
        <f t="shared" si="5"/>
        <v>0.15992240904584443</v>
      </c>
    </row>
    <row r="33" spans="11:19" ht="15" x14ac:dyDescent="0.25">
      <c r="K33" s="41">
        <v>35900</v>
      </c>
      <c r="L33" s="158">
        <v>80.972993423669195</v>
      </c>
      <c r="M33" s="159">
        <f t="shared" si="0"/>
        <v>-2.3446284176109056E-2</v>
      </c>
      <c r="N33" s="159">
        <f t="shared" si="2"/>
        <v>-5.4625046470106353E-2</v>
      </c>
      <c r="O33" s="159">
        <f t="shared" si="4"/>
        <v>0.12862079595981801</v>
      </c>
      <c r="P33" s="163">
        <v>79.541702852812406</v>
      </c>
      <c r="Q33" s="162">
        <f t="shared" si="1"/>
        <v>-2.0611130169068126E-3</v>
      </c>
      <c r="R33" s="162">
        <f t="shared" si="3"/>
        <v>1.831136232930497E-2</v>
      </c>
      <c r="S33" s="162">
        <f t="shared" si="5"/>
        <v>0.14795000711611861</v>
      </c>
    </row>
    <row r="34" spans="11:19" ht="15" x14ac:dyDescent="0.25">
      <c r="K34" s="41">
        <v>35930</v>
      </c>
      <c r="L34" s="158">
        <v>83.099361511398598</v>
      </c>
      <c r="M34" s="159">
        <f t="shared" si="0"/>
        <v>2.6260213409719846E-2</v>
      </c>
      <c r="N34" s="159">
        <f t="shared" si="2"/>
        <v>-1.5781541879474337E-2</v>
      </c>
      <c r="O34" s="159">
        <f t="shared" si="4"/>
        <v>0.15424011213563094</v>
      </c>
      <c r="P34" s="163">
        <v>78.731687602312505</v>
      </c>
      <c r="Q34" s="162">
        <f t="shared" si="1"/>
        <v>-1.0183529160782356E-2</v>
      </c>
      <c r="R34" s="162">
        <f t="shared" si="3"/>
        <v>-1.2598159029475919E-2</v>
      </c>
      <c r="S34" s="162">
        <f t="shared" si="5"/>
        <v>0.12687912576714488</v>
      </c>
    </row>
    <row r="35" spans="11:19" ht="15" x14ac:dyDescent="0.25">
      <c r="K35" s="41">
        <v>35961</v>
      </c>
      <c r="L35" s="158">
        <v>86.323947815050303</v>
      </c>
      <c r="M35" s="159">
        <f t="shared" si="0"/>
        <v>3.8803984110147294E-2</v>
      </c>
      <c r="N35" s="159">
        <f t="shared" si="2"/>
        <v>4.1087508798128836E-2</v>
      </c>
      <c r="O35" s="159">
        <f t="shared" si="4"/>
        <v>0.19036513049738457</v>
      </c>
      <c r="P35" s="163">
        <v>79.133601401811802</v>
      </c>
      <c r="Q35" s="162">
        <f t="shared" si="1"/>
        <v>5.1048543698115623E-3</v>
      </c>
      <c r="R35" s="162">
        <f t="shared" si="3"/>
        <v>-7.1811983706405735E-3</v>
      </c>
      <c r="S35" s="162">
        <f t="shared" si="5"/>
        <v>0.12394278244899715</v>
      </c>
    </row>
    <row r="36" spans="11:19" ht="15" x14ac:dyDescent="0.25">
      <c r="K36" s="41">
        <v>35991</v>
      </c>
      <c r="L36" s="158">
        <v>87.016954816761597</v>
      </c>
      <c r="M36" s="159">
        <f t="shared" si="0"/>
        <v>8.0279808703380695E-3</v>
      </c>
      <c r="N36" s="159">
        <f t="shared" si="2"/>
        <v>7.4641693946881915E-2</v>
      </c>
      <c r="O36" s="159">
        <f t="shared" si="4"/>
        <v>0.18384781239274739</v>
      </c>
      <c r="P36" s="163">
        <v>80.3129567283993</v>
      </c>
      <c r="Q36" s="162">
        <f t="shared" si="1"/>
        <v>1.4903344542593899E-2</v>
      </c>
      <c r="R36" s="162">
        <f t="shared" si="3"/>
        <v>9.6962203212327402E-3</v>
      </c>
      <c r="S36" s="162">
        <f t="shared" si="5"/>
        <v>0.1287448550784922</v>
      </c>
    </row>
    <row r="37" spans="11:19" ht="15" x14ac:dyDescent="0.25">
      <c r="K37" s="41">
        <v>36022</v>
      </c>
      <c r="L37" s="158">
        <v>87.127164965351099</v>
      </c>
      <c r="M37" s="159">
        <f t="shared" si="0"/>
        <v>1.2665364907515908E-3</v>
      </c>
      <c r="N37" s="159">
        <f t="shared" si="2"/>
        <v>4.8469728054408856E-2</v>
      </c>
      <c r="O37" s="159">
        <f t="shared" si="4"/>
        <v>0.18154631624344519</v>
      </c>
      <c r="P37" s="163">
        <v>81.800641277720999</v>
      </c>
      <c r="Q37" s="162">
        <f t="shared" si="1"/>
        <v>1.8523593326948751E-2</v>
      </c>
      <c r="R37" s="162">
        <f t="shared" si="3"/>
        <v>3.8979904646656571E-2</v>
      </c>
      <c r="S37" s="162">
        <f t="shared" si="5"/>
        <v>0.14260039583997508</v>
      </c>
    </row>
    <row r="38" spans="11:19" ht="15" x14ac:dyDescent="0.25">
      <c r="K38" s="41">
        <v>36053</v>
      </c>
      <c r="L38" s="158">
        <v>86.488647963996797</v>
      </c>
      <c r="M38" s="159">
        <f t="shared" si="0"/>
        <v>-7.3285639628952737E-3</v>
      </c>
      <c r="N38" s="159">
        <f t="shared" si="2"/>
        <v>1.9079311490637352E-3</v>
      </c>
      <c r="O38" s="159">
        <f t="shared" si="4"/>
        <v>0.15580694298519515</v>
      </c>
      <c r="P38" s="163">
        <v>81.8021410881111</v>
      </c>
      <c r="Q38" s="162">
        <f t="shared" si="1"/>
        <v>1.833494660519186E-5</v>
      </c>
      <c r="R38" s="162">
        <f t="shared" si="3"/>
        <v>3.3721954252396769E-2</v>
      </c>
      <c r="S38" s="162">
        <f t="shared" si="5"/>
        <v>0.10831587145943744</v>
      </c>
    </row>
    <row r="39" spans="11:19" ht="15" x14ac:dyDescent="0.25">
      <c r="K39" s="41">
        <v>36083</v>
      </c>
      <c r="L39" s="158">
        <v>87.759831947283899</v>
      </c>
      <c r="M39" s="159">
        <f t="shared" si="0"/>
        <v>1.4697697480671401E-2</v>
      </c>
      <c r="N39" s="159">
        <f t="shared" si="2"/>
        <v>8.5371538464731334E-3</v>
      </c>
      <c r="O39" s="159">
        <f t="shared" si="4"/>
        <v>0.16003975805987447</v>
      </c>
      <c r="P39" s="163">
        <v>80.066169451103704</v>
      </c>
      <c r="Q39" s="162">
        <f t="shared" si="1"/>
        <v>-2.1221591683493246E-2</v>
      </c>
      <c r="R39" s="162">
        <f t="shared" si="3"/>
        <v>-3.0728202191605547E-3</v>
      </c>
      <c r="S39" s="162">
        <f t="shared" si="5"/>
        <v>6.0283088459305967E-2</v>
      </c>
    </row>
    <row r="40" spans="11:19" ht="15" x14ac:dyDescent="0.25">
      <c r="K40" s="41">
        <v>36114</v>
      </c>
      <c r="L40" s="158">
        <v>88.009567471488396</v>
      </c>
      <c r="M40" s="159">
        <f t="shared" si="0"/>
        <v>2.8456700367716081E-3</v>
      </c>
      <c r="N40" s="159">
        <f t="shared" si="2"/>
        <v>1.0127754145199175E-2</v>
      </c>
      <c r="O40" s="159">
        <f t="shared" si="4"/>
        <v>0.11311284421324941</v>
      </c>
      <c r="P40" s="163">
        <v>80.394019103686404</v>
      </c>
      <c r="Q40" s="162">
        <f t="shared" si="1"/>
        <v>4.0947338286605461E-3</v>
      </c>
      <c r="R40" s="162">
        <f t="shared" si="3"/>
        <v>-1.7195735290863823E-2</v>
      </c>
      <c r="S40" s="162">
        <f t="shared" si="5"/>
        <v>5.1635742642444749E-2</v>
      </c>
    </row>
    <row r="41" spans="11:19" ht="15" x14ac:dyDescent="0.25">
      <c r="K41" s="41">
        <v>36144</v>
      </c>
      <c r="L41" s="158">
        <v>88.023936051088</v>
      </c>
      <c r="M41" s="159">
        <f t="shared" si="0"/>
        <v>1.6326156362778121E-4</v>
      </c>
      <c r="N41" s="159">
        <f t="shared" si="2"/>
        <v>1.7751324864395013E-2</v>
      </c>
      <c r="O41" s="159">
        <f t="shared" si="4"/>
        <v>8.0131600552658222E-2</v>
      </c>
      <c r="P41" s="163">
        <v>81.076298673818002</v>
      </c>
      <c r="Q41" s="162">
        <f t="shared" si="1"/>
        <v>8.4866956241065328E-3</v>
      </c>
      <c r="R41" s="162">
        <f t="shared" si="3"/>
        <v>-8.8731468961341653E-3</v>
      </c>
      <c r="S41" s="162">
        <f t="shared" si="5"/>
        <v>4.8745597528737861E-2</v>
      </c>
    </row>
    <row r="42" spans="11:19" ht="15" x14ac:dyDescent="0.25">
      <c r="K42" s="41">
        <v>36175</v>
      </c>
      <c r="L42" s="158">
        <v>87.580408945815506</v>
      </c>
      <c r="M42" s="159">
        <f t="shared" si="0"/>
        <v>-5.038710209630648E-3</v>
      </c>
      <c r="N42" s="159">
        <f t="shared" si="2"/>
        <v>-2.0444774959934575E-3</v>
      </c>
      <c r="O42" s="159">
        <f t="shared" si="4"/>
        <v>2.2517774587758277E-2</v>
      </c>
      <c r="P42" s="163">
        <v>83.298151864871997</v>
      </c>
      <c r="Q42" s="162">
        <f t="shared" si="1"/>
        <v>2.7404472421624027E-2</v>
      </c>
      <c r="R42" s="162">
        <f t="shared" si="3"/>
        <v>4.0366392396754547E-2</v>
      </c>
      <c r="S42" s="162">
        <f t="shared" si="5"/>
        <v>6.6402295434790037E-2</v>
      </c>
    </row>
    <row r="43" spans="11:19" ht="15" x14ac:dyDescent="0.25">
      <c r="K43" s="41">
        <v>36206</v>
      </c>
      <c r="L43" s="158">
        <v>86.645502428765994</v>
      </c>
      <c r="M43" s="159">
        <f t="shared" si="0"/>
        <v>-1.0674836168302448E-2</v>
      </c>
      <c r="N43" s="159">
        <f t="shared" si="2"/>
        <v>-1.5499054045053695E-2</v>
      </c>
      <c r="O43" s="159">
        <f t="shared" si="4"/>
        <v>2.6218508211051317E-2</v>
      </c>
      <c r="P43" s="163">
        <v>81.676188471565297</v>
      </c>
      <c r="Q43" s="162">
        <f t="shared" si="1"/>
        <v>-1.9471781269984056E-2</v>
      </c>
      <c r="R43" s="162">
        <f t="shared" si="3"/>
        <v>1.5948566599528258E-2</v>
      </c>
      <c r="S43" s="162">
        <f t="shared" si="5"/>
        <v>2.4329864077628383E-2</v>
      </c>
    </row>
    <row r="44" spans="11:19" ht="15" x14ac:dyDescent="0.25">
      <c r="K44" s="41">
        <v>36234</v>
      </c>
      <c r="L44" s="158">
        <v>84.985452654468901</v>
      </c>
      <c r="M44" s="159">
        <f t="shared" si="0"/>
        <v>-1.9159099177269767E-2</v>
      </c>
      <c r="N44" s="159">
        <f t="shared" si="2"/>
        <v>-3.4518831273979811E-2</v>
      </c>
      <c r="O44" s="159">
        <f t="shared" si="4"/>
        <v>2.4944936226568348E-2</v>
      </c>
      <c r="P44" s="163">
        <v>81.083407895249294</v>
      </c>
      <c r="Q44" s="162">
        <f t="shared" si="1"/>
        <v>-7.2576914693120997E-3</v>
      </c>
      <c r="R44" s="162">
        <f t="shared" si="3"/>
        <v>8.7685569612583336E-5</v>
      </c>
      <c r="S44" s="162">
        <f t="shared" si="5"/>
        <v>1.7281286742281798E-2</v>
      </c>
    </row>
    <row r="45" spans="11:19" ht="15" x14ac:dyDescent="0.25">
      <c r="K45" s="41">
        <v>36265</v>
      </c>
      <c r="L45" s="158">
        <v>83.545378018963603</v>
      </c>
      <c r="M45" s="159">
        <f t="shared" si="0"/>
        <v>-1.6944954583701599E-2</v>
      </c>
      <c r="N45" s="159">
        <f t="shared" si="2"/>
        <v>-4.6072300591200821E-2</v>
      </c>
      <c r="O45" s="159">
        <f t="shared" si="4"/>
        <v>3.176842656458434E-2</v>
      </c>
      <c r="P45" s="163">
        <v>80.548207914387902</v>
      </c>
      <c r="Q45" s="162">
        <f t="shared" si="1"/>
        <v>-6.6006103437685759E-3</v>
      </c>
      <c r="R45" s="162">
        <f t="shared" si="3"/>
        <v>-3.3013264867450043E-2</v>
      </c>
      <c r="S45" s="162">
        <f t="shared" si="5"/>
        <v>1.2653803294077948E-2</v>
      </c>
    </row>
    <row r="46" spans="11:19" ht="15" x14ac:dyDescent="0.25">
      <c r="K46" s="41">
        <v>36295</v>
      </c>
      <c r="L46" s="158">
        <v>83.253432618683306</v>
      </c>
      <c r="M46" s="159">
        <f t="shared" si="0"/>
        <v>-3.4944530410052632E-3</v>
      </c>
      <c r="N46" s="159">
        <f t="shared" si="2"/>
        <v>-3.914882729050384E-2</v>
      </c>
      <c r="O46" s="159">
        <f t="shared" si="4"/>
        <v>1.8540588577635742E-3</v>
      </c>
      <c r="P46" s="163">
        <v>81.648081585813102</v>
      </c>
      <c r="Q46" s="162">
        <f t="shared" si="1"/>
        <v>1.3654849684479942E-2</v>
      </c>
      <c r="R46" s="162">
        <f t="shared" si="3"/>
        <v>-3.4412582514153911E-4</v>
      </c>
      <c r="S46" s="162">
        <f t="shared" si="5"/>
        <v>3.7042188124200015E-2</v>
      </c>
    </row>
    <row r="47" spans="11:19" ht="15" x14ac:dyDescent="0.25">
      <c r="K47" s="41">
        <v>36326</v>
      </c>
      <c r="L47" s="158">
        <v>84.899515771288804</v>
      </c>
      <c r="M47" s="159">
        <f t="shared" si="0"/>
        <v>1.9771955351617354E-2</v>
      </c>
      <c r="N47" s="159">
        <f t="shared" si="2"/>
        <v>-1.0111952163095461E-3</v>
      </c>
      <c r="O47" s="159">
        <f t="shared" si="4"/>
        <v>-1.6501006728901646E-2</v>
      </c>
      <c r="P47" s="163">
        <v>82.968044934653406</v>
      </c>
      <c r="Q47" s="162">
        <f t="shared" si="1"/>
        <v>1.6166495564908123E-2</v>
      </c>
      <c r="R47" s="162">
        <f t="shared" si="3"/>
        <v>2.3243189800789432E-2</v>
      </c>
      <c r="S47" s="162">
        <f t="shared" si="5"/>
        <v>4.8455314366038893E-2</v>
      </c>
    </row>
    <row r="48" spans="11:19" ht="15" x14ac:dyDescent="0.25">
      <c r="K48" s="41">
        <v>36356</v>
      </c>
      <c r="L48" s="158">
        <v>86.639798066282694</v>
      </c>
      <c r="M48" s="159">
        <f t="shared" si="0"/>
        <v>2.0498141587544927E-2</v>
      </c>
      <c r="N48" s="159">
        <f t="shared" si="2"/>
        <v>3.7038794014633503E-2</v>
      </c>
      <c r="O48" s="159">
        <f t="shared" si="4"/>
        <v>-4.3342903836741664E-3</v>
      </c>
      <c r="P48" s="163">
        <v>84.755317822302601</v>
      </c>
      <c r="Q48" s="162">
        <f t="shared" si="1"/>
        <v>2.1541701857104911E-2</v>
      </c>
      <c r="R48" s="162">
        <f t="shared" si="3"/>
        <v>5.2230956055363764E-2</v>
      </c>
      <c r="S48" s="162">
        <f t="shared" si="5"/>
        <v>5.5313130967477475E-2</v>
      </c>
    </row>
    <row r="49" spans="11:19" ht="15" x14ac:dyDescent="0.25">
      <c r="K49" s="41">
        <v>36387</v>
      </c>
      <c r="L49" s="158">
        <v>88.688240972849599</v>
      </c>
      <c r="M49" s="159">
        <f t="shared" si="0"/>
        <v>2.3643209613666949E-2</v>
      </c>
      <c r="N49" s="159">
        <f t="shared" si="2"/>
        <v>6.5280291553367675E-2</v>
      </c>
      <c r="O49" s="159">
        <f t="shared" si="4"/>
        <v>1.7917213398591647E-2</v>
      </c>
      <c r="P49" s="163">
        <v>88.736386845213701</v>
      </c>
      <c r="Q49" s="162">
        <f t="shared" si="1"/>
        <v>4.69713184399565E-2</v>
      </c>
      <c r="R49" s="162">
        <f t="shared" si="3"/>
        <v>8.6815331379840321E-2</v>
      </c>
      <c r="S49" s="162">
        <f t="shared" si="5"/>
        <v>8.4788400911738337E-2</v>
      </c>
    </row>
    <row r="50" spans="11:19" ht="15" x14ac:dyDescent="0.25">
      <c r="K50" s="41">
        <v>36418</v>
      </c>
      <c r="L50" s="158">
        <v>89.373238585079207</v>
      </c>
      <c r="M50" s="159">
        <f t="shared" si="0"/>
        <v>7.7236576654993172E-3</v>
      </c>
      <c r="N50" s="159">
        <f t="shared" si="2"/>
        <v>5.2694326618330622E-2</v>
      </c>
      <c r="O50" s="159">
        <f t="shared" si="4"/>
        <v>3.33522455141535E-2</v>
      </c>
      <c r="P50" s="163">
        <v>92.548161499333006</v>
      </c>
      <c r="Q50" s="162">
        <f t="shared" si="1"/>
        <v>4.2956162512773233E-2</v>
      </c>
      <c r="R50" s="162">
        <f t="shared" si="3"/>
        <v>0.1154675462369279</v>
      </c>
      <c r="S50" s="162">
        <f t="shared" si="5"/>
        <v>0.13136600421799605</v>
      </c>
    </row>
    <row r="51" spans="11:19" ht="15" x14ac:dyDescent="0.25">
      <c r="K51" s="41">
        <v>36448</v>
      </c>
      <c r="L51" s="158">
        <v>90.131860391958995</v>
      </c>
      <c r="M51" s="159">
        <f t="shared" si="0"/>
        <v>8.4882434483741775E-3</v>
      </c>
      <c r="N51" s="159">
        <f t="shared" si="2"/>
        <v>4.0305522445986508E-2</v>
      </c>
      <c r="O51" s="159">
        <f t="shared" si="4"/>
        <v>2.7028634764250103E-2</v>
      </c>
      <c r="P51" s="163">
        <v>94.905298236052801</v>
      </c>
      <c r="Q51" s="162">
        <f t="shared" si="1"/>
        <v>2.5469298347291058E-2</v>
      </c>
      <c r="R51" s="162">
        <f t="shared" si="3"/>
        <v>0.11975626632691738</v>
      </c>
      <c r="S51" s="162">
        <f t="shared" si="5"/>
        <v>0.18533581519734543</v>
      </c>
    </row>
    <row r="52" spans="11:19" ht="15" x14ac:dyDescent="0.25">
      <c r="K52" s="41">
        <v>36479</v>
      </c>
      <c r="L52" s="158">
        <v>90.2860548579404</v>
      </c>
      <c r="M52" s="159">
        <f t="shared" si="0"/>
        <v>1.7107653754271368E-3</v>
      </c>
      <c r="N52" s="159">
        <f t="shared" si="2"/>
        <v>1.8016073693241319E-2</v>
      </c>
      <c r="O52" s="159">
        <f t="shared" si="4"/>
        <v>2.5866362622330774E-2</v>
      </c>
      <c r="P52" s="163">
        <v>94.491263870715898</v>
      </c>
      <c r="Q52" s="162">
        <f t="shared" si="1"/>
        <v>-4.3626053869731951E-3</v>
      </c>
      <c r="R52" s="162">
        <f t="shared" si="3"/>
        <v>6.4853632541300721E-2</v>
      </c>
      <c r="S52" s="162">
        <f t="shared" si="5"/>
        <v>0.1753519095599374</v>
      </c>
    </row>
    <row r="53" spans="11:19" ht="15" x14ac:dyDescent="0.25">
      <c r="K53" s="41">
        <v>36509</v>
      </c>
      <c r="L53" s="158">
        <v>90.516918088495999</v>
      </c>
      <c r="M53" s="159">
        <f t="shared" si="0"/>
        <v>2.5570198068665118E-3</v>
      </c>
      <c r="N53" s="159">
        <f t="shared" si="2"/>
        <v>1.2796666222720132E-2</v>
      </c>
      <c r="O53" s="159">
        <f t="shared" si="4"/>
        <v>2.8321637832249502E-2</v>
      </c>
      <c r="P53" s="163">
        <v>93.309397617591003</v>
      </c>
      <c r="Q53" s="162">
        <f t="shared" si="1"/>
        <v>-1.2507677479496326E-2</v>
      </c>
      <c r="R53" s="162">
        <f t="shared" si="3"/>
        <v>8.2252970337339804E-3</v>
      </c>
      <c r="S53" s="162">
        <f t="shared" si="5"/>
        <v>0.15088378655503965</v>
      </c>
    </row>
    <row r="54" spans="11:19" ht="15" x14ac:dyDescent="0.25">
      <c r="K54" s="41">
        <v>36540</v>
      </c>
      <c r="L54" s="158">
        <v>91.2198079233805</v>
      </c>
      <c r="M54" s="159">
        <f t="shared" si="0"/>
        <v>7.76528686269784E-3</v>
      </c>
      <c r="N54" s="159">
        <f t="shared" si="2"/>
        <v>1.2070621051094577E-2</v>
      </c>
      <c r="O54" s="159">
        <f t="shared" si="4"/>
        <v>4.1554943866688676E-2</v>
      </c>
      <c r="P54" s="163">
        <v>93.137099321560598</v>
      </c>
      <c r="Q54" s="162">
        <f t="shared" si="1"/>
        <v>-1.846526721097641E-3</v>
      </c>
      <c r="R54" s="162">
        <f t="shared" si="3"/>
        <v>-1.8631192856001122E-2</v>
      </c>
      <c r="S54" s="162">
        <f t="shared" si="5"/>
        <v>0.11811723593399215</v>
      </c>
    </row>
    <row r="55" spans="11:19" ht="15" x14ac:dyDescent="0.25">
      <c r="K55" s="41">
        <v>36571</v>
      </c>
      <c r="L55" s="158">
        <v>88.402069836257596</v>
      </c>
      <c r="M55" s="159">
        <f t="shared" si="0"/>
        <v>-3.0889541989494673E-2</v>
      </c>
      <c r="N55" s="159">
        <f t="shared" si="2"/>
        <v>-2.086684399542249E-2</v>
      </c>
      <c r="O55" s="159">
        <f t="shared" si="4"/>
        <v>2.0273036202147043E-2</v>
      </c>
      <c r="P55" s="163">
        <v>93.474808731097099</v>
      </c>
      <c r="Q55" s="162">
        <f t="shared" si="1"/>
        <v>3.6259386645760561E-3</v>
      </c>
      <c r="R55" s="162">
        <f t="shared" si="3"/>
        <v>-1.0757133495531646E-2</v>
      </c>
      <c r="S55" s="162">
        <f t="shared" si="5"/>
        <v>0.14445605849542509</v>
      </c>
    </row>
    <row r="56" spans="11:19" ht="15" x14ac:dyDescent="0.25">
      <c r="K56" s="41">
        <v>36600</v>
      </c>
      <c r="L56" s="158">
        <v>86.119167689191102</v>
      </c>
      <c r="M56" s="159">
        <f t="shared" si="0"/>
        <v>-2.5824080265258398E-2</v>
      </c>
      <c r="N56" s="159">
        <f t="shared" si="2"/>
        <v>-4.8584844603362765E-2</v>
      </c>
      <c r="O56" s="159">
        <f t="shared" si="4"/>
        <v>1.334010703374866E-2</v>
      </c>
      <c r="P56" s="163">
        <v>94.756527402261199</v>
      </c>
      <c r="Q56" s="162">
        <f t="shared" si="1"/>
        <v>1.37119154193861E-2</v>
      </c>
      <c r="R56" s="162">
        <f t="shared" si="3"/>
        <v>1.5508939309639036E-2</v>
      </c>
      <c r="S56" s="162">
        <f t="shared" si="5"/>
        <v>0.16863030133952983</v>
      </c>
    </row>
    <row r="57" spans="11:19" ht="15" x14ac:dyDescent="0.25">
      <c r="K57" s="41">
        <v>36631</v>
      </c>
      <c r="L57" s="158">
        <v>84.314635469802695</v>
      </c>
      <c r="M57" s="159">
        <f t="shared" si="0"/>
        <v>-2.095389757946875E-2</v>
      </c>
      <c r="N57" s="159">
        <f t="shared" si="2"/>
        <v>-7.5698169189062137E-2</v>
      </c>
      <c r="O57" s="159">
        <f t="shared" si="4"/>
        <v>9.2076601851569517E-3</v>
      </c>
      <c r="P57" s="163">
        <v>94.635217756183906</v>
      </c>
      <c r="Q57" s="162">
        <f t="shared" si="1"/>
        <v>-1.2802246916701066E-3</v>
      </c>
      <c r="R57" s="162">
        <f t="shared" si="3"/>
        <v>1.6085087956744015E-2</v>
      </c>
      <c r="S57" s="162">
        <f t="shared" si="5"/>
        <v>0.174889177630974</v>
      </c>
    </row>
    <row r="58" spans="11:19" ht="15" x14ac:dyDescent="0.25">
      <c r="K58" s="41">
        <v>36661</v>
      </c>
      <c r="L58" s="158">
        <v>87.855739576609295</v>
      </c>
      <c r="M58" s="159">
        <f t="shared" si="0"/>
        <v>4.1998688449229604E-2</v>
      </c>
      <c r="N58" s="159">
        <f t="shared" si="2"/>
        <v>-6.180061854436647E-3</v>
      </c>
      <c r="O58" s="159">
        <f t="shared" si="4"/>
        <v>5.5280687091971759E-2</v>
      </c>
      <c r="P58" s="163">
        <v>94.400934574010606</v>
      </c>
      <c r="Q58" s="162">
        <f t="shared" si="1"/>
        <v>-2.4756447729311626E-3</v>
      </c>
      <c r="R58" s="162">
        <f t="shared" si="3"/>
        <v>9.9077586302180887E-3</v>
      </c>
      <c r="S58" s="162">
        <f t="shared" si="5"/>
        <v>0.15619292873151092</v>
      </c>
    </row>
    <row r="59" spans="11:19" ht="15" x14ac:dyDescent="0.25">
      <c r="K59" s="41">
        <v>36692</v>
      </c>
      <c r="L59" s="158">
        <v>92.113064647974298</v>
      </c>
      <c r="M59" s="159">
        <f t="shared" si="0"/>
        <v>4.8458132523631736E-2</v>
      </c>
      <c r="N59" s="159">
        <f t="shared" si="2"/>
        <v>6.9600033530462291E-2</v>
      </c>
      <c r="O59" s="159">
        <f t="shared" si="4"/>
        <v>8.4965724611646865E-2</v>
      </c>
      <c r="P59" s="163">
        <v>93.381412970360799</v>
      </c>
      <c r="Q59" s="162">
        <f t="shared" si="1"/>
        <v>-1.0799910067103236E-2</v>
      </c>
      <c r="R59" s="162">
        <f t="shared" si="3"/>
        <v>-1.4512081326732762E-2</v>
      </c>
      <c r="S59" s="162">
        <f t="shared" si="5"/>
        <v>0.12551058716532459</v>
      </c>
    </row>
    <row r="60" spans="11:19" ht="15" x14ac:dyDescent="0.25">
      <c r="K60" s="41">
        <v>36722</v>
      </c>
      <c r="L60" s="158">
        <v>95.1692734100221</v>
      </c>
      <c r="M60" s="159">
        <f t="shared" si="0"/>
        <v>3.3178884816476684E-2</v>
      </c>
      <c r="N60" s="159">
        <f t="shared" si="2"/>
        <v>0.1287396651807502</v>
      </c>
      <c r="O60" s="159">
        <f t="shared" si="4"/>
        <v>9.8447544132247877E-2</v>
      </c>
      <c r="P60" s="163">
        <v>94.107460999846694</v>
      </c>
      <c r="Q60" s="162">
        <f t="shared" si="1"/>
        <v>7.7750807831140634E-3</v>
      </c>
      <c r="R60" s="162">
        <f t="shared" si="3"/>
        <v>-5.5767479470160142E-3</v>
      </c>
      <c r="S60" s="162">
        <f t="shared" si="5"/>
        <v>0.11034284830542118</v>
      </c>
    </row>
    <row r="61" spans="11:19" ht="15" x14ac:dyDescent="0.25">
      <c r="K61" s="41">
        <v>36753</v>
      </c>
      <c r="L61" s="158">
        <v>96.673459304056195</v>
      </c>
      <c r="M61" s="159">
        <f t="shared" si="0"/>
        <v>1.5805373311547077E-2</v>
      </c>
      <c r="N61" s="159">
        <f t="shared" si="2"/>
        <v>0.10036589265471885</v>
      </c>
      <c r="O61" s="159">
        <f t="shared" si="4"/>
        <v>9.0036945638048316E-2</v>
      </c>
      <c r="P61" s="163">
        <v>95.019590537810402</v>
      </c>
      <c r="Q61" s="162">
        <f t="shared" si="1"/>
        <v>9.6924253217838263E-3</v>
      </c>
      <c r="R61" s="162">
        <f t="shared" si="3"/>
        <v>6.5534940579934364E-3</v>
      </c>
      <c r="S61" s="162">
        <f t="shared" si="5"/>
        <v>7.0807522325162298E-2</v>
      </c>
    </row>
    <row r="62" spans="11:19" ht="15" x14ac:dyDescent="0.25">
      <c r="K62" s="41">
        <v>36784</v>
      </c>
      <c r="L62" s="158">
        <v>98.074275184788803</v>
      </c>
      <c r="M62" s="159">
        <f t="shared" si="0"/>
        <v>1.4490180560589927E-2</v>
      </c>
      <c r="N62" s="159">
        <f t="shared" si="2"/>
        <v>6.4716232812319197E-2</v>
      </c>
      <c r="O62" s="159">
        <f t="shared" si="4"/>
        <v>9.7356174370100801E-2</v>
      </c>
      <c r="P62" s="163">
        <v>96.382812332646694</v>
      </c>
      <c r="Q62" s="162">
        <f t="shared" si="1"/>
        <v>1.4346744572571346E-2</v>
      </c>
      <c r="R62" s="162">
        <f t="shared" si="3"/>
        <v>3.2141293077655009E-2</v>
      </c>
      <c r="S62" s="162">
        <f t="shared" si="5"/>
        <v>4.1434111398758855E-2</v>
      </c>
    </row>
    <row r="63" spans="11:19" ht="15" x14ac:dyDescent="0.25">
      <c r="K63" s="41">
        <v>36814</v>
      </c>
      <c r="L63" s="158">
        <v>99.533022002581703</v>
      </c>
      <c r="M63" s="159">
        <f t="shared" si="0"/>
        <v>1.4873898532967722E-2</v>
      </c>
      <c r="N63" s="159">
        <f t="shared" si="2"/>
        <v>4.5852494573107361E-2</v>
      </c>
      <c r="O63" s="159">
        <f t="shared" si="4"/>
        <v>0.10430453304458176</v>
      </c>
      <c r="P63" s="163">
        <v>97.583212997831595</v>
      </c>
      <c r="Q63" s="162">
        <f t="shared" si="1"/>
        <v>1.2454509638522904E-2</v>
      </c>
      <c r="R63" s="162">
        <f t="shared" si="3"/>
        <v>3.6933862215138946E-2</v>
      </c>
      <c r="S63" s="162">
        <f t="shared" si="5"/>
        <v>2.8216704562880723E-2</v>
      </c>
    </row>
    <row r="64" spans="11:19" ht="15" x14ac:dyDescent="0.25">
      <c r="K64" s="41">
        <v>36845</v>
      </c>
      <c r="L64" s="158">
        <v>100.350718329656</v>
      </c>
      <c r="M64" s="159">
        <f t="shared" si="0"/>
        <v>8.2153270404379253E-3</v>
      </c>
      <c r="N64" s="159">
        <f t="shared" si="2"/>
        <v>3.8037937734638705E-2</v>
      </c>
      <c r="O64" s="159">
        <f t="shared" si="4"/>
        <v>0.11147528250682504</v>
      </c>
      <c r="P64" s="163">
        <v>98.727573414058199</v>
      </c>
      <c r="Q64" s="162">
        <f t="shared" si="1"/>
        <v>1.1727021288508332E-2</v>
      </c>
      <c r="R64" s="162">
        <f t="shared" si="3"/>
        <v>3.9023351450586441E-2</v>
      </c>
      <c r="S64" s="162">
        <f t="shared" si="5"/>
        <v>4.483281702251829E-2</v>
      </c>
    </row>
    <row r="65" spans="11:19" ht="15" x14ac:dyDescent="0.25">
      <c r="K65" s="41">
        <v>36875</v>
      </c>
      <c r="L65" s="158">
        <v>100</v>
      </c>
      <c r="M65" s="159">
        <f t="shared" si="0"/>
        <v>-3.4949259506432684E-3</v>
      </c>
      <c r="N65" s="159">
        <f t="shared" si="2"/>
        <v>1.9635371371165444E-2</v>
      </c>
      <c r="O65" s="159">
        <f t="shared" si="4"/>
        <v>0.10476585053672105</v>
      </c>
      <c r="P65" s="163">
        <v>100</v>
      </c>
      <c r="Q65" s="162">
        <f t="shared" si="1"/>
        <v>1.2888259499758137E-2</v>
      </c>
      <c r="R65" s="162">
        <f t="shared" si="3"/>
        <v>3.7529384957862399E-2</v>
      </c>
      <c r="S65" s="162">
        <f t="shared" si="5"/>
        <v>7.1703414160158019E-2</v>
      </c>
    </row>
    <row r="66" spans="11:19" ht="15" x14ac:dyDescent="0.25">
      <c r="K66" s="41">
        <v>36906</v>
      </c>
      <c r="L66" s="158">
        <v>99.823608378733198</v>
      </c>
      <c r="M66" s="159">
        <f t="shared" si="0"/>
        <v>-1.7639162126680263E-3</v>
      </c>
      <c r="N66" s="159">
        <f t="shared" si="2"/>
        <v>2.9194971709385342E-3</v>
      </c>
      <c r="O66" s="159">
        <f t="shared" si="4"/>
        <v>9.431943183414071E-2</v>
      </c>
      <c r="P66" s="163">
        <v>100.54973998761101</v>
      </c>
      <c r="Q66" s="162">
        <f t="shared" si="1"/>
        <v>5.4973998761100873E-3</v>
      </c>
      <c r="R66" s="162">
        <f t="shared" si="3"/>
        <v>3.0399972481387039E-2</v>
      </c>
      <c r="S66" s="162">
        <f t="shared" si="5"/>
        <v>7.9588485362399819E-2</v>
      </c>
    </row>
    <row r="67" spans="11:19" ht="15" x14ac:dyDescent="0.25">
      <c r="K67" s="41">
        <v>36937</v>
      </c>
      <c r="L67" s="158">
        <v>99.195826141162598</v>
      </c>
      <c r="M67" s="159">
        <f t="shared" si="0"/>
        <v>-6.2889154957089799E-3</v>
      </c>
      <c r="N67" s="159">
        <f t="shared" si="2"/>
        <v>-1.150855925813643E-2</v>
      </c>
      <c r="O67" s="159">
        <f t="shared" si="4"/>
        <v>0.12209845679968456</v>
      </c>
      <c r="P67" s="163">
        <v>101.07795869994</v>
      </c>
      <c r="Q67" s="162">
        <f t="shared" si="1"/>
        <v>5.2533075907912341E-3</v>
      </c>
      <c r="R67" s="162">
        <f t="shared" si="3"/>
        <v>2.3806776613706671E-2</v>
      </c>
      <c r="S67" s="162">
        <f t="shared" si="5"/>
        <v>8.1339026760837818E-2</v>
      </c>
    </row>
    <row r="68" spans="11:19" ht="15" x14ac:dyDescent="0.25">
      <c r="K68" s="41">
        <v>36965</v>
      </c>
      <c r="L68" s="158">
        <v>99.249185869866594</v>
      </c>
      <c r="M68" s="159">
        <f t="shared" si="0"/>
        <v>5.379231241853244E-4</v>
      </c>
      <c r="N68" s="159">
        <f t="shared" si="2"/>
        <v>-7.508141301334037E-3</v>
      </c>
      <c r="O68" s="159">
        <f t="shared" si="4"/>
        <v>0.15246336597286292</v>
      </c>
      <c r="P68" s="163">
        <v>100.693713487284</v>
      </c>
      <c r="Q68" s="162">
        <f t="shared" si="1"/>
        <v>-3.8014738089108269E-3</v>
      </c>
      <c r="R68" s="162">
        <f t="shared" si="3"/>
        <v>6.9371348728399784E-3</v>
      </c>
      <c r="S68" s="162">
        <f t="shared" si="5"/>
        <v>6.2657278055560317E-2</v>
      </c>
    </row>
    <row r="69" spans="11:19" ht="15" x14ac:dyDescent="0.25">
      <c r="K69" s="41">
        <v>36996</v>
      </c>
      <c r="L69" s="158">
        <v>99.232629810394798</v>
      </c>
      <c r="M69" s="159">
        <f t="shared" si="0"/>
        <v>-1.6681305067334229E-4</v>
      </c>
      <c r="N69" s="159">
        <f t="shared" si="2"/>
        <v>-5.9202284703655517E-3</v>
      </c>
      <c r="O69" s="159">
        <f t="shared" si="4"/>
        <v>0.17693244188827673</v>
      </c>
      <c r="P69" s="163">
        <v>100.305684351355</v>
      </c>
      <c r="Q69" s="162">
        <f t="shared" si="1"/>
        <v>-3.8535587028281082E-3</v>
      </c>
      <c r="R69" s="162">
        <f t="shared" si="3"/>
        <v>-2.4272130021030236E-3</v>
      </c>
      <c r="S69" s="162">
        <f t="shared" si="5"/>
        <v>5.9919200585350385E-2</v>
      </c>
    </row>
    <row r="70" spans="11:19" ht="15" x14ac:dyDescent="0.25">
      <c r="K70" s="41">
        <v>37026</v>
      </c>
      <c r="L70" s="158">
        <v>99.597903049388904</v>
      </c>
      <c r="M70" s="159">
        <f t="shared" si="0"/>
        <v>3.6809791264429403E-3</v>
      </c>
      <c r="N70" s="159">
        <f t="shared" si="2"/>
        <v>4.0533651854879338E-3</v>
      </c>
      <c r="O70" s="159">
        <f t="shared" si="4"/>
        <v>0.13365277589565516</v>
      </c>
      <c r="P70" s="163">
        <v>100.83876526652</v>
      </c>
      <c r="Q70" s="162">
        <f t="shared" si="1"/>
        <v>5.3145633631062061E-3</v>
      </c>
      <c r="R70" s="162">
        <f t="shared" si="3"/>
        <v>-2.3664252473684089E-3</v>
      </c>
      <c r="S70" s="162">
        <f t="shared" si="5"/>
        <v>6.8196683873527952E-2</v>
      </c>
    </row>
    <row r="71" spans="11:19" ht="15" x14ac:dyDescent="0.25">
      <c r="K71" s="41">
        <v>37057</v>
      </c>
      <c r="L71" s="158">
        <v>99.8565115520082</v>
      </c>
      <c r="M71" s="159">
        <f t="shared" si="0"/>
        <v>2.5965255763573669E-3</v>
      </c>
      <c r="N71" s="159">
        <f t="shared" si="2"/>
        <v>6.1192006445063285E-3</v>
      </c>
      <c r="O71" s="159">
        <f t="shared" si="4"/>
        <v>8.4064588814049435E-2</v>
      </c>
      <c r="P71" s="163">
        <v>102.188996233596</v>
      </c>
      <c r="Q71" s="162">
        <f t="shared" si="1"/>
        <v>1.3389999009877807E-2</v>
      </c>
      <c r="R71" s="162">
        <f t="shared" si="3"/>
        <v>1.4849812312273336E-2</v>
      </c>
      <c r="S71" s="162">
        <f t="shared" si="5"/>
        <v>9.4318376463533804E-2</v>
      </c>
    </row>
    <row r="72" spans="11:19" ht="15" x14ac:dyDescent="0.25">
      <c r="K72" s="41">
        <v>37087</v>
      </c>
      <c r="L72" s="158">
        <v>100.533490536792</v>
      </c>
      <c r="M72" s="159">
        <f t="shared" ref="M72:M135" si="6">L72/L71-1</f>
        <v>6.7795176725276018E-3</v>
      </c>
      <c r="N72" s="159">
        <f t="shared" si="2"/>
        <v>1.3109203382826617E-2</v>
      </c>
      <c r="O72" s="159">
        <f t="shared" si="4"/>
        <v>5.6365010833475671E-2</v>
      </c>
      <c r="P72" s="163">
        <v>103.523849296234</v>
      </c>
      <c r="Q72" s="162">
        <f t="shared" ref="Q72:Q135" si="7">P72/P71-1</f>
        <v>1.3062591001350432E-2</v>
      </c>
      <c r="R72" s="162">
        <f t="shared" si="3"/>
        <v>3.2083574980718677E-2</v>
      </c>
      <c r="S72" s="162">
        <f t="shared" si="5"/>
        <v>0.10005995482550167</v>
      </c>
    </row>
    <row r="73" spans="11:19" ht="15" x14ac:dyDescent="0.25">
      <c r="K73" s="41">
        <v>37118</v>
      </c>
      <c r="L73" s="158">
        <v>100.717240520411</v>
      </c>
      <c r="M73" s="159">
        <f t="shared" si="6"/>
        <v>1.8277489684070947E-3</v>
      </c>
      <c r="N73" s="159">
        <f t="shared" si="2"/>
        <v>1.1238564635914328E-2</v>
      </c>
      <c r="O73" s="159">
        <f t="shared" si="4"/>
        <v>4.1829280191953755E-2</v>
      </c>
      <c r="P73" s="163">
        <v>103.954145464665</v>
      </c>
      <c r="Q73" s="162">
        <f t="shared" si="7"/>
        <v>4.1564931303867958E-3</v>
      </c>
      <c r="R73" s="162">
        <f t="shared" si="3"/>
        <v>3.0894668235087464E-2</v>
      </c>
      <c r="S73" s="162">
        <f t="shared" si="5"/>
        <v>9.4028556388057183E-2</v>
      </c>
    </row>
    <row r="74" spans="11:19" ht="15" x14ac:dyDescent="0.25">
      <c r="K74" s="41">
        <v>37149</v>
      </c>
      <c r="L74" s="158">
        <v>100.47417770678901</v>
      </c>
      <c r="M74" s="159">
        <f t="shared" si="6"/>
        <v>-2.4133188356439961E-3</v>
      </c>
      <c r="N74" s="159">
        <f t="shared" ref="N74:N137" si="8">L74/L71-1</f>
        <v>6.1855370789625219E-3</v>
      </c>
      <c r="O74" s="159">
        <f t="shared" si="4"/>
        <v>2.447025499274269E-2</v>
      </c>
      <c r="P74" s="163">
        <v>104.188711902558</v>
      </c>
      <c r="Q74" s="162">
        <f t="shared" si="7"/>
        <v>2.2564414035102232E-3</v>
      </c>
      <c r="R74" s="162">
        <f t="shared" ref="R74:R137" si="9">P74/P71-1</f>
        <v>1.9568796471890249E-2</v>
      </c>
      <c r="S74" s="162">
        <f t="shared" si="5"/>
        <v>8.0988501798129109E-2</v>
      </c>
    </row>
    <row r="75" spans="11:19" ht="15" x14ac:dyDescent="0.25">
      <c r="K75" s="41">
        <v>37179</v>
      </c>
      <c r="L75" s="158">
        <v>98.659903305248605</v>
      </c>
      <c r="M75" s="159">
        <f t="shared" si="6"/>
        <v>-1.8057121172317059E-2</v>
      </c>
      <c r="N75" s="159">
        <f t="shared" si="8"/>
        <v>-1.8636448625622193E-2</v>
      </c>
      <c r="O75" s="159">
        <f t="shared" si="4"/>
        <v>-8.7721509883468274E-3</v>
      </c>
      <c r="P75" s="163">
        <v>104.254832690434</v>
      </c>
      <c r="Q75" s="162">
        <f t="shared" si="7"/>
        <v>6.3462525516055912E-4</v>
      </c>
      <c r="R75" s="162">
        <f t="shared" si="9"/>
        <v>7.0610144345413239E-3</v>
      </c>
      <c r="S75" s="162">
        <f t="shared" si="5"/>
        <v>6.8368518392099453E-2</v>
      </c>
    </row>
    <row r="76" spans="11:19" ht="15" x14ac:dyDescent="0.25">
      <c r="K76" s="41">
        <v>37210</v>
      </c>
      <c r="L76" s="158">
        <v>96.9401752951986</v>
      </c>
      <c r="M76" s="159">
        <f t="shared" si="6"/>
        <v>-1.7430870621566008E-2</v>
      </c>
      <c r="N76" s="159">
        <f t="shared" si="8"/>
        <v>-3.7501675042883598E-2</v>
      </c>
      <c r="O76" s="159">
        <f t="shared" si="4"/>
        <v>-3.3986234391004899E-2</v>
      </c>
      <c r="P76" s="163">
        <v>104.24021649426901</v>
      </c>
      <c r="Q76" s="162">
        <f t="shared" si="7"/>
        <v>-1.4019682145949286E-4</v>
      </c>
      <c r="R76" s="162">
        <f t="shared" si="9"/>
        <v>2.7518963127952656E-3</v>
      </c>
      <c r="S76" s="162">
        <f t="shared" si="5"/>
        <v>5.5836914547580996E-2</v>
      </c>
    </row>
    <row r="77" spans="11:19" ht="15" x14ac:dyDescent="0.25">
      <c r="K77" s="41">
        <v>37240</v>
      </c>
      <c r="L77" s="158">
        <v>95.368792106492194</v>
      </c>
      <c r="M77" s="159">
        <f t="shared" si="6"/>
        <v>-1.6209824089148728E-2</v>
      </c>
      <c r="N77" s="159">
        <f t="shared" si="8"/>
        <v>-5.0812912499724194E-2</v>
      </c>
      <c r="O77" s="159">
        <f t="shared" si="4"/>
        <v>-4.6312078935078049E-2</v>
      </c>
      <c r="P77" s="163">
        <v>104.476571533762</v>
      </c>
      <c r="Q77" s="162">
        <f t="shared" si="7"/>
        <v>2.2674074118600451E-3</v>
      </c>
      <c r="R77" s="162">
        <f t="shared" si="9"/>
        <v>2.7628677420756809E-3</v>
      </c>
      <c r="S77" s="162">
        <f t="shared" si="5"/>
        <v>4.4765715337619971E-2</v>
      </c>
    </row>
    <row r="78" spans="11:19" ht="15" x14ac:dyDescent="0.25">
      <c r="K78" s="41">
        <v>37271</v>
      </c>
      <c r="L78" s="158">
        <v>96.0130352955143</v>
      </c>
      <c r="M78" s="159">
        <f t="shared" si="6"/>
        <v>6.7552830941040032E-3</v>
      </c>
      <c r="N78" s="159">
        <f t="shared" si="8"/>
        <v>-2.6828203972033449E-2</v>
      </c>
      <c r="O78" s="159">
        <f t="shared" si="4"/>
        <v>-3.8173064920289157E-2</v>
      </c>
      <c r="P78" s="163">
        <v>105.72535762086</v>
      </c>
      <c r="Q78" s="162">
        <f t="shared" si="7"/>
        <v>1.1952785861607751E-2</v>
      </c>
      <c r="R78" s="162">
        <f t="shared" si="9"/>
        <v>1.4105100861774522E-2</v>
      </c>
      <c r="S78" s="162">
        <f t="shared" si="5"/>
        <v>5.1473207527803488E-2</v>
      </c>
    </row>
    <row r="79" spans="11:19" ht="15" x14ac:dyDescent="0.25">
      <c r="K79" s="41">
        <v>37302</v>
      </c>
      <c r="L79" s="158">
        <v>97.152451357342301</v>
      </c>
      <c r="M79" s="159">
        <f t="shared" si="6"/>
        <v>1.1867305916545945E-2</v>
      </c>
      <c r="N79" s="159">
        <f t="shared" si="8"/>
        <v>2.1897635474381616E-3</v>
      </c>
      <c r="O79" s="159">
        <f t="shared" si="4"/>
        <v>-2.0599402851007365E-2</v>
      </c>
      <c r="P79" s="163">
        <v>107.73502352633101</v>
      </c>
      <c r="Q79" s="162">
        <f t="shared" si="7"/>
        <v>1.9008362333261974E-2</v>
      </c>
      <c r="R79" s="162">
        <f t="shared" si="9"/>
        <v>3.3526475189680216E-2</v>
      </c>
      <c r="S79" s="162">
        <f t="shared" si="5"/>
        <v>6.5860697149149772E-2</v>
      </c>
    </row>
    <row r="80" spans="11:19" ht="15" x14ac:dyDescent="0.25">
      <c r="K80" s="41">
        <v>37330</v>
      </c>
      <c r="L80" s="158">
        <v>98.213655501951195</v>
      </c>
      <c r="M80" s="159">
        <f t="shared" si="6"/>
        <v>1.0923081505227472E-2</v>
      </c>
      <c r="N80" s="159">
        <f t="shared" si="8"/>
        <v>2.9830129255305371E-2</v>
      </c>
      <c r="O80" s="159">
        <f t="shared" si="4"/>
        <v>-1.0433640929540355E-2</v>
      </c>
      <c r="P80" s="163">
        <v>108.995903717234</v>
      </c>
      <c r="Q80" s="162">
        <f t="shared" si="7"/>
        <v>1.1703531030415881E-2</v>
      </c>
      <c r="R80" s="162">
        <f t="shared" si="9"/>
        <v>4.3256895944480345E-2</v>
      </c>
      <c r="S80" s="162">
        <f t="shared" si="5"/>
        <v>8.244993597339545E-2</v>
      </c>
    </row>
    <row r="81" spans="11:19" ht="15" x14ac:dyDescent="0.25">
      <c r="K81" s="41">
        <v>37361</v>
      </c>
      <c r="L81" s="158">
        <v>97.391279722260407</v>
      </c>
      <c r="M81" s="159">
        <f t="shared" si="6"/>
        <v>-8.3733343951793993E-3</v>
      </c>
      <c r="N81" s="159">
        <f t="shared" si="8"/>
        <v>1.4354763626668765E-2</v>
      </c>
      <c r="O81" s="159">
        <f t="shared" si="4"/>
        <v>-1.8555893274749269E-2</v>
      </c>
      <c r="P81" s="163">
        <v>110.643594385968</v>
      </c>
      <c r="Q81" s="162">
        <f t="shared" si="7"/>
        <v>1.5116996258947246E-2</v>
      </c>
      <c r="R81" s="162">
        <f t="shared" si="9"/>
        <v>4.65189891600577E-2</v>
      </c>
      <c r="S81" s="162">
        <f t="shared" si="5"/>
        <v>0.10306404967440264</v>
      </c>
    </row>
    <row r="82" spans="11:19" ht="15" x14ac:dyDescent="0.25">
      <c r="K82" s="41">
        <v>37391</v>
      </c>
      <c r="L82" s="158">
        <v>96.917363027591605</v>
      </c>
      <c r="M82" s="159">
        <f t="shared" si="6"/>
        <v>-4.8661101488789438E-3</v>
      </c>
      <c r="N82" s="159">
        <f t="shared" si="8"/>
        <v>-2.4197879360347008E-3</v>
      </c>
      <c r="O82" s="159">
        <f t="shared" si="4"/>
        <v>-2.6913619059510396E-2</v>
      </c>
      <c r="P82" s="163">
        <v>110.76472947253301</v>
      </c>
      <c r="Q82" s="162">
        <f t="shared" si="7"/>
        <v>1.0948224091711367E-3</v>
      </c>
      <c r="R82" s="162">
        <f t="shared" si="9"/>
        <v>2.8121829346066995E-2</v>
      </c>
      <c r="S82" s="162">
        <f t="shared" si="5"/>
        <v>9.8434011759052975E-2</v>
      </c>
    </row>
    <row r="83" spans="11:19" ht="15" x14ac:dyDescent="0.25">
      <c r="K83" s="41">
        <v>37422</v>
      </c>
      <c r="L83" s="158">
        <v>96.929048041138799</v>
      </c>
      <c r="M83" s="159">
        <f t="shared" si="6"/>
        <v>1.2056677134175686E-4</v>
      </c>
      <c r="N83" s="159">
        <f t="shared" si="8"/>
        <v>-1.3079723529757725E-2</v>
      </c>
      <c r="O83" s="159">
        <f t="shared" ref="O83:O146" si="10">L83/L71-1</f>
        <v>-2.9316701188231375E-2</v>
      </c>
      <c r="P83" s="163">
        <v>111.60057249052601</v>
      </c>
      <c r="Q83" s="162">
        <f t="shared" si="7"/>
        <v>7.5461116726716071E-3</v>
      </c>
      <c r="R83" s="162">
        <f t="shared" si="9"/>
        <v>2.3896941852505238E-2</v>
      </c>
      <c r="S83" s="162">
        <f t="shared" ref="S83:S146" si="11">P83/P71-1</f>
        <v>9.209970352792074E-2</v>
      </c>
    </row>
    <row r="84" spans="11:19" ht="15" x14ac:dyDescent="0.25">
      <c r="K84" s="41">
        <v>37452</v>
      </c>
      <c r="L84" s="158">
        <v>97.834892801269106</v>
      </c>
      <c r="M84" s="159">
        <f t="shared" si="6"/>
        <v>9.345441623916928E-3</v>
      </c>
      <c r="N84" s="159">
        <f t="shared" si="8"/>
        <v>4.5549568736933388E-3</v>
      </c>
      <c r="O84" s="159">
        <f t="shared" si="10"/>
        <v>-2.684277369773902E-2</v>
      </c>
      <c r="P84" s="163">
        <v>110.244502582072</v>
      </c>
      <c r="Q84" s="162">
        <f t="shared" si="7"/>
        <v>-1.2151101720998092E-2</v>
      </c>
      <c r="R84" s="162">
        <f t="shared" si="9"/>
        <v>-3.6070032441626321E-3</v>
      </c>
      <c r="S84" s="162">
        <f t="shared" si="11"/>
        <v>6.4918889043690919E-2</v>
      </c>
    </row>
    <row r="85" spans="11:19" ht="15" x14ac:dyDescent="0.25">
      <c r="K85" s="41">
        <v>37483</v>
      </c>
      <c r="L85" s="158">
        <v>98.292961394142907</v>
      </c>
      <c r="M85" s="159">
        <f t="shared" si="6"/>
        <v>4.6820574925581226E-3</v>
      </c>
      <c r="N85" s="159">
        <f t="shared" si="8"/>
        <v>1.4193518308578845E-2</v>
      </c>
      <c r="O85" s="159">
        <f t="shared" si="10"/>
        <v>-2.4070150390754552E-2</v>
      </c>
      <c r="P85" s="163">
        <v>109.857609457297</v>
      </c>
      <c r="Q85" s="162">
        <f t="shared" si="7"/>
        <v>-3.5094096822376741E-3</v>
      </c>
      <c r="R85" s="162">
        <f t="shared" si="9"/>
        <v>-8.1896107141303798E-3</v>
      </c>
      <c r="S85" s="162">
        <f t="shared" si="11"/>
        <v>5.6789115684074742E-2</v>
      </c>
    </row>
    <row r="86" spans="11:19" ht="15" x14ac:dyDescent="0.25">
      <c r="K86" s="41">
        <v>37514</v>
      </c>
      <c r="L86" s="158">
        <v>98.611793612619095</v>
      </c>
      <c r="M86" s="159">
        <f t="shared" si="6"/>
        <v>3.2436932813297847E-3</v>
      </c>
      <c r="N86" s="159">
        <f t="shared" si="8"/>
        <v>1.7360591128121827E-2</v>
      </c>
      <c r="O86" s="159">
        <f t="shared" si="10"/>
        <v>-1.853594761038857E-2</v>
      </c>
      <c r="P86" s="163">
        <v>109.09985513647</v>
      </c>
      <c r="Q86" s="162">
        <f t="shared" si="7"/>
        <v>-6.8976043131682152E-3</v>
      </c>
      <c r="R86" s="162">
        <f t="shared" si="9"/>
        <v>-2.2407746647252202E-2</v>
      </c>
      <c r="S86" s="162">
        <f t="shared" si="11"/>
        <v>4.7136999241387256E-2</v>
      </c>
    </row>
    <row r="87" spans="11:19" ht="15" x14ac:dyDescent="0.25">
      <c r="K87" s="41">
        <v>37544</v>
      </c>
      <c r="L87" s="158">
        <v>99.102714144400196</v>
      </c>
      <c r="M87" s="159">
        <f t="shared" si="6"/>
        <v>4.9783145990589528E-3</v>
      </c>
      <c r="N87" s="159">
        <f t="shared" si="8"/>
        <v>1.2958785018617025E-2</v>
      </c>
      <c r="O87" s="159">
        <f t="shared" si="10"/>
        <v>4.4882553531555569E-3</v>
      </c>
      <c r="P87" s="163">
        <v>110.41048629593701</v>
      </c>
      <c r="Q87" s="162">
        <f t="shared" si="7"/>
        <v>1.2013133819724908E-2</v>
      </c>
      <c r="R87" s="162">
        <f t="shared" si="9"/>
        <v>1.5055962880456963E-3</v>
      </c>
      <c r="S87" s="162">
        <f t="shared" si="11"/>
        <v>5.9044299881820361E-2</v>
      </c>
    </row>
    <row r="88" spans="11:19" ht="15" x14ac:dyDescent="0.25">
      <c r="K88" s="41">
        <v>37575</v>
      </c>
      <c r="L88" s="158">
        <v>100.66429942304801</v>
      </c>
      <c r="M88" s="159">
        <f t="shared" si="6"/>
        <v>1.5757240274695938E-2</v>
      </c>
      <c r="N88" s="159">
        <f t="shared" si="8"/>
        <v>2.412520688430897E-2</v>
      </c>
      <c r="O88" s="159">
        <f t="shared" si="10"/>
        <v>3.8416725743571689E-2</v>
      </c>
      <c r="P88" s="163">
        <v>112.254119539776</v>
      </c>
      <c r="Q88" s="162">
        <f t="shared" si="7"/>
        <v>1.6697990432697152E-2</v>
      </c>
      <c r="R88" s="162">
        <f t="shared" si="9"/>
        <v>2.1814693532090201E-2</v>
      </c>
      <c r="S88" s="162">
        <f t="shared" si="11"/>
        <v>7.6879186508094E-2</v>
      </c>
    </row>
    <row r="89" spans="11:19" ht="15" x14ac:dyDescent="0.25">
      <c r="K89" s="41">
        <v>37605</v>
      </c>
      <c r="L89" s="158">
        <v>102.766011586582</v>
      </c>
      <c r="M89" s="159">
        <f t="shared" si="6"/>
        <v>2.0878426369426384E-2</v>
      </c>
      <c r="N89" s="159">
        <f t="shared" si="8"/>
        <v>4.212698929584513E-2</v>
      </c>
      <c r="O89" s="159">
        <f t="shared" si="10"/>
        <v>7.7564361639705037E-2</v>
      </c>
      <c r="P89" s="163">
        <v>114.82721849351501</v>
      </c>
      <c r="Q89" s="162">
        <f t="shared" si="7"/>
        <v>2.292208931207429E-2</v>
      </c>
      <c r="R89" s="162">
        <f t="shared" si="9"/>
        <v>5.2496525773391811E-2</v>
      </c>
      <c r="S89" s="162">
        <f t="shared" si="11"/>
        <v>9.9071464614515659E-2</v>
      </c>
    </row>
    <row r="90" spans="11:19" ht="15" x14ac:dyDescent="0.25">
      <c r="K90" s="41">
        <v>37636</v>
      </c>
      <c r="L90" s="158">
        <v>105.499162778003</v>
      </c>
      <c r="M90" s="159">
        <f t="shared" si="6"/>
        <v>2.6595867147362062E-2</v>
      </c>
      <c r="N90" s="159">
        <f t="shared" si="8"/>
        <v>6.4543627173345497E-2</v>
      </c>
      <c r="O90" s="159">
        <f t="shared" si="10"/>
        <v>9.8800412394960402E-2</v>
      </c>
      <c r="P90" s="163">
        <v>116.449133385644</v>
      </c>
      <c r="Q90" s="162">
        <f t="shared" si="7"/>
        <v>1.4124829577933262E-2</v>
      </c>
      <c r="R90" s="162">
        <f t="shared" si="9"/>
        <v>5.4692695343460551E-2</v>
      </c>
      <c r="S90" s="162">
        <f t="shared" si="11"/>
        <v>0.10143049885194411</v>
      </c>
    </row>
    <row r="91" spans="11:19" ht="15" x14ac:dyDescent="0.25">
      <c r="K91" s="41">
        <v>37667</v>
      </c>
      <c r="L91" s="158">
        <v>106.494109092146</v>
      </c>
      <c r="M91" s="159">
        <f t="shared" si="6"/>
        <v>9.4308455910367961E-3</v>
      </c>
      <c r="N91" s="159">
        <f t="shared" si="8"/>
        <v>5.7913378452055353E-2</v>
      </c>
      <c r="O91" s="159">
        <f t="shared" si="10"/>
        <v>9.6154627127663428E-2</v>
      </c>
      <c r="P91" s="163">
        <v>117.60650880201599</v>
      </c>
      <c r="Q91" s="162">
        <f t="shared" si="7"/>
        <v>9.9388924822576552E-3</v>
      </c>
      <c r="R91" s="162">
        <f t="shared" si="9"/>
        <v>4.7681005242248053E-2</v>
      </c>
      <c r="S91" s="162">
        <f t="shared" si="11"/>
        <v>9.162744809047485E-2</v>
      </c>
    </row>
    <row r="92" spans="11:19" ht="15" x14ac:dyDescent="0.25">
      <c r="K92" s="41">
        <v>37695</v>
      </c>
      <c r="L92" s="158">
        <v>106.596003812851</v>
      </c>
      <c r="M92" s="159">
        <f t="shared" si="6"/>
        <v>9.5681086563037532E-4</v>
      </c>
      <c r="N92" s="159">
        <f t="shared" si="8"/>
        <v>3.7269055859409095E-2</v>
      </c>
      <c r="O92" s="159">
        <f t="shared" si="10"/>
        <v>8.5348094091999949E-2</v>
      </c>
      <c r="P92" s="163">
        <v>118.01929708701201</v>
      </c>
      <c r="Q92" s="162">
        <f t="shared" si="7"/>
        <v>3.5099102014066741E-3</v>
      </c>
      <c r="R92" s="162">
        <f t="shared" si="9"/>
        <v>2.7798971666959549E-2</v>
      </c>
      <c r="S92" s="162">
        <f t="shared" si="11"/>
        <v>8.278653657652324E-2</v>
      </c>
    </row>
    <row r="93" spans="11:19" ht="15" x14ac:dyDescent="0.25">
      <c r="K93" s="41">
        <v>37726</v>
      </c>
      <c r="L93" s="158">
        <v>105.03192143262601</v>
      </c>
      <c r="M93" s="159">
        <f t="shared" si="6"/>
        <v>-1.4672992647745242E-2</v>
      </c>
      <c r="N93" s="159">
        <f t="shared" si="8"/>
        <v>-4.4288630646309723E-3</v>
      </c>
      <c r="O93" s="159">
        <f t="shared" si="10"/>
        <v>7.8453037398780623E-2</v>
      </c>
      <c r="P93" s="163">
        <v>118.92884734162701</v>
      </c>
      <c r="Q93" s="162">
        <f t="shared" si="7"/>
        <v>7.7067926776790419E-3</v>
      </c>
      <c r="R93" s="162">
        <f t="shared" si="9"/>
        <v>2.1294395964038149E-2</v>
      </c>
      <c r="S93" s="162">
        <f t="shared" si="11"/>
        <v>7.4882355382967836E-2</v>
      </c>
    </row>
    <row r="94" spans="11:19" ht="15" x14ac:dyDescent="0.25">
      <c r="K94" s="41">
        <v>37756</v>
      </c>
      <c r="L94" s="158">
        <v>105.428563472899</v>
      </c>
      <c r="M94" s="159">
        <f t="shared" si="6"/>
        <v>3.7763951650395811E-3</v>
      </c>
      <c r="N94" s="159">
        <f t="shared" si="8"/>
        <v>-1.0005676636301253E-2</v>
      </c>
      <c r="O94" s="159">
        <f t="shared" si="10"/>
        <v>8.7819150041095639E-2</v>
      </c>
      <c r="P94" s="163">
        <v>119.730989351511</v>
      </c>
      <c r="Q94" s="162">
        <f t="shared" si="7"/>
        <v>6.7447219729610541E-3</v>
      </c>
      <c r="R94" s="162">
        <f t="shared" si="9"/>
        <v>1.8064310990401511E-2</v>
      </c>
      <c r="S94" s="162">
        <f t="shared" si="11"/>
        <v>8.0948691173406528E-2</v>
      </c>
    </row>
    <row r="95" spans="11:19" ht="15" x14ac:dyDescent="0.25">
      <c r="K95" s="41">
        <v>37787</v>
      </c>
      <c r="L95" s="158">
        <v>105.41016174030599</v>
      </c>
      <c r="M95" s="159">
        <f t="shared" si="6"/>
        <v>-1.7454219223744794E-4</v>
      </c>
      <c r="N95" s="159">
        <f t="shared" si="8"/>
        <v>-1.1124639105861478E-2</v>
      </c>
      <c r="O95" s="159">
        <f t="shared" si="10"/>
        <v>8.7498163559469155E-2</v>
      </c>
      <c r="P95" s="163">
        <v>121.090923122691</v>
      </c>
      <c r="Q95" s="162">
        <f t="shared" si="7"/>
        <v>1.1358243830988934E-2</v>
      </c>
      <c r="R95" s="162">
        <f t="shared" si="9"/>
        <v>2.6026472886161667E-2</v>
      </c>
      <c r="S95" s="162">
        <f t="shared" si="11"/>
        <v>8.5038547924748631E-2</v>
      </c>
    </row>
    <row r="96" spans="11:19" ht="15" x14ac:dyDescent="0.25">
      <c r="K96" s="41">
        <v>37817</v>
      </c>
      <c r="L96" s="158">
        <v>105.88600604534</v>
      </c>
      <c r="M96" s="159">
        <f t="shared" si="6"/>
        <v>4.5142166293825614E-3</v>
      </c>
      <c r="N96" s="159">
        <f t="shared" si="8"/>
        <v>8.1316670309783401E-3</v>
      </c>
      <c r="O96" s="159">
        <f t="shared" si="10"/>
        <v>8.2292861100436099E-2</v>
      </c>
      <c r="P96" s="163">
        <v>121.854804430512</v>
      </c>
      <c r="Q96" s="162">
        <f t="shared" si="7"/>
        <v>6.3083283876450569E-3</v>
      </c>
      <c r="R96" s="162">
        <f t="shared" si="9"/>
        <v>2.4602585111079822E-2</v>
      </c>
      <c r="S96" s="162">
        <f t="shared" si="11"/>
        <v>0.10531411160204263</v>
      </c>
    </row>
    <row r="97" spans="11:19" ht="15" x14ac:dyDescent="0.25">
      <c r="K97" s="41">
        <v>37848</v>
      </c>
      <c r="L97" s="158">
        <v>103.716253291656</v>
      </c>
      <c r="M97" s="159">
        <f t="shared" si="6"/>
        <v>-2.0491402355424682E-2</v>
      </c>
      <c r="N97" s="159">
        <f t="shared" si="8"/>
        <v>-1.6241425708917623E-2</v>
      </c>
      <c r="O97" s="159">
        <f t="shared" si="10"/>
        <v>5.5174773662239662E-2</v>
      </c>
      <c r="P97" s="163">
        <v>122.31485142440999</v>
      </c>
      <c r="Q97" s="162">
        <f t="shared" si="7"/>
        <v>3.7753701714760002E-3</v>
      </c>
      <c r="R97" s="162">
        <f t="shared" si="9"/>
        <v>2.1580562282945692E-2</v>
      </c>
      <c r="S97" s="162">
        <f t="shared" si="11"/>
        <v>0.11339443875260424</v>
      </c>
    </row>
    <row r="98" spans="11:19" ht="15" x14ac:dyDescent="0.25">
      <c r="K98" s="41">
        <v>37879</v>
      </c>
      <c r="L98" s="158">
        <v>102.584473971227</v>
      </c>
      <c r="M98" s="159">
        <f t="shared" si="6"/>
        <v>-1.0912265768474816E-2</v>
      </c>
      <c r="N98" s="159">
        <f t="shared" si="8"/>
        <v>-2.6806597413639444E-2</v>
      </c>
      <c r="O98" s="159">
        <f t="shared" si="10"/>
        <v>4.028605720542866E-2</v>
      </c>
      <c r="P98" s="163">
        <v>121.539697203478</v>
      </c>
      <c r="Q98" s="162">
        <f t="shared" si="7"/>
        <v>-6.337367963947016E-3</v>
      </c>
      <c r="R98" s="162">
        <f t="shared" si="9"/>
        <v>3.7060918292968204E-3</v>
      </c>
      <c r="S98" s="162">
        <f t="shared" si="11"/>
        <v>0.11402253514862459</v>
      </c>
    </row>
    <row r="99" spans="11:19" ht="15" x14ac:dyDescent="0.25">
      <c r="K99" s="41">
        <v>37909</v>
      </c>
      <c r="L99" s="158">
        <v>102.335686569675</v>
      </c>
      <c r="M99" s="159">
        <f t="shared" si="6"/>
        <v>-2.4251954698503164E-3</v>
      </c>
      <c r="N99" s="159">
        <f t="shared" si="8"/>
        <v>-3.3529638223815494E-2</v>
      </c>
      <c r="O99" s="159">
        <f t="shared" si="10"/>
        <v>3.2622440799796149E-2</v>
      </c>
      <c r="P99" s="163">
        <v>120.89136329384399</v>
      </c>
      <c r="Q99" s="162">
        <f t="shared" si="7"/>
        <v>-5.3343386938720094E-3</v>
      </c>
      <c r="R99" s="162">
        <f t="shared" si="9"/>
        <v>-7.9064682034545308E-3</v>
      </c>
      <c r="S99" s="162">
        <f t="shared" si="11"/>
        <v>9.4926463504695802E-2</v>
      </c>
    </row>
    <row r="100" spans="11:19" ht="15" x14ac:dyDescent="0.25">
      <c r="K100" s="41">
        <v>37940</v>
      </c>
      <c r="L100" s="158">
        <v>103.213671859762</v>
      </c>
      <c r="M100" s="159">
        <f t="shared" si="6"/>
        <v>8.5794635235991734E-3</v>
      </c>
      <c r="N100" s="159">
        <f t="shared" si="8"/>
        <v>-4.845734549248637E-3</v>
      </c>
      <c r="O100" s="159">
        <f t="shared" si="10"/>
        <v>2.5325487301114613E-2</v>
      </c>
      <c r="P100" s="163">
        <v>121.111534130634</v>
      </c>
      <c r="Q100" s="162">
        <f t="shared" si="7"/>
        <v>1.821228835469757E-3</v>
      </c>
      <c r="R100" s="162">
        <f t="shared" si="9"/>
        <v>-9.8378674360704021E-3</v>
      </c>
      <c r="S100" s="162">
        <f t="shared" si="11"/>
        <v>7.8905029295779805E-2</v>
      </c>
    </row>
    <row r="101" spans="11:19" ht="15" x14ac:dyDescent="0.25">
      <c r="K101" s="41">
        <v>37970</v>
      </c>
      <c r="L101" s="158">
        <v>104.283169485077</v>
      </c>
      <c r="M101" s="159">
        <f t="shared" si="6"/>
        <v>1.0361976335539591E-2</v>
      </c>
      <c r="N101" s="159">
        <f t="shared" si="8"/>
        <v>1.6558992292795116E-2</v>
      </c>
      <c r="O101" s="159">
        <f t="shared" si="10"/>
        <v>1.4763226431306675E-2</v>
      </c>
      <c r="P101" s="163">
        <v>122.666622710281</v>
      </c>
      <c r="Q101" s="162">
        <f t="shared" si="7"/>
        <v>1.2840136084558695E-2</v>
      </c>
      <c r="R101" s="162">
        <f t="shared" si="9"/>
        <v>9.2720776234644919E-3</v>
      </c>
      <c r="S101" s="162">
        <f t="shared" si="11"/>
        <v>6.8271306399438236E-2</v>
      </c>
    </row>
    <row r="102" spans="11:19" ht="15" x14ac:dyDescent="0.25">
      <c r="K102" s="41">
        <v>38001</v>
      </c>
      <c r="L102" s="158">
        <v>104.883179022118</v>
      </c>
      <c r="M102" s="159">
        <f t="shared" si="6"/>
        <v>5.7536565104772119E-3</v>
      </c>
      <c r="N102" s="159">
        <f t="shared" si="8"/>
        <v>2.4893490607585278E-2</v>
      </c>
      <c r="O102" s="159">
        <f t="shared" si="10"/>
        <v>-5.8387549215076495E-3</v>
      </c>
      <c r="P102" s="163">
        <v>123.70358578136999</v>
      </c>
      <c r="Q102" s="162">
        <f t="shared" si="7"/>
        <v>8.4535063261514942E-3</v>
      </c>
      <c r="R102" s="162">
        <f t="shared" si="9"/>
        <v>2.3262393697145223E-2</v>
      </c>
      <c r="S102" s="162">
        <f t="shared" si="11"/>
        <v>6.2297178045125134E-2</v>
      </c>
    </row>
    <row r="103" spans="11:19" ht="15" x14ac:dyDescent="0.25">
      <c r="K103" s="41">
        <v>38032</v>
      </c>
      <c r="L103" s="158">
        <v>108.397354500842</v>
      </c>
      <c r="M103" s="159">
        <f t="shared" si="6"/>
        <v>3.3505615595260663E-2</v>
      </c>
      <c r="N103" s="159">
        <f t="shared" si="8"/>
        <v>5.0222829472854613E-2</v>
      </c>
      <c r="O103" s="159">
        <f t="shared" si="10"/>
        <v>1.7871837465198936E-2</v>
      </c>
      <c r="P103" s="163">
        <v>123.923813118208</v>
      </c>
      <c r="Q103" s="162">
        <f t="shared" si="7"/>
        <v>1.7802825637345254E-3</v>
      </c>
      <c r="R103" s="162">
        <f t="shared" si="9"/>
        <v>2.3220571085662334E-2</v>
      </c>
      <c r="S103" s="162">
        <f t="shared" si="11"/>
        <v>5.3715601122271472E-2</v>
      </c>
    </row>
    <row r="104" spans="11:19" ht="15" x14ac:dyDescent="0.25">
      <c r="K104" s="41">
        <v>38061</v>
      </c>
      <c r="L104" s="158">
        <v>110.589210110008</v>
      </c>
      <c r="M104" s="159">
        <f t="shared" si="6"/>
        <v>2.0220563677584735E-2</v>
      </c>
      <c r="N104" s="159">
        <f t="shared" si="8"/>
        <v>6.0470358314467898E-2</v>
      </c>
      <c r="O104" s="159">
        <f t="shared" si="10"/>
        <v>3.7461125692552333E-2</v>
      </c>
      <c r="P104" s="163">
        <v>124.08974291134599</v>
      </c>
      <c r="Q104" s="162">
        <f t="shared" si="7"/>
        <v>1.3389661677027931E-3</v>
      </c>
      <c r="R104" s="162">
        <f t="shared" si="9"/>
        <v>1.1601527535539669E-2</v>
      </c>
      <c r="S104" s="162">
        <f t="shared" si="11"/>
        <v>5.1436044563614391E-2</v>
      </c>
    </row>
    <row r="105" spans="11:19" ht="15" x14ac:dyDescent="0.25">
      <c r="K105" s="41">
        <v>38092</v>
      </c>
      <c r="L105" s="158">
        <v>113.34633621736199</v>
      </c>
      <c r="M105" s="159">
        <f t="shared" si="6"/>
        <v>2.493123971688882E-2</v>
      </c>
      <c r="N105" s="159">
        <f t="shared" si="8"/>
        <v>8.0691272653542034E-2</v>
      </c>
      <c r="O105" s="159">
        <f t="shared" si="10"/>
        <v>7.9160836737328211E-2</v>
      </c>
      <c r="P105" s="163">
        <v>125.321980597101</v>
      </c>
      <c r="Q105" s="162">
        <f t="shared" si="7"/>
        <v>9.9302138665511297E-3</v>
      </c>
      <c r="R105" s="162">
        <f t="shared" si="9"/>
        <v>1.3082844814145567E-2</v>
      </c>
      <c r="S105" s="162">
        <f t="shared" si="11"/>
        <v>5.3755950708153311E-2</v>
      </c>
    </row>
    <row r="106" spans="11:19" ht="15" x14ac:dyDescent="0.25">
      <c r="K106" s="41">
        <v>38122</v>
      </c>
      <c r="L106" s="158">
        <v>113.617137771261</v>
      </c>
      <c r="M106" s="159">
        <f t="shared" si="6"/>
        <v>2.3891513650666774E-3</v>
      </c>
      <c r="N106" s="159">
        <f t="shared" si="8"/>
        <v>4.8154157400386088E-2</v>
      </c>
      <c r="O106" s="159">
        <f t="shared" si="10"/>
        <v>7.7669409774960174E-2</v>
      </c>
      <c r="P106" s="163">
        <v>127.20835015638799</v>
      </c>
      <c r="Q106" s="162">
        <f t="shared" si="7"/>
        <v>1.5052184383771428E-2</v>
      </c>
      <c r="R106" s="162">
        <f t="shared" si="9"/>
        <v>2.6504486551321316E-2</v>
      </c>
      <c r="S106" s="162">
        <f t="shared" si="11"/>
        <v>6.2451340671082711E-2</v>
      </c>
    </row>
    <row r="107" spans="11:19" ht="15" x14ac:dyDescent="0.25">
      <c r="K107" s="41">
        <v>38153</v>
      </c>
      <c r="L107" s="158">
        <v>116.260545973424</v>
      </c>
      <c r="M107" s="159">
        <f t="shared" si="6"/>
        <v>2.3265928485936893E-2</v>
      </c>
      <c r="N107" s="159">
        <f t="shared" si="8"/>
        <v>5.1282904161938259E-2</v>
      </c>
      <c r="O107" s="159">
        <f t="shared" si="10"/>
        <v>0.10293489786923571</v>
      </c>
      <c r="P107" s="163">
        <v>128.87197914987101</v>
      </c>
      <c r="Q107" s="162">
        <f t="shared" si="7"/>
        <v>1.3077985772457446E-2</v>
      </c>
      <c r="R107" s="162">
        <f t="shared" si="9"/>
        <v>3.8538529666723553E-2</v>
      </c>
      <c r="S107" s="162">
        <f t="shared" si="11"/>
        <v>6.4257962748340169E-2</v>
      </c>
    </row>
    <row r="108" spans="11:19" ht="15" x14ac:dyDescent="0.25">
      <c r="K108" s="41">
        <v>38183</v>
      </c>
      <c r="L108" s="158">
        <v>119.04698165446899</v>
      </c>
      <c r="M108" s="159">
        <f t="shared" si="6"/>
        <v>2.3967164937294783E-2</v>
      </c>
      <c r="N108" s="159">
        <f t="shared" si="8"/>
        <v>5.0294042377999615E-2</v>
      </c>
      <c r="O108" s="159">
        <f t="shared" si="10"/>
        <v>0.12429381464717371</v>
      </c>
      <c r="P108" s="163">
        <v>131.20645494947101</v>
      </c>
      <c r="Q108" s="162">
        <f t="shared" si="7"/>
        <v>1.811468881753675E-2</v>
      </c>
      <c r="R108" s="162">
        <f t="shared" si="9"/>
        <v>4.6954846423055363E-2</v>
      </c>
      <c r="S108" s="162">
        <f t="shared" si="11"/>
        <v>7.6744208508346512E-2</v>
      </c>
    </row>
    <row r="109" spans="11:19" ht="15" x14ac:dyDescent="0.25">
      <c r="K109" s="41">
        <v>38214</v>
      </c>
      <c r="L109" s="158">
        <v>121.88949053345</v>
      </c>
      <c r="M109" s="159">
        <f t="shared" si="6"/>
        <v>2.3877202424428701E-2</v>
      </c>
      <c r="N109" s="159">
        <f t="shared" si="8"/>
        <v>7.2809022692010394E-2</v>
      </c>
      <c r="O109" s="159">
        <f t="shared" si="10"/>
        <v>0.17522072640524167</v>
      </c>
      <c r="P109" s="163">
        <v>133.816301187748</v>
      </c>
      <c r="Q109" s="162">
        <f t="shared" si="7"/>
        <v>1.9891142088108937E-2</v>
      </c>
      <c r="R109" s="162">
        <f t="shared" si="9"/>
        <v>5.1945890527125727E-2</v>
      </c>
      <c r="S109" s="162">
        <f t="shared" si="11"/>
        <v>9.4031506635527728E-2</v>
      </c>
    </row>
    <row r="110" spans="11:19" ht="15" x14ac:dyDescent="0.25">
      <c r="K110" s="41">
        <v>38245</v>
      </c>
      <c r="L110" s="158">
        <v>123.49052541848801</v>
      </c>
      <c r="M110" s="159">
        <f t="shared" si="6"/>
        <v>1.3135134768642143E-2</v>
      </c>
      <c r="N110" s="159">
        <f t="shared" si="8"/>
        <v>6.2187730020782039E-2</v>
      </c>
      <c r="O110" s="159">
        <f t="shared" si="10"/>
        <v>0.20379352389256056</v>
      </c>
      <c r="P110" s="163">
        <v>136.53632362179701</v>
      </c>
      <c r="Q110" s="162">
        <f t="shared" si="7"/>
        <v>2.0326540263825965E-2</v>
      </c>
      <c r="R110" s="162">
        <f t="shared" si="9"/>
        <v>5.9472544167361585E-2</v>
      </c>
      <c r="S110" s="162">
        <f t="shared" si="11"/>
        <v>0.12338870972512073</v>
      </c>
    </row>
    <row r="111" spans="11:19" ht="15" x14ac:dyDescent="0.25">
      <c r="K111" s="41">
        <v>38275</v>
      </c>
      <c r="L111" s="158">
        <v>124.43920379328701</v>
      </c>
      <c r="M111" s="159">
        <f t="shared" si="6"/>
        <v>7.6821956306696304E-3</v>
      </c>
      <c r="N111" s="159">
        <f t="shared" si="8"/>
        <v>4.529490847965234E-2</v>
      </c>
      <c r="O111" s="159">
        <f t="shared" si="10"/>
        <v>0.21599031544643887</v>
      </c>
      <c r="P111" s="163">
        <v>137.13926186159699</v>
      </c>
      <c r="Q111" s="162">
        <f t="shared" si="7"/>
        <v>4.4159548448814423E-3</v>
      </c>
      <c r="R111" s="162">
        <f t="shared" si="9"/>
        <v>4.5217340217070578E-2</v>
      </c>
      <c r="S111" s="162">
        <f t="shared" si="11"/>
        <v>0.13440082173827528</v>
      </c>
    </row>
    <row r="112" spans="11:19" ht="15" x14ac:dyDescent="0.25">
      <c r="K112" s="41">
        <v>38306</v>
      </c>
      <c r="L112" s="158">
        <v>123.92685823856399</v>
      </c>
      <c r="M112" s="159">
        <f t="shared" si="6"/>
        <v>-4.1172358798927666E-3</v>
      </c>
      <c r="N112" s="159">
        <f t="shared" si="8"/>
        <v>1.6714875878120816E-2</v>
      </c>
      <c r="O112" s="159">
        <f t="shared" si="10"/>
        <v>0.20068258405674499</v>
      </c>
      <c r="P112" s="163">
        <v>137.87777015009499</v>
      </c>
      <c r="Q112" s="162">
        <f t="shared" si="7"/>
        <v>5.3850974438180987E-3</v>
      </c>
      <c r="R112" s="162">
        <f t="shared" si="9"/>
        <v>3.035107775583068E-2</v>
      </c>
      <c r="S112" s="162">
        <f t="shared" si="11"/>
        <v>0.13843632763644531</v>
      </c>
    </row>
    <row r="113" spans="11:19" ht="15" x14ac:dyDescent="0.25">
      <c r="K113" s="41">
        <v>38336</v>
      </c>
      <c r="L113" s="158">
        <v>123.481576460274</v>
      </c>
      <c r="M113" s="159">
        <f t="shared" si="6"/>
        <v>-3.5931014843675335E-3</v>
      </c>
      <c r="N113" s="159">
        <f t="shared" si="8"/>
        <v>-7.246675956462667E-5</v>
      </c>
      <c r="O113" s="159">
        <f t="shared" si="10"/>
        <v>0.1840988058762858</v>
      </c>
      <c r="P113" s="163">
        <v>137.97390817095501</v>
      </c>
      <c r="Q113" s="162">
        <f t="shared" si="7"/>
        <v>6.9726991345575584E-4</v>
      </c>
      <c r="R113" s="162">
        <f t="shared" si="9"/>
        <v>1.0528953109504302E-2</v>
      </c>
      <c r="S113" s="162">
        <f t="shared" si="11"/>
        <v>0.12478769792845257</v>
      </c>
    </row>
    <row r="114" spans="11:19" ht="15" x14ac:dyDescent="0.25">
      <c r="K114" s="41">
        <v>38367</v>
      </c>
      <c r="L114" s="158">
        <v>122.844686416515</v>
      </c>
      <c r="M114" s="159">
        <f t="shared" si="6"/>
        <v>-5.1577738316606059E-3</v>
      </c>
      <c r="N114" s="159">
        <f t="shared" si="8"/>
        <v>-1.2813625675560769E-2</v>
      </c>
      <c r="O114" s="159">
        <f t="shared" si="10"/>
        <v>0.17125250742646969</v>
      </c>
      <c r="P114" s="163">
        <v>140.136812155131</v>
      </c>
      <c r="Q114" s="162">
        <f t="shared" si="7"/>
        <v>1.5676181191418115E-2</v>
      </c>
      <c r="R114" s="162">
        <f t="shared" si="9"/>
        <v>2.1857710569852529E-2</v>
      </c>
      <c r="S114" s="162">
        <f t="shared" si="11"/>
        <v>0.13284357336904207</v>
      </c>
    </row>
    <row r="115" spans="11:19" ht="15" x14ac:dyDescent="0.25">
      <c r="K115" s="41">
        <v>38398</v>
      </c>
      <c r="L115" s="158">
        <v>126.03567278447601</v>
      </c>
      <c r="M115" s="159">
        <f t="shared" si="6"/>
        <v>2.5975778530149096E-2</v>
      </c>
      <c r="N115" s="159">
        <f t="shared" si="8"/>
        <v>1.7016606213420271E-2</v>
      </c>
      <c r="O115" s="159">
        <f t="shared" si="10"/>
        <v>0.16271908447264738</v>
      </c>
      <c r="P115" s="163">
        <v>141.75578639612999</v>
      </c>
      <c r="Q115" s="162">
        <f t="shared" si="7"/>
        <v>1.1552811970681809E-2</v>
      </c>
      <c r="R115" s="162">
        <f t="shared" si="9"/>
        <v>2.8126479285336181E-2</v>
      </c>
      <c r="S115" s="162">
        <f t="shared" si="11"/>
        <v>0.14389464647050909</v>
      </c>
    </row>
    <row r="116" spans="11:19" ht="15" x14ac:dyDescent="0.25">
      <c r="K116" s="41">
        <v>38426</v>
      </c>
      <c r="L116" s="158">
        <v>128.03332414213</v>
      </c>
      <c r="M116" s="159">
        <f t="shared" si="6"/>
        <v>1.5849888476177965E-2</v>
      </c>
      <c r="N116" s="159">
        <f t="shared" si="8"/>
        <v>3.6861755513142302E-2</v>
      </c>
      <c r="O116" s="159">
        <f t="shared" si="10"/>
        <v>0.15773793858161711</v>
      </c>
      <c r="P116" s="163">
        <v>144.54649195366099</v>
      </c>
      <c r="Q116" s="162">
        <f t="shared" si="7"/>
        <v>1.9686713526688049E-2</v>
      </c>
      <c r="R116" s="162">
        <f t="shared" si="9"/>
        <v>4.763642539256252E-2</v>
      </c>
      <c r="S116" s="162">
        <f t="shared" si="11"/>
        <v>0.16485447195204528</v>
      </c>
    </row>
    <row r="117" spans="11:19" ht="15" x14ac:dyDescent="0.25">
      <c r="K117" s="41">
        <v>38457</v>
      </c>
      <c r="L117" s="158">
        <v>130.02187685217001</v>
      </c>
      <c r="M117" s="159">
        <f t="shared" si="6"/>
        <v>1.5531524494611482E-2</v>
      </c>
      <c r="N117" s="159">
        <f t="shared" si="8"/>
        <v>5.8424915598873861E-2</v>
      </c>
      <c r="O117" s="159">
        <f t="shared" si="10"/>
        <v>0.14712024394709733</v>
      </c>
      <c r="P117" s="163">
        <v>146.14325361169699</v>
      </c>
      <c r="Q117" s="162">
        <f t="shared" si="7"/>
        <v>1.1046699483705957E-2</v>
      </c>
      <c r="R117" s="162">
        <f t="shared" si="9"/>
        <v>4.2861267958035798E-2</v>
      </c>
      <c r="S117" s="162">
        <f t="shared" si="11"/>
        <v>0.16614222752778329</v>
      </c>
    </row>
    <row r="118" spans="11:19" ht="15" x14ac:dyDescent="0.25">
      <c r="K118" s="41">
        <v>38487</v>
      </c>
      <c r="L118" s="158">
        <v>129.35109772347101</v>
      </c>
      <c r="M118" s="159">
        <f t="shared" si="6"/>
        <v>-5.1589712818993494E-3</v>
      </c>
      <c r="N118" s="159">
        <f t="shared" si="8"/>
        <v>2.6305448812610877E-2</v>
      </c>
      <c r="O118" s="159">
        <f t="shared" si="10"/>
        <v>0.13848227706533422</v>
      </c>
      <c r="P118" s="163">
        <v>147.474572793748</v>
      </c>
      <c r="Q118" s="162">
        <f t="shared" si="7"/>
        <v>9.1096862095894071E-3</v>
      </c>
      <c r="R118" s="162">
        <f t="shared" si="9"/>
        <v>4.0342525289494224E-2</v>
      </c>
      <c r="S118" s="162">
        <f t="shared" si="11"/>
        <v>0.15931519127828486</v>
      </c>
    </row>
    <row r="119" spans="11:19" ht="15" x14ac:dyDescent="0.25">
      <c r="K119" s="41">
        <v>38518</v>
      </c>
      <c r="L119" s="158">
        <v>130.06391848540201</v>
      </c>
      <c r="M119" s="159">
        <f t="shared" si="6"/>
        <v>5.5107438164527789E-3</v>
      </c>
      <c r="N119" s="159">
        <f t="shared" si="8"/>
        <v>1.5859889266155891E-2</v>
      </c>
      <c r="O119" s="159">
        <f t="shared" si="10"/>
        <v>0.11872791750980882</v>
      </c>
      <c r="P119" s="163">
        <v>149.193120737681</v>
      </c>
      <c r="Q119" s="162">
        <f t="shared" si="7"/>
        <v>1.1653181367994092E-2</v>
      </c>
      <c r="R119" s="162">
        <f t="shared" si="9"/>
        <v>3.2146257727995398E-2</v>
      </c>
      <c r="S119" s="162">
        <f t="shared" si="11"/>
        <v>0.15768471720433208</v>
      </c>
    </row>
    <row r="120" spans="11:19" ht="15" x14ac:dyDescent="0.25">
      <c r="K120" s="41">
        <v>38548</v>
      </c>
      <c r="L120" s="158">
        <v>131.65587673360801</v>
      </c>
      <c r="M120" s="159">
        <f t="shared" si="6"/>
        <v>1.2239814598425047E-2</v>
      </c>
      <c r="N120" s="159">
        <f t="shared" si="8"/>
        <v>1.2567115019388675E-2</v>
      </c>
      <c r="O120" s="159">
        <f t="shared" si="10"/>
        <v>0.10591528574605968</v>
      </c>
      <c r="P120" s="163">
        <v>151.93874746759599</v>
      </c>
      <c r="Q120" s="162">
        <f t="shared" si="7"/>
        <v>1.8403172454194427E-2</v>
      </c>
      <c r="R120" s="162">
        <f t="shared" si="9"/>
        <v>3.9656253112426487E-2</v>
      </c>
      <c r="S120" s="162">
        <f t="shared" si="11"/>
        <v>0.15801274812362864</v>
      </c>
    </row>
    <row r="121" spans="11:19" ht="15" x14ac:dyDescent="0.25">
      <c r="K121" s="41">
        <v>38579</v>
      </c>
      <c r="L121" s="158">
        <v>133.47857451811399</v>
      </c>
      <c r="M121" s="159">
        <f t="shared" si="6"/>
        <v>1.3844408846207523E-2</v>
      </c>
      <c r="N121" s="159">
        <f t="shared" si="8"/>
        <v>3.1909097543700415E-2</v>
      </c>
      <c r="O121" s="159">
        <f t="shared" si="10"/>
        <v>9.5078615342014228E-2</v>
      </c>
      <c r="P121" s="163">
        <v>155.806024701685</v>
      </c>
      <c r="Q121" s="162">
        <f t="shared" si="7"/>
        <v>2.5452870308239062E-2</v>
      </c>
      <c r="R121" s="162">
        <f t="shared" si="9"/>
        <v>5.6494158620747692E-2</v>
      </c>
      <c r="S121" s="162">
        <f t="shared" si="11"/>
        <v>0.16432768891948979</v>
      </c>
    </row>
    <row r="122" spans="11:19" ht="15" x14ac:dyDescent="0.25">
      <c r="K122" s="41">
        <v>38610</v>
      </c>
      <c r="L122" s="158">
        <v>135.81163783349501</v>
      </c>
      <c r="M122" s="159">
        <f t="shared" si="6"/>
        <v>1.7478934906248966E-2</v>
      </c>
      <c r="N122" s="159">
        <f t="shared" si="8"/>
        <v>4.4191497649965994E-2</v>
      </c>
      <c r="O122" s="159">
        <f t="shared" si="10"/>
        <v>9.9773746797601648E-2</v>
      </c>
      <c r="P122" s="163">
        <v>159.621560809339</v>
      </c>
      <c r="Q122" s="162">
        <f t="shared" si="7"/>
        <v>2.4489015203099207E-2</v>
      </c>
      <c r="R122" s="162">
        <f t="shared" si="9"/>
        <v>6.9898933812061026E-2</v>
      </c>
      <c r="S122" s="162">
        <f t="shared" si="11"/>
        <v>0.16907762399907345</v>
      </c>
    </row>
    <row r="123" spans="11:19" ht="15" x14ac:dyDescent="0.25">
      <c r="K123" s="41">
        <v>38640</v>
      </c>
      <c r="L123" s="158">
        <v>138.00289632524601</v>
      </c>
      <c r="M123" s="159">
        <f t="shared" si="6"/>
        <v>1.6134541389136947E-2</v>
      </c>
      <c r="N123" s="159">
        <f t="shared" si="8"/>
        <v>4.8209162774256908E-2</v>
      </c>
      <c r="O123" s="159">
        <f t="shared" si="10"/>
        <v>0.1089985480338691</v>
      </c>
      <c r="P123" s="163">
        <v>164.18201166014899</v>
      </c>
      <c r="Q123" s="162">
        <f t="shared" si="7"/>
        <v>2.8570393796971016E-2</v>
      </c>
      <c r="R123" s="162">
        <f t="shared" si="9"/>
        <v>8.0580262748079612E-2</v>
      </c>
      <c r="S123" s="162">
        <f t="shared" si="11"/>
        <v>0.19719188678326094</v>
      </c>
    </row>
    <row r="124" spans="11:19" ht="15" x14ac:dyDescent="0.25">
      <c r="K124" s="41">
        <v>38671</v>
      </c>
      <c r="L124" s="158">
        <v>139.960137880079</v>
      </c>
      <c r="M124" s="159">
        <f t="shared" si="6"/>
        <v>1.4182612154893803E-2</v>
      </c>
      <c r="N124" s="159">
        <f t="shared" si="8"/>
        <v>4.8558829650112934E-2</v>
      </c>
      <c r="O124" s="159">
        <f t="shared" si="10"/>
        <v>0.12937695564467822</v>
      </c>
      <c r="P124" s="163">
        <v>167.15783740581</v>
      </c>
      <c r="Q124" s="162">
        <f t="shared" si="7"/>
        <v>1.8125163137974409E-2</v>
      </c>
      <c r="R124" s="162">
        <f t="shared" si="9"/>
        <v>7.2858624856515064E-2</v>
      </c>
      <c r="S124" s="162">
        <f t="shared" si="11"/>
        <v>0.21236249486657965</v>
      </c>
    </row>
    <row r="125" spans="11:19" ht="15" x14ac:dyDescent="0.25">
      <c r="K125" s="41">
        <v>38701</v>
      </c>
      <c r="L125" s="158">
        <v>140.31654114620801</v>
      </c>
      <c r="M125" s="159">
        <f t="shared" si="6"/>
        <v>2.5464626680660185E-3</v>
      </c>
      <c r="N125" s="159">
        <f t="shared" si="8"/>
        <v>3.3170230361524666E-2</v>
      </c>
      <c r="O125" s="159">
        <f t="shared" si="10"/>
        <v>0.13633584190067483</v>
      </c>
      <c r="P125" s="163">
        <v>168.24106309577701</v>
      </c>
      <c r="Q125" s="162">
        <f t="shared" si="7"/>
        <v>6.4802566650659088E-3</v>
      </c>
      <c r="R125" s="162">
        <f t="shared" si="9"/>
        <v>5.3999611598420705E-2</v>
      </c>
      <c r="S125" s="162">
        <f t="shared" si="11"/>
        <v>0.21936868590632241</v>
      </c>
    </row>
    <row r="126" spans="11:19" ht="15" x14ac:dyDescent="0.25">
      <c r="K126" s="41">
        <v>38732</v>
      </c>
      <c r="L126" s="158">
        <v>140.606253971223</v>
      </c>
      <c r="M126" s="159">
        <f t="shared" si="6"/>
        <v>2.0647089975878163E-3</v>
      </c>
      <c r="N126" s="159">
        <f t="shared" si="8"/>
        <v>1.8864514552226375E-2</v>
      </c>
      <c r="O126" s="159">
        <f t="shared" si="10"/>
        <v>0.14458555817779484</v>
      </c>
      <c r="P126" s="163">
        <v>166.03419988209001</v>
      </c>
      <c r="Q126" s="162">
        <f t="shared" si="7"/>
        <v>-1.3117268597088394E-2</v>
      </c>
      <c r="R126" s="162">
        <f t="shared" si="9"/>
        <v>1.1281310316595405E-2</v>
      </c>
      <c r="S126" s="162">
        <f t="shared" si="11"/>
        <v>0.18480074813098146</v>
      </c>
    </row>
    <row r="127" spans="11:19" ht="15" x14ac:dyDescent="0.25">
      <c r="K127" s="41">
        <v>38763</v>
      </c>
      <c r="L127" s="158">
        <v>141.861038084531</v>
      </c>
      <c r="M127" s="159">
        <f t="shared" si="6"/>
        <v>8.9240988780259212E-3</v>
      </c>
      <c r="N127" s="159">
        <f t="shared" si="8"/>
        <v>1.3581725720224203E-2</v>
      </c>
      <c r="O127" s="159">
        <f t="shared" si="10"/>
        <v>0.12556258835636758</v>
      </c>
      <c r="P127" s="163">
        <v>165.02508612004601</v>
      </c>
      <c r="Q127" s="162">
        <f t="shared" si="7"/>
        <v>-6.0777464086352317E-3</v>
      </c>
      <c r="R127" s="162">
        <f t="shared" si="9"/>
        <v>-1.2758906904175249E-2</v>
      </c>
      <c r="S127" s="162">
        <f t="shared" si="11"/>
        <v>0.16415061646154627</v>
      </c>
    </row>
    <row r="128" spans="11:19" ht="15" x14ac:dyDescent="0.25">
      <c r="K128" s="41">
        <v>38791</v>
      </c>
      <c r="L128" s="158">
        <v>144.691224683352</v>
      </c>
      <c r="M128" s="159">
        <f t="shared" si="6"/>
        <v>1.9950415117747644E-2</v>
      </c>
      <c r="N128" s="159">
        <f t="shared" si="8"/>
        <v>3.1177247539088349E-2</v>
      </c>
      <c r="O128" s="159">
        <f t="shared" si="10"/>
        <v>0.1301059755562548</v>
      </c>
      <c r="P128" s="163">
        <v>164.657335766963</v>
      </c>
      <c r="Q128" s="162">
        <f t="shared" si="7"/>
        <v>-2.2284512114448818E-3</v>
      </c>
      <c r="R128" s="162">
        <f t="shared" si="9"/>
        <v>-2.1301145290397061E-2</v>
      </c>
      <c r="S128" s="162">
        <f t="shared" si="11"/>
        <v>0.13913062531983966</v>
      </c>
    </row>
    <row r="129" spans="11:19" ht="15" x14ac:dyDescent="0.25">
      <c r="K129" s="41">
        <v>38822</v>
      </c>
      <c r="L129" s="158">
        <v>147.27169554492599</v>
      </c>
      <c r="M129" s="159">
        <f t="shared" si="6"/>
        <v>1.7834328703908442E-2</v>
      </c>
      <c r="N129" s="159">
        <f t="shared" si="8"/>
        <v>4.7405014965174797E-2</v>
      </c>
      <c r="O129" s="159">
        <f t="shared" si="10"/>
        <v>0.13266858708991247</v>
      </c>
      <c r="P129" s="163">
        <v>165.08190449943399</v>
      </c>
      <c r="Q129" s="162">
        <f t="shared" si="7"/>
        <v>2.5784987379600111E-3</v>
      </c>
      <c r="R129" s="162">
        <f t="shared" si="9"/>
        <v>-5.7355375177662316E-3</v>
      </c>
      <c r="S129" s="162">
        <f t="shared" si="11"/>
        <v>0.12958963496226139</v>
      </c>
    </row>
    <row r="130" spans="11:19" ht="15" x14ac:dyDescent="0.25">
      <c r="K130" s="41">
        <v>38852</v>
      </c>
      <c r="L130" s="158">
        <v>149.27810863704701</v>
      </c>
      <c r="M130" s="159">
        <f t="shared" si="6"/>
        <v>1.3623888043775123E-2</v>
      </c>
      <c r="N130" s="159">
        <f t="shared" si="8"/>
        <v>5.2284056656179079E-2</v>
      </c>
      <c r="O130" s="159">
        <f t="shared" si="10"/>
        <v>0.15405366683610455</v>
      </c>
      <c r="P130" s="163">
        <v>164.25152532602999</v>
      </c>
      <c r="Q130" s="162">
        <f t="shared" si="7"/>
        <v>-5.0301041529772217E-3</v>
      </c>
      <c r="R130" s="162">
        <f t="shared" si="9"/>
        <v>-4.6875345573418326E-3</v>
      </c>
      <c r="S130" s="162">
        <f t="shared" si="11"/>
        <v>0.11376166219342476</v>
      </c>
    </row>
    <row r="131" spans="11:19" ht="15" x14ac:dyDescent="0.25">
      <c r="K131" s="41">
        <v>38883</v>
      </c>
      <c r="L131" s="158">
        <v>151.05536576831099</v>
      </c>
      <c r="M131" s="159">
        <f t="shared" si="6"/>
        <v>1.1905678250420326E-2</v>
      </c>
      <c r="N131" s="159">
        <f t="shared" si="8"/>
        <v>4.3984292059774388E-2</v>
      </c>
      <c r="O131" s="159">
        <f t="shared" si="10"/>
        <v>0.16139331743465046</v>
      </c>
      <c r="P131" s="163">
        <v>162.83253126360799</v>
      </c>
      <c r="Q131" s="162">
        <f t="shared" si="7"/>
        <v>-8.6391530282923235E-3</v>
      </c>
      <c r="R131" s="162">
        <f t="shared" si="9"/>
        <v>-1.1082436715347033E-2</v>
      </c>
      <c r="S131" s="162">
        <f t="shared" si="11"/>
        <v>9.1421175845691316E-2</v>
      </c>
    </row>
    <row r="132" spans="11:19" ht="15" x14ac:dyDescent="0.25">
      <c r="K132" s="41">
        <v>38913</v>
      </c>
      <c r="L132" s="158">
        <v>153.35180691362001</v>
      </c>
      <c r="M132" s="159">
        <f t="shared" si="6"/>
        <v>1.5202645292530015E-2</v>
      </c>
      <c r="N132" s="159">
        <f t="shared" si="8"/>
        <v>4.1284996048947198E-2</v>
      </c>
      <c r="O132" s="159">
        <f t="shared" si="10"/>
        <v>0.16479272113246757</v>
      </c>
      <c r="P132" s="163">
        <v>161.98683598905399</v>
      </c>
      <c r="Q132" s="162">
        <f t="shared" si="7"/>
        <v>-5.1936506052645548E-3</v>
      </c>
      <c r="R132" s="162">
        <f t="shared" si="9"/>
        <v>-1.8748684295622597E-2</v>
      </c>
      <c r="S132" s="162">
        <f t="shared" si="11"/>
        <v>6.6132495422873916E-2</v>
      </c>
    </row>
    <row r="133" spans="11:19" ht="15" x14ac:dyDescent="0.25">
      <c r="K133" s="41">
        <v>38944</v>
      </c>
      <c r="L133" s="158">
        <v>154.869478519572</v>
      </c>
      <c r="M133" s="159">
        <f t="shared" si="6"/>
        <v>9.8966659506454224E-3</v>
      </c>
      <c r="N133" s="159">
        <f t="shared" si="8"/>
        <v>3.7456060594388774E-2</v>
      </c>
      <c r="O133" s="159">
        <f t="shared" si="10"/>
        <v>0.16025721040761565</v>
      </c>
      <c r="P133" s="163">
        <v>161.237158278782</v>
      </c>
      <c r="Q133" s="162">
        <f t="shared" si="7"/>
        <v>-4.6280162563496763E-3</v>
      </c>
      <c r="R133" s="162">
        <f t="shared" si="9"/>
        <v>-1.8352140360734182E-2</v>
      </c>
      <c r="S133" s="162">
        <f t="shared" si="11"/>
        <v>3.4858302735698121E-2</v>
      </c>
    </row>
    <row r="134" spans="11:19" ht="15" x14ac:dyDescent="0.25">
      <c r="K134" s="41">
        <v>38975</v>
      </c>
      <c r="L134" s="158">
        <v>154.81741259382099</v>
      </c>
      <c r="M134" s="159">
        <f t="shared" si="6"/>
        <v>-3.3619229720871502E-4</v>
      </c>
      <c r="N134" s="159">
        <f t="shared" si="8"/>
        <v>2.4905085670907212E-2</v>
      </c>
      <c r="O134" s="159">
        <f t="shared" si="10"/>
        <v>0.13994216595507858</v>
      </c>
      <c r="P134" s="163">
        <v>160.88785598414901</v>
      </c>
      <c r="Q134" s="162">
        <f t="shared" si="7"/>
        <v>-2.1663883087609248E-3</v>
      </c>
      <c r="R134" s="162">
        <f t="shared" si="9"/>
        <v>-1.1942793398640683E-2</v>
      </c>
      <c r="S134" s="162">
        <f t="shared" si="11"/>
        <v>7.9331085875207208E-3</v>
      </c>
    </row>
    <row r="135" spans="11:19" ht="15" x14ac:dyDescent="0.25">
      <c r="K135" s="41">
        <v>39005</v>
      </c>
      <c r="L135" s="158">
        <v>154.43269448007399</v>
      </c>
      <c r="M135" s="159">
        <f t="shared" si="6"/>
        <v>-2.4849796111523492E-3</v>
      </c>
      <c r="N135" s="159">
        <f t="shared" si="8"/>
        <v>7.0484175453036091E-3</v>
      </c>
      <c r="O135" s="159">
        <f t="shared" si="10"/>
        <v>0.11905400967894275</v>
      </c>
      <c r="P135" s="163">
        <v>167.491115442195</v>
      </c>
      <c r="Q135" s="162">
        <f t="shared" si="7"/>
        <v>4.1042622003095941E-2</v>
      </c>
      <c r="R135" s="162">
        <f t="shared" si="9"/>
        <v>3.3979794836618504E-2</v>
      </c>
      <c r="S135" s="162">
        <f t="shared" si="11"/>
        <v>2.0155093414836012E-2</v>
      </c>
    </row>
    <row r="136" spans="11:19" ht="15" x14ac:dyDescent="0.25">
      <c r="K136" s="41">
        <v>39036</v>
      </c>
      <c r="L136" s="158">
        <v>155.171942729129</v>
      </c>
      <c r="M136" s="159">
        <f t="shared" ref="M136:M199" si="12">L136/L135-1</f>
        <v>4.7868636336614312E-3</v>
      </c>
      <c r="N136" s="159">
        <f t="shared" si="8"/>
        <v>1.9530265901861465E-3</v>
      </c>
      <c r="O136" s="159">
        <f t="shared" si="10"/>
        <v>0.10868669522234842</v>
      </c>
      <c r="P136" s="163">
        <v>174.17034729675501</v>
      </c>
      <c r="Q136" s="162">
        <f t="shared" ref="Q136:Q199" si="13">P136/P135-1</f>
        <v>3.9878126293004357E-2</v>
      </c>
      <c r="R136" s="162">
        <f t="shared" si="9"/>
        <v>8.0212211353981377E-2</v>
      </c>
      <c r="S136" s="162">
        <f t="shared" si="11"/>
        <v>4.1951427463856827E-2</v>
      </c>
    </row>
    <row r="137" spans="11:19" ht="15" x14ac:dyDescent="0.25">
      <c r="K137" s="41">
        <v>39066</v>
      </c>
      <c r="L137" s="158">
        <v>157.89996364922999</v>
      </c>
      <c r="M137" s="159">
        <f t="shared" si="12"/>
        <v>1.7580632633201532E-2</v>
      </c>
      <c r="N137" s="159">
        <f t="shared" si="8"/>
        <v>1.9910880848373225E-2</v>
      </c>
      <c r="O137" s="159">
        <f t="shared" si="10"/>
        <v>0.12531254233740174</v>
      </c>
      <c r="P137" s="163">
        <v>181.754832101793</v>
      </c>
      <c r="Q137" s="162">
        <f t="shared" si="13"/>
        <v>4.3546360920526661E-2</v>
      </c>
      <c r="R137" s="162">
        <f t="shared" si="9"/>
        <v>0.12969888864514334</v>
      </c>
      <c r="S137" s="162">
        <f t="shared" si="11"/>
        <v>8.0323844591512206E-2</v>
      </c>
    </row>
    <row r="138" spans="11:19" ht="15" x14ac:dyDescent="0.25">
      <c r="K138" s="41">
        <v>39097</v>
      </c>
      <c r="L138" s="158">
        <v>159.86440210191199</v>
      </c>
      <c r="M138" s="159">
        <f t="shared" si="12"/>
        <v>1.2441031696789562E-2</v>
      </c>
      <c r="N138" s="159">
        <f t="shared" ref="N138:N201" si="14">L138/L135-1</f>
        <v>3.5172005773290715E-2</v>
      </c>
      <c r="O138" s="159">
        <f t="shared" si="10"/>
        <v>0.13696508929560447</v>
      </c>
      <c r="P138" s="163">
        <v>177.41305009880301</v>
      </c>
      <c r="Q138" s="162">
        <f t="shared" si="13"/>
        <v>-2.3888124198856775E-2</v>
      </c>
      <c r="R138" s="162">
        <f t="shared" ref="R138:R201" si="15">P138/P135-1</f>
        <v>5.9238572926169963E-2</v>
      </c>
      <c r="S138" s="162">
        <f t="shared" si="11"/>
        <v>6.8533171026172512E-2</v>
      </c>
    </row>
    <row r="139" spans="11:19" ht="15" x14ac:dyDescent="0.25">
      <c r="K139" s="41">
        <v>39128</v>
      </c>
      <c r="L139" s="158">
        <v>161.84771622528001</v>
      </c>
      <c r="M139" s="159">
        <f t="shared" si="12"/>
        <v>1.2406227385779678E-2</v>
      </c>
      <c r="N139" s="159">
        <f t="shared" si="14"/>
        <v>4.3021782022825805E-2</v>
      </c>
      <c r="O139" s="159">
        <f t="shared" si="10"/>
        <v>0.14088912932414543</v>
      </c>
      <c r="P139" s="163">
        <v>174.420968056173</v>
      </c>
      <c r="Q139" s="162">
        <f t="shared" si="13"/>
        <v>-1.6865061735671039E-2</v>
      </c>
      <c r="R139" s="162">
        <f t="shared" si="15"/>
        <v>1.4389404586245824E-3</v>
      </c>
      <c r="S139" s="162">
        <f t="shared" si="11"/>
        <v>5.6936082610446581E-2</v>
      </c>
    </row>
    <row r="140" spans="11:19" ht="15" x14ac:dyDescent="0.25">
      <c r="K140" s="41">
        <v>39156</v>
      </c>
      <c r="L140" s="158">
        <v>162.37693864105501</v>
      </c>
      <c r="M140" s="159">
        <f t="shared" si="12"/>
        <v>3.2698787979088539E-3</v>
      </c>
      <c r="N140" s="159">
        <f t="shared" si="14"/>
        <v>2.8353236367872015E-2</v>
      </c>
      <c r="O140" s="159">
        <f t="shared" si="10"/>
        <v>0.12223072958575831</v>
      </c>
      <c r="P140" s="163">
        <v>170.83587395625901</v>
      </c>
      <c r="Q140" s="162">
        <f t="shared" si="13"/>
        <v>-2.0554260992057927E-2</v>
      </c>
      <c r="R140" s="162">
        <f t="shared" si="15"/>
        <v>-6.0075201408778867E-2</v>
      </c>
      <c r="S140" s="162">
        <f t="shared" si="11"/>
        <v>3.7523613269440981E-2</v>
      </c>
    </row>
    <row r="141" spans="11:19" ht="15" x14ac:dyDescent="0.25">
      <c r="K141" s="41">
        <v>39187</v>
      </c>
      <c r="L141" s="158">
        <v>164.694560037874</v>
      </c>
      <c r="M141" s="159">
        <f t="shared" si="12"/>
        <v>1.4273094542952558E-2</v>
      </c>
      <c r="N141" s="159">
        <f t="shared" si="14"/>
        <v>3.0214093146783361E-2</v>
      </c>
      <c r="O141" s="159">
        <f t="shared" si="10"/>
        <v>0.11830422966532006</v>
      </c>
      <c r="P141" s="163">
        <v>170.332457830001</v>
      </c>
      <c r="Q141" s="162">
        <f t="shared" si="13"/>
        <v>-2.9467822805583355E-3</v>
      </c>
      <c r="R141" s="162">
        <f t="shared" si="15"/>
        <v>-3.9910211029339449E-2</v>
      </c>
      <c r="S141" s="162">
        <f t="shared" si="11"/>
        <v>3.1805747253085714E-2</v>
      </c>
    </row>
    <row r="142" spans="11:19" ht="15" x14ac:dyDescent="0.25">
      <c r="K142" s="41">
        <v>39217</v>
      </c>
      <c r="L142" s="158">
        <v>166.710377510787</v>
      </c>
      <c r="M142" s="159">
        <f t="shared" si="12"/>
        <v>1.2239733191244717E-2</v>
      </c>
      <c r="N142" s="159">
        <f t="shared" si="14"/>
        <v>3.0044670378533533E-2</v>
      </c>
      <c r="O142" s="159">
        <f t="shared" si="10"/>
        <v>0.11677712849460464</v>
      </c>
      <c r="P142" s="163">
        <v>170.76804173476199</v>
      </c>
      <c r="Q142" s="162">
        <f t="shared" si="13"/>
        <v>2.5572572034140428E-3</v>
      </c>
      <c r="R142" s="162">
        <f t="shared" si="15"/>
        <v>-2.0943160458979704E-2</v>
      </c>
      <c r="S142" s="162">
        <f t="shared" si="11"/>
        <v>3.967400848057312E-2</v>
      </c>
    </row>
    <row r="143" spans="11:19" ht="15" x14ac:dyDescent="0.25">
      <c r="K143" s="41">
        <v>39248</v>
      </c>
      <c r="L143" s="158">
        <v>169.528920602494</v>
      </c>
      <c r="M143" s="159">
        <f t="shared" si="12"/>
        <v>1.6906824480825255E-2</v>
      </c>
      <c r="N143" s="159">
        <f t="shared" si="14"/>
        <v>4.4045552412149691E-2</v>
      </c>
      <c r="O143" s="159">
        <f t="shared" si="10"/>
        <v>0.12229658139067889</v>
      </c>
      <c r="P143" s="163">
        <v>170.38046751784</v>
      </c>
      <c r="Q143" s="162">
        <f t="shared" si="13"/>
        <v>-2.2695945505071258E-3</v>
      </c>
      <c r="R143" s="162">
        <f t="shared" si="15"/>
        <v>-2.6657541409341734E-3</v>
      </c>
      <c r="S143" s="162">
        <f t="shared" si="11"/>
        <v>4.6353982190528775E-2</v>
      </c>
    </row>
    <row r="144" spans="11:19" ht="15" x14ac:dyDescent="0.25">
      <c r="K144" s="41">
        <v>39278</v>
      </c>
      <c r="L144" s="158">
        <v>171.33136207192601</v>
      </c>
      <c r="M144" s="159">
        <f t="shared" si="12"/>
        <v>1.0632058901963504E-2</v>
      </c>
      <c r="N144" s="159">
        <f t="shared" si="14"/>
        <v>4.0297639658078532E-2</v>
      </c>
      <c r="O144" s="159">
        <f t="shared" si="10"/>
        <v>0.11724384290061551</v>
      </c>
      <c r="P144" s="163">
        <v>172.53554161532699</v>
      </c>
      <c r="Q144" s="162">
        <f t="shared" si="13"/>
        <v>1.2648598333381944E-2</v>
      </c>
      <c r="R144" s="162">
        <f t="shared" si="15"/>
        <v>1.2934022166959824E-2</v>
      </c>
      <c r="S144" s="162">
        <f t="shared" si="11"/>
        <v>6.5120758497843712E-2</v>
      </c>
    </row>
    <row r="145" spans="11:19" ht="15" x14ac:dyDescent="0.25">
      <c r="K145" s="41">
        <v>39309</v>
      </c>
      <c r="L145" s="158">
        <v>172.564559645495</v>
      </c>
      <c r="M145" s="159">
        <f t="shared" si="12"/>
        <v>7.1977340205309215E-3</v>
      </c>
      <c r="N145" s="159">
        <f t="shared" si="14"/>
        <v>3.5115883138883808E-2</v>
      </c>
      <c r="O145" s="159">
        <f t="shared" si="10"/>
        <v>0.11425802743751556</v>
      </c>
      <c r="P145" s="163">
        <v>170.703637635999</v>
      </c>
      <c r="Q145" s="162">
        <f t="shared" si="13"/>
        <v>-1.0617545591923738E-2</v>
      </c>
      <c r="R145" s="162">
        <f t="shared" si="15"/>
        <v>-3.7714374486430557E-4</v>
      </c>
      <c r="S145" s="162">
        <f t="shared" si="11"/>
        <v>5.8711524429432504E-2</v>
      </c>
    </row>
    <row r="146" spans="11:19" ht="15" x14ac:dyDescent="0.25">
      <c r="K146" s="41">
        <v>39340</v>
      </c>
      <c r="L146" s="158">
        <v>172.95946363429999</v>
      </c>
      <c r="M146" s="159">
        <f t="shared" si="12"/>
        <v>2.28844201623013E-3</v>
      </c>
      <c r="N146" s="159">
        <f t="shared" si="14"/>
        <v>2.0235739245044959E-2</v>
      </c>
      <c r="O146" s="159">
        <f t="shared" si="10"/>
        <v>0.11718353082205613</v>
      </c>
      <c r="P146" s="163">
        <v>171.08644198645601</v>
      </c>
      <c r="Q146" s="162">
        <f t="shared" si="13"/>
        <v>2.242508453588421E-3</v>
      </c>
      <c r="R146" s="162">
        <f t="shared" si="15"/>
        <v>4.1435176161968013E-3</v>
      </c>
      <c r="S146" s="162">
        <f t="shared" si="11"/>
        <v>6.3389408354797006E-2</v>
      </c>
    </row>
    <row r="147" spans="11:19" ht="15" x14ac:dyDescent="0.25">
      <c r="K147" s="41">
        <v>39370</v>
      </c>
      <c r="L147" s="158">
        <v>172.56194078934999</v>
      </c>
      <c r="M147" s="159">
        <f t="shared" si="12"/>
        <v>-2.2983584511484523E-3</v>
      </c>
      <c r="N147" s="159">
        <f t="shared" si="14"/>
        <v>7.1824486920695207E-3</v>
      </c>
      <c r="O147" s="159">
        <f t="shared" ref="O147:O210" si="16">L147/L135-1</f>
        <v>0.11739254029278867</v>
      </c>
      <c r="P147" s="163">
        <v>168.31967451291899</v>
      </c>
      <c r="Q147" s="162">
        <f t="shared" si="13"/>
        <v>-1.617175178472674E-2</v>
      </c>
      <c r="R147" s="162">
        <f t="shared" si="15"/>
        <v>-2.4434774788648417E-2</v>
      </c>
      <c r="S147" s="162">
        <f t="shared" ref="S147:S210" si="17">P147/P135-1</f>
        <v>4.9468837110344666E-3</v>
      </c>
    </row>
    <row r="148" spans="11:19" ht="15" x14ac:dyDescent="0.25">
      <c r="K148" s="41">
        <v>39401</v>
      </c>
      <c r="L148" s="158">
        <v>172.36997333129901</v>
      </c>
      <c r="M148" s="159">
        <f t="shared" si="12"/>
        <v>-1.1124553720992525E-3</v>
      </c>
      <c r="N148" s="159">
        <f t="shared" si="14"/>
        <v>-1.1276145843371888E-3</v>
      </c>
      <c r="O148" s="159">
        <f t="shared" si="16"/>
        <v>0.11083208922756871</v>
      </c>
      <c r="P148" s="163">
        <v>167.78962067126901</v>
      </c>
      <c r="Q148" s="162">
        <f t="shared" si="13"/>
        <v>-3.1490902247990338E-3</v>
      </c>
      <c r="R148" s="162">
        <f t="shared" si="15"/>
        <v>-1.707062019934058E-2</v>
      </c>
      <c r="S148" s="162">
        <f t="shared" si="17"/>
        <v>-3.6634976759932547E-2</v>
      </c>
    </row>
    <row r="149" spans="11:19" ht="15" x14ac:dyDescent="0.25">
      <c r="K149" s="41">
        <v>39431</v>
      </c>
      <c r="L149" s="158">
        <v>171.147293231269</v>
      </c>
      <c r="M149" s="159">
        <f t="shared" si="12"/>
        <v>-7.093347387598592E-3</v>
      </c>
      <c r="N149" s="159">
        <f t="shared" si="14"/>
        <v>-1.0477428438738556E-2</v>
      </c>
      <c r="O149" s="159">
        <f t="shared" si="16"/>
        <v>8.3896976768579545E-2</v>
      </c>
      <c r="P149" s="163">
        <v>165.30222600003401</v>
      </c>
      <c r="Q149" s="162">
        <f t="shared" si="13"/>
        <v>-1.4824484740377675E-2</v>
      </c>
      <c r="R149" s="162">
        <f t="shared" si="15"/>
        <v>-3.3808733873137098E-2</v>
      </c>
      <c r="S149" s="162">
        <f t="shared" si="17"/>
        <v>-9.0520873153702941E-2</v>
      </c>
    </row>
    <row r="150" spans="11:19" ht="15" x14ac:dyDescent="0.25">
      <c r="K150" s="41">
        <v>39462</v>
      </c>
      <c r="L150" s="158">
        <v>169.34702318625801</v>
      </c>
      <c r="M150" s="159">
        <f t="shared" si="12"/>
        <v>-1.0518834455525483E-2</v>
      </c>
      <c r="N150" s="159">
        <f t="shared" si="14"/>
        <v>-1.8630513706475393E-2</v>
      </c>
      <c r="O150" s="159">
        <f t="shared" si="16"/>
        <v>5.9316651860374492E-2</v>
      </c>
      <c r="P150" s="163">
        <v>164.24814915539901</v>
      </c>
      <c r="Q150" s="162">
        <f t="shared" si="13"/>
        <v>-6.3766645503902097E-3</v>
      </c>
      <c r="R150" s="162">
        <f t="shared" si="15"/>
        <v>-2.4189242103171305E-2</v>
      </c>
      <c r="S150" s="162">
        <f t="shared" si="17"/>
        <v>-7.4204805881373126E-2</v>
      </c>
    </row>
    <row r="151" spans="11:19" ht="15" x14ac:dyDescent="0.25">
      <c r="K151" s="41">
        <v>39493</v>
      </c>
      <c r="L151" s="158">
        <v>163.279553510852</v>
      </c>
      <c r="M151" s="159">
        <f t="shared" si="12"/>
        <v>-3.5828617245504568E-2</v>
      </c>
      <c r="N151" s="159">
        <f t="shared" si="14"/>
        <v>-5.2737838526986436E-2</v>
      </c>
      <c r="O151" s="159">
        <f t="shared" si="16"/>
        <v>8.8468179778267153E-3</v>
      </c>
      <c r="P151" s="163">
        <v>163.23864005975801</v>
      </c>
      <c r="Q151" s="162">
        <f t="shared" si="13"/>
        <v>-6.1462433569700048E-3</v>
      </c>
      <c r="R151" s="162">
        <f t="shared" si="15"/>
        <v>-2.7123135467522208E-2</v>
      </c>
      <c r="S151" s="162">
        <f t="shared" si="17"/>
        <v>-6.4111145127996649E-2</v>
      </c>
    </row>
    <row r="152" spans="11:19" ht="15" x14ac:dyDescent="0.25">
      <c r="K152" s="41">
        <v>39522</v>
      </c>
      <c r="L152" s="158">
        <v>157.77455864474399</v>
      </c>
      <c r="M152" s="159">
        <f t="shared" si="12"/>
        <v>-3.3715151393662546E-2</v>
      </c>
      <c r="N152" s="159">
        <f t="shared" si="14"/>
        <v>-7.8135822857885451E-2</v>
      </c>
      <c r="O152" s="159">
        <f t="shared" si="16"/>
        <v>-2.834380322001806E-2</v>
      </c>
      <c r="P152" s="163">
        <v>162.82082020559801</v>
      </c>
      <c r="Q152" s="162">
        <f t="shared" si="13"/>
        <v>-2.5595646594890331E-3</v>
      </c>
      <c r="R152" s="162">
        <f t="shared" si="15"/>
        <v>-1.5011327158023224E-2</v>
      </c>
      <c r="S152" s="162">
        <f t="shared" si="17"/>
        <v>-4.6916690066590938E-2</v>
      </c>
    </row>
    <row r="153" spans="11:19" ht="15" x14ac:dyDescent="0.25">
      <c r="K153" s="41">
        <v>39553</v>
      </c>
      <c r="L153" s="158">
        <v>152.97746064855599</v>
      </c>
      <c r="M153" s="159">
        <f t="shared" si="12"/>
        <v>-3.0404762576389022E-2</v>
      </c>
      <c r="N153" s="159">
        <f t="shared" si="14"/>
        <v>-9.6662830144335077E-2</v>
      </c>
      <c r="O153" s="159">
        <f t="shared" si="16"/>
        <v>-7.1144422661097551E-2</v>
      </c>
      <c r="P153" s="163">
        <v>161.15416308899</v>
      </c>
      <c r="Q153" s="162">
        <f t="shared" si="13"/>
        <v>-1.0236142493960432E-2</v>
      </c>
      <c r="R153" s="162">
        <f t="shared" si="15"/>
        <v>-1.8837265943750237E-2</v>
      </c>
      <c r="S153" s="162">
        <f t="shared" si="17"/>
        <v>-5.3884590511641184E-2</v>
      </c>
    </row>
    <row r="154" spans="11:19" ht="15" x14ac:dyDescent="0.25">
      <c r="K154" s="41">
        <v>39583</v>
      </c>
      <c r="L154" s="158">
        <v>156.012450144214</v>
      </c>
      <c r="M154" s="159">
        <f t="shared" si="12"/>
        <v>1.9839455321006172E-2</v>
      </c>
      <c r="N154" s="159">
        <f t="shared" si="14"/>
        <v>-4.4507124195161452E-2</v>
      </c>
      <c r="O154" s="159">
        <f t="shared" si="16"/>
        <v>-6.4170734457612233E-2</v>
      </c>
      <c r="P154" s="163">
        <v>159.118241875027</v>
      </c>
      <c r="Q154" s="162">
        <f t="shared" si="13"/>
        <v>-1.2633376482112713E-2</v>
      </c>
      <c r="R154" s="162">
        <f t="shared" si="15"/>
        <v>-2.5241561576490934E-2</v>
      </c>
      <c r="S154" s="162">
        <f t="shared" si="17"/>
        <v>-6.8220023731545343E-2</v>
      </c>
    </row>
    <row r="155" spans="11:19" ht="15" x14ac:dyDescent="0.25">
      <c r="K155" s="41">
        <v>39614</v>
      </c>
      <c r="L155" s="158">
        <v>160.19715848922499</v>
      </c>
      <c r="M155" s="159">
        <f t="shared" si="12"/>
        <v>2.6822912794092657E-2</v>
      </c>
      <c r="N155" s="159">
        <f t="shared" si="14"/>
        <v>1.5354819340270831E-2</v>
      </c>
      <c r="O155" s="159">
        <f t="shared" si="16"/>
        <v>-5.5045251748814139E-2</v>
      </c>
      <c r="P155" s="163">
        <v>157.10919389283899</v>
      </c>
      <c r="Q155" s="162">
        <f t="shared" si="13"/>
        <v>-1.2626132356125086E-2</v>
      </c>
      <c r="R155" s="162">
        <f t="shared" si="15"/>
        <v>-3.5079213490920913E-2</v>
      </c>
      <c r="S155" s="162">
        <f t="shared" si="17"/>
        <v>-7.7891989723595678E-2</v>
      </c>
    </row>
    <row r="156" spans="11:19" ht="15" x14ac:dyDescent="0.25">
      <c r="K156" s="41">
        <v>39644</v>
      </c>
      <c r="L156" s="158">
        <v>163.71165351251801</v>
      </c>
      <c r="M156" s="159">
        <f t="shared" si="12"/>
        <v>2.1938560311788535E-2</v>
      </c>
      <c r="N156" s="159">
        <f t="shared" si="14"/>
        <v>7.0168460232336471E-2</v>
      </c>
      <c r="O156" s="159">
        <f t="shared" si="16"/>
        <v>-4.4473518842447546E-2</v>
      </c>
      <c r="P156" s="163">
        <v>157.42471398188999</v>
      </c>
      <c r="Q156" s="162">
        <f t="shared" si="13"/>
        <v>2.008285328395365E-3</v>
      </c>
      <c r="R156" s="162">
        <f t="shared" si="15"/>
        <v>-2.3142120784311326E-2</v>
      </c>
      <c r="S156" s="162">
        <f t="shared" si="17"/>
        <v>-8.7580955737960542E-2</v>
      </c>
    </row>
    <row r="157" spans="11:19" ht="15" x14ac:dyDescent="0.25">
      <c r="K157" s="41">
        <v>39675</v>
      </c>
      <c r="L157" s="158">
        <v>159.813357553109</v>
      </c>
      <c r="M157" s="159">
        <f t="shared" si="12"/>
        <v>-2.3811963753154197E-2</v>
      </c>
      <c r="N157" s="159">
        <f t="shared" si="14"/>
        <v>2.4362846717563391E-2</v>
      </c>
      <c r="O157" s="159">
        <f t="shared" si="16"/>
        <v>-7.3892357263746433E-2</v>
      </c>
      <c r="P157" s="163">
        <v>157.54738171967401</v>
      </c>
      <c r="Q157" s="162">
        <f t="shared" si="13"/>
        <v>7.7921524950719245E-4</v>
      </c>
      <c r="R157" s="162">
        <f t="shared" si="15"/>
        <v>-9.8722820013732449E-3</v>
      </c>
      <c r="S157" s="162">
        <f t="shared" si="17"/>
        <v>-7.7070741423676203E-2</v>
      </c>
    </row>
    <row r="158" spans="11:19" ht="15" x14ac:dyDescent="0.25">
      <c r="K158" s="41">
        <v>39706</v>
      </c>
      <c r="L158" s="158">
        <v>156.23833772289501</v>
      </c>
      <c r="M158" s="159">
        <f t="shared" si="12"/>
        <v>-2.2369968849605959E-2</v>
      </c>
      <c r="N158" s="159">
        <f t="shared" si="14"/>
        <v>-2.471217844101925E-2</v>
      </c>
      <c r="O158" s="159">
        <f t="shared" si="16"/>
        <v>-9.6676559698170683E-2</v>
      </c>
      <c r="P158" s="163">
        <v>157.09418301953301</v>
      </c>
      <c r="Q158" s="162">
        <f t="shared" si="13"/>
        <v>-2.8765866826487851E-3</v>
      </c>
      <c r="R158" s="162">
        <f t="shared" si="15"/>
        <v>-9.5544206765052486E-5</v>
      </c>
      <c r="S158" s="162">
        <f t="shared" si="17"/>
        <v>-8.1784732936527438E-2</v>
      </c>
    </row>
    <row r="159" spans="11:19" ht="15" x14ac:dyDescent="0.25">
      <c r="K159" s="41">
        <v>39736</v>
      </c>
      <c r="L159" s="158">
        <v>153.50227387867</v>
      </c>
      <c r="M159" s="159">
        <f t="shared" si="12"/>
        <v>-1.7512115682373097E-2</v>
      </c>
      <c r="N159" s="159">
        <f t="shared" si="14"/>
        <v>-6.2361960280777229E-2</v>
      </c>
      <c r="O159" s="159">
        <f t="shared" si="16"/>
        <v>-0.11045116219425544</v>
      </c>
      <c r="P159" s="163">
        <v>154.489871728048</v>
      </c>
      <c r="Q159" s="162">
        <f t="shared" si="13"/>
        <v>-1.6578024987476403E-2</v>
      </c>
      <c r="R159" s="162">
        <f t="shared" si="15"/>
        <v>-1.8642830465485982E-2</v>
      </c>
      <c r="S159" s="162">
        <f t="shared" si="17"/>
        <v>-8.2163911170167525E-2</v>
      </c>
    </row>
    <row r="160" spans="11:19" ht="15" x14ac:dyDescent="0.25">
      <c r="K160" s="41">
        <v>39767</v>
      </c>
      <c r="L160" s="158">
        <v>153.09821672208199</v>
      </c>
      <c r="M160" s="159">
        <f t="shared" si="12"/>
        <v>-2.6322551867041799E-3</v>
      </c>
      <c r="N160" s="159">
        <f t="shared" si="14"/>
        <v>-4.2018645586589631E-2</v>
      </c>
      <c r="O160" s="159">
        <f t="shared" si="16"/>
        <v>-0.1118046039966385</v>
      </c>
      <c r="P160" s="163">
        <v>148.71303404792999</v>
      </c>
      <c r="Q160" s="162">
        <f t="shared" si="13"/>
        <v>-3.7392986449539589E-2</v>
      </c>
      <c r="R160" s="162">
        <f t="shared" si="15"/>
        <v>-5.607422716464483E-2</v>
      </c>
      <c r="S160" s="162">
        <f t="shared" si="17"/>
        <v>-0.11369348441828586</v>
      </c>
    </row>
    <row r="161" spans="11:19" ht="15" x14ac:dyDescent="0.25">
      <c r="K161" s="41">
        <v>39797</v>
      </c>
      <c r="L161" s="158">
        <v>151.813291370728</v>
      </c>
      <c r="M161" s="159">
        <f t="shared" si="12"/>
        <v>-8.392817231088312E-3</v>
      </c>
      <c r="N161" s="159">
        <f t="shared" si="14"/>
        <v>-2.8322410598193182E-2</v>
      </c>
      <c r="O161" s="159">
        <f t="shared" si="16"/>
        <v>-0.11296703263904517</v>
      </c>
      <c r="P161" s="163">
        <v>142.21864246663799</v>
      </c>
      <c r="Q161" s="162">
        <f t="shared" si="13"/>
        <v>-4.3670627950465168E-2</v>
      </c>
      <c r="R161" s="162">
        <f t="shared" si="15"/>
        <v>-9.4691861066844241E-2</v>
      </c>
      <c r="S161" s="162">
        <f t="shared" si="17"/>
        <v>-0.13964472283265728</v>
      </c>
    </row>
    <row r="162" spans="11:19" ht="15" x14ac:dyDescent="0.25">
      <c r="K162" s="41">
        <v>39828</v>
      </c>
      <c r="L162" s="158">
        <v>151.06765824049299</v>
      </c>
      <c r="M162" s="159">
        <f t="shared" si="12"/>
        <v>-4.9115141599438417E-3</v>
      </c>
      <c r="N162" s="159">
        <f t="shared" si="14"/>
        <v>-1.5860453247105388E-2</v>
      </c>
      <c r="O162" s="159">
        <f t="shared" si="16"/>
        <v>-0.10794027908987969</v>
      </c>
      <c r="P162" s="163">
        <v>136.691779635095</v>
      </c>
      <c r="Q162" s="162">
        <f t="shared" si="13"/>
        <v>-3.8861732440172103E-2</v>
      </c>
      <c r="R162" s="162">
        <f t="shared" si="15"/>
        <v>-0.11520555939280852</v>
      </c>
      <c r="S162" s="162">
        <f t="shared" si="17"/>
        <v>-0.16777278564175646</v>
      </c>
    </row>
    <row r="163" spans="11:19" ht="15" x14ac:dyDescent="0.25">
      <c r="K163" s="41">
        <v>39859</v>
      </c>
      <c r="L163" s="158">
        <v>147.90486919847399</v>
      </c>
      <c r="M163" s="159">
        <f t="shared" si="12"/>
        <v>-2.0936241938588784E-2</v>
      </c>
      <c r="N163" s="159">
        <f t="shared" si="14"/>
        <v>-3.3921672210169729E-2</v>
      </c>
      <c r="O163" s="159">
        <f t="shared" si="16"/>
        <v>-9.4161724366524369E-2</v>
      </c>
      <c r="P163" s="163">
        <v>136.65762848243699</v>
      </c>
      <c r="Q163" s="162">
        <f t="shared" si="13"/>
        <v>-2.4984057380172953E-4</v>
      </c>
      <c r="R163" s="162">
        <f t="shared" si="15"/>
        <v>-8.1064888781756439E-2</v>
      </c>
      <c r="S163" s="162">
        <f t="shared" si="17"/>
        <v>-0.16283529173969047</v>
      </c>
    </row>
    <row r="164" spans="11:19" ht="15" x14ac:dyDescent="0.25">
      <c r="K164" s="41">
        <v>39887</v>
      </c>
      <c r="L164" s="158">
        <v>142.541565910857</v>
      </c>
      <c r="M164" s="159">
        <f t="shared" si="12"/>
        <v>-3.6261843958767526E-2</v>
      </c>
      <c r="N164" s="159">
        <f t="shared" si="14"/>
        <v>-6.1073212866648463E-2</v>
      </c>
      <c r="O164" s="159">
        <f t="shared" si="16"/>
        <v>-9.6549106932928508E-2</v>
      </c>
      <c r="P164" s="163">
        <v>134.939049664343</v>
      </c>
      <c r="Q164" s="162">
        <f t="shared" si="13"/>
        <v>-1.257579863765057E-2</v>
      </c>
      <c r="R164" s="162">
        <f t="shared" si="15"/>
        <v>-5.1185925248883213E-2</v>
      </c>
      <c r="S164" s="162">
        <f t="shared" si="17"/>
        <v>-0.17124204696947221</v>
      </c>
    </row>
    <row r="165" spans="11:19" ht="15" x14ac:dyDescent="0.25">
      <c r="K165" s="41">
        <v>39918</v>
      </c>
      <c r="L165" s="158">
        <v>134.967118180347</v>
      </c>
      <c r="M165" s="159">
        <f t="shared" si="12"/>
        <v>-5.3138519154805164E-2</v>
      </c>
      <c r="N165" s="159">
        <f t="shared" si="14"/>
        <v>-0.10657833878985956</v>
      </c>
      <c r="O165" s="159">
        <f t="shared" si="16"/>
        <v>-0.11773200046499133</v>
      </c>
      <c r="P165" s="163">
        <v>132.25753049216701</v>
      </c>
      <c r="Q165" s="162">
        <f t="shared" si="13"/>
        <v>-1.9872076903210689E-2</v>
      </c>
      <c r="R165" s="162">
        <f t="shared" si="15"/>
        <v>-3.2439764518140235E-2</v>
      </c>
      <c r="S165" s="162">
        <f t="shared" si="17"/>
        <v>-0.17931049401973043</v>
      </c>
    </row>
    <row r="166" spans="11:19" ht="15" x14ac:dyDescent="0.25">
      <c r="K166" s="41">
        <v>39948</v>
      </c>
      <c r="L166" s="158">
        <v>124.942624980575</v>
      </c>
      <c r="M166" s="159">
        <f t="shared" si="12"/>
        <v>-7.4273595931543701E-2</v>
      </c>
      <c r="N166" s="159">
        <f t="shared" si="14"/>
        <v>-0.15525008975252785</v>
      </c>
      <c r="O166" s="159">
        <f t="shared" si="16"/>
        <v>-0.19914965206250412</v>
      </c>
      <c r="P166" s="163">
        <v>126.563709918941</v>
      </c>
      <c r="Q166" s="162">
        <f t="shared" si="13"/>
        <v>-4.3051012309376357E-2</v>
      </c>
      <c r="R166" s="162">
        <f t="shared" si="15"/>
        <v>-7.3862825482832406E-2</v>
      </c>
      <c r="S166" s="162">
        <f t="shared" si="17"/>
        <v>-0.20459333620374365</v>
      </c>
    </row>
    <row r="167" spans="11:19" ht="15" x14ac:dyDescent="0.25">
      <c r="K167" s="41">
        <v>39979</v>
      </c>
      <c r="L167" s="158">
        <v>117.28773874595301</v>
      </c>
      <c r="M167" s="159">
        <f t="shared" si="12"/>
        <v>-6.1267211536592203E-2</v>
      </c>
      <c r="N167" s="159">
        <f t="shared" si="14"/>
        <v>-0.17716816146594949</v>
      </c>
      <c r="O167" s="159">
        <f t="shared" si="16"/>
        <v>-0.26785381306347023</v>
      </c>
      <c r="P167" s="163">
        <v>123.90477348400501</v>
      </c>
      <c r="Q167" s="162">
        <f t="shared" si="13"/>
        <v>-2.1008679633671701E-2</v>
      </c>
      <c r="R167" s="162">
        <f t="shared" si="15"/>
        <v>-8.1772297995172161E-2</v>
      </c>
      <c r="S167" s="162">
        <f t="shared" si="17"/>
        <v>-0.21134613185961637</v>
      </c>
    </row>
    <row r="168" spans="11:19" ht="15" x14ac:dyDescent="0.25">
      <c r="K168" s="41">
        <v>40009</v>
      </c>
      <c r="L168" s="158">
        <v>111.545448895319</v>
      </c>
      <c r="M168" s="159">
        <f t="shared" si="12"/>
        <v>-4.8958995305314001E-2</v>
      </c>
      <c r="N168" s="159">
        <f t="shared" si="14"/>
        <v>-0.17353611457963625</v>
      </c>
      <c r="O168" s="159">
        <f t="shared" si="16"/>
        <v>-0.31864686171049017</v>
      </c>
      <c r="P168" s="163">
        <v>121.360465309246</v>
      </c>
      <c r="Q168" s="162">
        <f t="shared" si="13"/>
        <v>-2.0534383811189105E-2</v>
      </c>
      <c r="R168" s="162">
        <f t="shared" si="15"/>
        <v>-8.2392776746775809E-2</v>
      </c>
      <c r="S168" s="162">
        <f t="shared" si="17"/>
        <v>-0.22908886260890904</v>
      </c>
    </row>
    <row r="169" spans="11:19" ht="15" x14ac:dyDescent="0.25">
      <c r="K169" s="41">
        <v>40040</v>
      </c>
      <c r="L169" s="158">
        <v>112.89581959085299</v>
      </c>
      <c r="M169" s="159">
        <f t="shared" si="12"/>
        <v>1.210601336860706E-2</v>
      </c>
      <c r="N169" s="159">
        <f t="shared" si="14"/>
        <v>-9.6418699315745426E-2</v>
      </c>
      <c r="O169" s="159">
        <f t="shared" si="16"/>
        <v>-0.29357707441109493</v>
      </c>
      <c r="P169" s="163">
        <v>121.102455232241</v>
      </c>
      <c r="Q169" s="162">
        <f t="shared" si="13"/>
        <v>-2.1259812769137687E-3</v>
      </c>
      <c r="R169" s="162">
        <f t="shared" si="15"/>
        <v>-4.3150241804682521E-2</v>
      </c>
      <c r="S169" s="162">
        <f t="shared" si="17"/>
        <v>-0.23132676715808531</v>
      </c>
    </row>
    <row r="170" spans="11:19" ht="15" x14ac:dyDescent="0.25">
      <c r="K170" s="41">
        <v>40071</v>
      </c>
      <c r="L170" s="158">
        <v>114.188552106106</v>
      </c>
      <c r="M170" s="159">
        <f t="shared" si="12"/>
        <v>1.1450667703534201E-2</v>
      </c>
      <c r="N170" s="159">
        <f t="shared" si="14"/>
        <v>-2.6423790525622493E-2</v>
      </c>
      <c r="O170" s="159">
        <f t="shared" si="16"/>
        <v>-0.26913871607728368</v>
      </c>
      <c r="P170" s="163">
        <v>119.76818279788201</v>
      </c>
      <c r="Q170" s="162">
        <f t="shared" si="13"/>
        <v>-1.1017715799404915E-2</v>
      </c>
      <c r="R170" s="162">
        <f t="shared" si="15"/>
        <v>-3.3385240695807394E-2</v>
      </c>
      <c r="S170" s="162">
        <f t="shared" si="17"/>
        <v>-0.23760268842678856</v>
      </c>
    </row>
    <row r="171" spans="11:19" ht="15" x14ac:dyDescent="0.25">
      <c r="K171" s="41">
        <v>40101</v>
      </c>
      <c r="L171" s="158">
        <v>113.747918941398</v>
      </c>
      <c r="M171" s="159">
        <f t="shared" si="12"/>
        <v>-3.8588208413270486E-3</v>
      </c>
      <c r="N171" s="159">
        <f t="shared" si="14"/>
        <v>1.9745046238021979E-2</v>
      </c>
      <c r="O171" s="159">
        <f t="shared" si="16"/>
        <v>-0.25898218920648897</v>
      </c>
      <c r="P171" s="163">
        <v>119.69770845639501</v>
      </c>
      <c r="Q171" s="162">
        <f t="shared" si="13"/>
        <v>-5.8842290031180244E-4</v>
      </c>
      <c r="R171" s="162">
        <f t="shared" si="15"/>
        <v>-1.3700976249670926E-2</v>
      </c>
      <c r="S171" s="162">
        <f t="shared" si="17"/>
        <v>-0.22520675875049223</v>
      </c>
    </row>
    <row r="172" spans="11:19" ht="15" x14ac:dyDescent="0.25">
      <c r="K172" s="41">
        <v>40132</v>
      </c>
      <c r="L172" s="158">
        <v>109.868071776251</v>
      </c>
      <c r="M172" s="159">
        <f t="shared" si="12"/>
        <v>-3.410917053476703E-2</v>
      </c>
      <c r="N172" s="159">
        <f t="shared" si="14"/>
        <v>-2.6818954196664579E-2</v>
      </c>
      <c r="O172" s="159">
        <f t="shared" si="16"/>
        <v>-0.28236870338147924</v>
      </c>
      <c r="P172" s="163">
        <v>118.028231276534</v>
      </c>
      <c r="Q172" s="162">
        <f t="shared" si="13"/>
        <v>-1.3947444787292484E-2</v>
      </c>
      <c r="R172" s="162">
        <f t="shared" si="15"/>
        <v>-2.5385314854364349E-2</v>
      </c>
      <c r="S172" s="162">
        <f t="shared" si="17"/>
        <v>-0.20633566497948208</v>
      </c>
    </row>
    <row r="173" spans="11:19" ht="15" x14ac:dyDescent="0.25">
      <c r="K173" s="41">
        <v>40162</v>
      </c>
      <c r="L173" s="158">
        <v>105.89723906966699</v>
      </c>
      <c r="M173" s="159">
        <f t="shared" si="12"/>
        <v>-3.6141825758721824E-2</v>
      </c>
      <c r="N173" s="159">
        <f t="shared" si="14"/>
        <v>-7.2610720457638944E-2</v>
      </c>
      <c r="O173" s="159">
        <f t="shared" si="16"/>
        <v>-0.30245080576597227</v>
      </c>
      <c r="P173" s="163">
        <v>117.58526697066</v>
      </c>
      <c r="Q173" s="162">
        <f t="shared" si="13"/>
        <v>-3.7530368885742016E-3</v>
      </c>
      <c r="R173" s="162">
        <f t="shared" si="15"/>
        <v>-1.8226174733784184E-2</v>
      </c>
      <c r="S173" s="162">
        <f t="shared" si="17"/>
        <v>-0.17320778112304469</v>
      </c>
    </row>
    <row r="174" spans="11:19" ht="15" x14ac:dyDescent="0.25">
      <c r="K174" s="41">
        <v>40193</v>
      </c>
      <c r="L174" s="158">
        <v>104.62775407113899</v>
      </c>
      <c r="M174" s="159">
        <f t="shared" si="12"/>
        <v>-1.198789514892673E-2</v>
      </c>
      <c r="N174" s="159">
        <f t="shared" si="14"/>
        <v>-8.0178740456409048E-2</v>
      </c>
      <c r="O174" s="159">
        <f t="shared" si="16"/>
        <v>-0.30741129312684345</v>
      </c>
      <c r="P174" s="163">
        <v>117.491063782781</v>
      </c>
      <c r="Q174" s="162">
        <f t="shared" si="13"/>
        <v>-8.0114788447527285E-4</v>
      </c>
      <c r="R174" s="162">
        <f t="shared" si="15"/>
        <v>-1.84351455184113E-2</v>
      </c>
      <c r="S174" s="162">
        <f t="shared" si="17"/>
        <v>-0.14046723148656926</v>
      </c>
    </row>
    <row r="175" spans="11:19" ht="15" x14ac:dyDescent="0.25">
      <c r="K175" s="41">
        <v>40224</v>
      </c>
      <c r="L175" s="158">
        <v>105.898719495828</v>
      </c>
      <c r="M175" s="159">
        <f t="shared" si="12"/>
        <v>1.2147497917472716E-2</v>
      </c>
      <c r="N175" s="159">
        <f t="shared" si="14"/>
        <v>-3.6128351178372209E-2</v>
      </c>
      <c r="O175" s="159">
        <f t="shared" si="16"/>
        <v>-0.28400788919449171</v>
      </c>
      <c r="P175" s="163">
        <v>118.25563567360101</v>
      </c>
      <c r="Q175" s="162">
        <f t="shared" si="13"/>
        <v>6.5074897290364753E-3</v>
      </c>
      <c r="R175" s="162">
        <f t="shared" si="15"/>
        <v>1.9266949492295904E-3</v>
      </c>
      <c r="S175" s="162">
        <f t="shared" si="17"/>
        <v>-0.13465763319023916</v>
      </c>
    </row>
    <row r="176" spans="11:19" ht="15" x14ac:dyDescent="0.25">
      <c r="K176" s="41">
        <v>40252</v>
      </c>
      <c r="L176" s="158">
        <v>109.401479284206</v>
      </c>
      <c r="M176" s="159">
        <f t="shared" si="12"/>
        <v>3.3076507488043694E-2</v>
      </c>
      <c r="N176" s="159">
        <f t="shared" si="14"/>
        <v>3.3090949729422725E-2</v>
      </c>
      <c r="O176" s="159">
        <f t="shared" si="16"/>
        <v>-0.23249419504326352</v>
      </c>
      <c r="P176" s="163">
        <v>119.017176137466</v>
      </c>
      <c r="Q176" s="162">
        <f t="shared" si="13"/>
        <v>6.4397815759658084E-3</v>
      </c>
      <c r="R176" s="162">
        <f t="shared" si="15"/>
        <v>1.2177623980419883E-2</v>
      </c>
      <c r="S176" s="162">
        <f t="shared" si="17"/>
        <v>-0.11799307588486962</v>
      </c>
    </row>
    <row r="177" spans="11:19" ht="15" x14ac:dyDescent="0.25">
      <c r="K177" s="41">
        <v>40283</v>
      </c>
      <c r="L177" s="158">
        <v>114.035767901762</v>
      </c>
      <c r="M177" s="159">
        <f t="shared" si="12"/>
        <v>4.2360383496432563E-2</v>
      </c>
      <c r="N177" s="159">
        <f t="shared" si="14"/>
        <v>8.9918912186782274E-2</v>
      </c>
      <c r="O177" s="159">
        <f t="shared" si="16"/>
        <v>-0.1550848129587824</v>
      </c>
      <c r="P177" s="163">
        <v>120.006841111672</v>
      </c>
      <c r="Q177" s="162">
        <f t="shared" si="13"/>
        <v>8.3153121786634365E-3</v>
      </c>
      <c r="R177" s="162">
        <f t="shared" si="15"/>
        <v>2.1412499367119642E-2</v>
      </c>
      <c r="S177" s="162">
        <f t="shared" si="17"/>
        <v>-9.2627537614733857E-2</v>
      </c>
    </row>
    <row r="178" spans="11:19" ht="15" x14ac:dyDescent="0.25">
      <c r="K178" s="41">
        <v>40313</v>
      </c>
      <c r="L178" s="158">
        <v>117.26026914481901</v>
      </c>
      <c r="M178" s="159">
        <f t="shared" si="12"/>
        <v>2.827622685747877E-2</v>
      </c>
      <c r="N178" s="159">
        <f t="shared" si="14"/>
        <v>0.1072869407966599</v>
      </c>
      <c r="O178" s="159">
        <f t="shared" si="16"/>
        <v>-6.1487069260393601E-2</v>
      </c>
      <c r="P178" s="163">
        <v>120.845933381422</v>
      </c>
      <c r="Q178" s="162">
        <f t="shared" si="13"/>
        <v>6.9920369703688756E-3</v>
      </c>
      <c r="R178" s="162">
        <f t="shared" si="15"/>
        <v>2.1904222095346926E-2</v>
      </c>
      <c r="S178" s="162">
        <f t="shared" si="17"/>
        <v>-4.517706174369418E-2</v>
      </c>
    </row>
    <row r="179" spans="11:19" ht="15" x14ac:dyDescent="0.25">
      <c r="K179" s="41">
        <v>40344</v>
      </c>
      <c r="L179" s="158">
        <v>117.799220668285</v>
      </c>
      <c r="M179" s="159">
        <f t="shared" si="12"/>
        <v>4.5961989290710381E-3</v>
      </c>
      <c r="N179" s="159">
        <f t="shared" si="14"/>
        <v>7.6760766298809679E-2</v>
      </c>
      <c r="O179" s="159">
        <f t="shared" si="16"/>
        <v>4.3609155381525433E-3</v>
      </c>
      <c r="P179" s="163">
        <v>122.418050792861</v>
      </c>
      <c r="Q179" s="162">
        <f t="shared" si="13"/>
        <v>1.300927029523602E-2</v>
      </c>
      <c r="R179" s="162">
        <f t="shared" si="15"/>
        <v>2.8574654228621155E-2</v>
      </c>
      <c r="S179" s="162">
        <f t="shared" si="17"/>
        <v>-1.1998913757232499E-2</v>
      </c>
    </row>
    <row r="180" spans="11:19" ht="15" x14ac:dyDescent="0.25">
      <c r="K180" s="41">
        <v>40374</v>
      </c>
      <c r="L180" s="158">
        <v>116.32634969412899</v>
      </c>
      <c r="M180" s="159">
        <f t="shared" si="12"/>
        <v>-1.2503231904254397E-2</v>
      </c>
      <c r="N180" s="159">
        <f t="shared" si="14"/>
        <v>2.0086520523457718E-2</v>
      </c>
      <c r="O180" s="159">
        <f t="shared" si="16"/>
        <v>4.2860563529550033E-2</v>
      </c>
      <c r="P180" s="163">
        <v>124.02620793589</v>
      </c>
      <c r="Q180" s="162">
        <f t="shared" si="13"/>
        <v>1.3136601445730367E-2</v>
      </c>
      <c r="R180" s="162">
        <f t="shared" si="15"/>
        <v>3.3492814134469029E-2</v>
      </c>
      <c r="S180" s="162">
        <f t="shared" si="17"/>
        <v>2.1965494445421507E-2</v>
      </c>
    </row>
    <row r="181" spans="11:19" ht="15" x14ac:dyDescent="0.25">
      <c r="K181" s="41">
        <v>40405</v>
      </c>
      <c r="L181" s="158">
        <v>115.830309115959</v>
      </c>
      <c r="M181" s="159">
        <f t="shared" si="12"/>
        <v>-4.2642151109726356E-3</v>
      </c>
      <c r="N181" s="159">
        <f t="shared" si="14"/>
        <v>-1.219475308464435E-2</v>
      </c>
      <c r="O181" s="159">
        <f t="shared" si="16"/>
        <v>2.5992898016427235E-2</v>
      </c>
      <c r="P181" s="163">
        <v>128.806051849407</v>
      </c>
      <c r="Q181" s="162">
        <f t="shared" si="13"/>
        <v>3.8538982954213541E-2</v>
      </c>
      <c r="R181" s="162">
        <f t="shared" si="15"/>
        <v>6.5869973819149941E-2</v>
      </c>
      <c r="S181" s="162">
        <f t="shared" si="17"/>
        <v>6.3612224891664182E-2</v>
      </c>
    </row>
    <row r="182" spans="11:19" ht="15" x14ac:dyDescent="0.25">
      <c r="K182" s="41">
        <v>40436</v>
      </c>
      <c r="L182" s="158">
        <v>116.60269601118399</v>
      </c>
      <c r="M182" s="159">
        <f t="shared" si="12"/>
        <v>6.668262401438918E-3</v>
      </c>
      <c r="N182" s="159">
        <f t="shared" si="14"/>
        <v>-1.0157322351650788E-2</v>
      </c>
      <c r="O182" s="159">
        <f t="shared" si="16"/>
        <v>2.1141733217133085E-2</v>
      </c>
      <c r="P182" s="163">
        <v>133.75392657813299</v>
      </c>
      <c r="Q182" s="162">
        <f t="shared" si="13"/>
        <v>3.8413371558898346E-2</v>
      </c>
      <c r="R182" s="162">
        <f t="shared" si="15"/>
        <v>9.2599708228102706E-2</v>
      </c>
      <c r="S182" s="162">
        <f t="shared" si="17"/>
        <v>0.11677344895390962</v>
      </c>
    </row>
    <row r="183" spans="11:19" ht="15" x14ac:dyDescent="0.25">
      <c r="K183" s="41">
        <v>40466</v>
      </c>
      <c r="L183" s="158">
        <v>118.02369709285099</v>
      </c>
      <c r="M183" s="159">
        <f t="shared" si="12"/>
        <v>1.2186691476933742E-2</v>
      </c>
      <c r="N183" s="159">
        <f t="shared" si="14"/>
        <v>1.459125471731082E-2</v>
      </c>
      <c r="O183" s="159">
        <f t="shared" si="16"/>
        <v>3.758994618315481E-2</v>
      </c>
      <c r="P183" s="163">
        <v>138.22252206338101</v>
      </c>
      <c r="Q183" s="162">
        <f t="shared" si="13"/>
        <v>3.3409078892630895E-2</v>
      </c>
      <c r="R183" s="162">
        <f t="shared" si="15"/>
        <v>0.11446221217074681</v>
      </c>
      <c r="S183" s="162">
        <f t="shared" si="17"/>
        <v>0.1547633103914805</v>
      </c>
    </row>
    <row r="184" spans="11:19" ht="15" x14ac:dyDescent="0.25">
      <c r="K184" s="41">
        <v>40497</v>
      </c>
      <c r="L184" s="158">
        <v>117.482971880739</v>
      </c>
      <c r="M184" s="159">
        <f t="shared" si="12"/>
        <v>-4.5814969826492025E-3</v>
      </c>
      <c r="N184" s="159">
        <f t="shared" si="14"/>
        <v>1.4267964726965454E-2</v>
      </c>
      <c r="O184" s="159">
        <f t="shared" si="16"/>
        <v>6.930949074992343E-2</v>
      </c>
      <c r="P184" s="163">
        <v>139.76884434807999</v>
      </c>
      <c r="Q184" s="162">
        <f t="shared" si="13"/>
        <v>1.1187194833486958E-2</v>
      </c>
      <c r="R184" s="162">
        <f t="shared" si="15"/>
        <v>8.5110849539042688E-2</v>
      </c>
      <c r="S184" s="162">
        <f t="shared" si="17"/>
        <v>0.18419841453532304</v>
      </c>
    </row>
    <row r="185" spans="11:19" ht="15" x14ac:dyDescent="0.25">
      <c r="K185" s="41">
        <v>40527</v>
      </c>
      <c r="L185" s="158">
        <v>118.220794938145</v>
      </c>
      <c r="M185" s="159">
        <f t="shared" si="12"/>
        <v>6.2802553050411714E-3</v>
      </c>
      <c r="N185" s="159">
        <f t="shared" si="14"/>
        <v>1.387702842484706E-2</v>
      </c>
      <c r="O185" s="159">
        <f t="shared" si="16"/>
        <v>0.11637277776780053</v>
      </c>
      <c r="P185" s="163">
        <v>141.07600123305801</v>
      </c>
      <c r="Q185" s="162">
        <f t="shared" si="13"/>
        <v>9.3522765468581071E-3</v>
      </c>
      <c r="R185" s="162">
        <f t="shared" si="15"/>
        <v>5.4742876282198649E-2</v>
      </c>
      <c r="S185" s="162">
        <f t="shared" si="17"/>
        <v>0.19977616981776669</v>
      </c>
    </row>
    <row r="186" spans="11:19" ht="15" x14ac:dyDescent="0.25">
      <c r="K186" s="41">
        <v>40558</v>
      </c>
      <c r="L186" s="158">
        <v>119.337437861853</v>
      </c>
      <c r="M186" s="159">
        <f t="shared" si="12"/>
        <v>9.4454019218213059E-3</v>
      </c>
      <c r="N186" s="159">
        <f t="shared" si="14"/>
        <v>1.1131160956332931E-2</v>
      </c>
      <c r="O186" s="159">
        <f t="shared" si="16"/>
        <v>0.14059064844986091</v>
      </c>
      <c r="P186" s="163">
        <v>142.67763847860701</v>
      </c>
      <c r="Q186" s="162">
        <f t="shared" si="13"/>
        <v>1.1353009948893433E-2</v>
      </c>
      <c r="R186" s="162">
        <f t="shared" si="15"/>
        <v>3.2231479709096345E-2</v>
      </c>
      <c r="S186" s="162">
        <f t="shared" si="17"/>
        <v>0.21437013067131017</v>
      </c>
    </row>
    <row r="187" spans="11:19" ht="15" x14ac:dyDescent="0.25">
      <c r="K187" s="41">
        <v>40589</v>
      </c>
      <c r="L187" s="158">
        <v>122.308942532015</v>
      </c>
      <c r="M187" s="159">
        <f t="shared" si="12"/>
        <v>2.4900020675840739E-2</v>
      </c>
      <c r="N187" s="159">
        <f t="shared" si="14"/>
        <v>4.1078043685982113E-2</v>
      </c>
      <c r="O187" s="159">
        <f t="shared" si="16"/>
        <v>0.15496148692178946</v>
      </c>
      <c r="P187" s="163">
        <v>141.540059037513</v>
      </c>
      <c r="Q187" s="162">
        <f t="shared" si="13"/>
        <v>-7.9730745001401759E-3</v>
      </c>
      <c r="R187" s="162">
        <f t="shared" si="15"/>
        <v>1.2672457139460747E-2</v>
      </c>
      <c r="S187" s="162">
        <f t="shared" si="17"/>
        <v>0.19689905881677938</v>
      </c>
    </row>
    <row r="188" spans="11:19" ht="15" x14ac:dyDescent="0.25">
      <c r="K188" s="41">
        <v>40617</v>
      </c>
      <c r="L188" s="158">
        <v>122.31309008928601</v>
      </c>
      <c r="M188" s="159">
        <f t="shared" si="12"/>
        <v>3.3910498980382897E-5</v>
      </c>
      <c r="N188" s="159">
        <f t="shared" si="14"/>
        <v>3.4615696445639221E-2</v>
      </c>
      <c r="O188" s="159">
        <f t="shared" si="16"/>
        <v>0.11802044076148088</v>
      </c>
      <c r="P188" s="163">
        <v>139.33228876885599</v>
      </c>
      <c r="Q188" s="162">
        <f t="shared" si="13"/>
        <v>-1.5598200846248633E-2</v>
      </c>
      <c r="R188" s="162">
        <f t="shared" si="15"/>
        <v>-1.2360092779504006E-2</v>
      </c>
      <c r="S188" s="162">
        <f t="shared" si="17"/>
        <v>0.17069059517868101</v>
      </c>
    </row>
    <row r="189" spans="11:19" ht="15" x14ac:dyDescent="0.25">
      <c r="K189" s="41">
        <v>40648</v>
      </c>
      <c r="L189" s="158">
        <v>121.380709378878</v>
      </c>
      <c r="M189" s="159">
        <f t="shared" si="12"/>
        <v>-7.6229020927146562E-3</v>
      </c>
      <c r="N189" s="159">
        <f t="shared" si="14"/>
        <v>1.7121798101533914E-2</v>
      </c>
      <c r="O189" s="159">
        <f t="shared" si="16"/>
        <v>6.440910261983257E-2</v>
      </c>
      <c r="P189" s="163">
        <v>137.497154733055</v>
      </c>
      <c r="Q189" s="162">
        <f t="shared" si="13"/>
        <v>-1.317091717947283E-2</v>
      </c>
      <c r="R189" s="162">
        <f t="shared" si="15"/>
        <v>-3.6309009602291442E-2</v>
      </c>
      <c r="S189" s="162">
        <f t="shared" si="17"/>
        <v>0.14574430473598943</v>
      </c>
    </row>
    <row r="190" spans="11:19" ht="15" x14ac:dyDescent="0.25">
      <c r="K190" s="41">
        <v>40678</v>
      </c>
      <c r="L190" s="158">
        <v>120.026111936204</v>
      </c>
      <c r="M190" s="159">
        <f t="shared" si="12"/>
        <v>-1.1159907118731272E-2</v>
      </c>
      <c r="N190" s="159">
        <f t="shared" si="14"/>
        <v>-1.8664461882772376E-2</v>
      </c>
      <c r="O190" s="159">
        <f t="shared" si="16"/>
        <v>2.3587211692044807E-2</v>
      </c>
      <c r="P190" s="163">
        <v>138.972713889223</v>
      </c>
      <c r="Q190" s="162">
        <f t="shared" si="13"/>
        <v>1.0731561384180965E-2</v>
      </c>
      <c r="R190" s="162">
        <f t="shared" si="15"/>
        <v>-1.813864686611133E-2</v>
      </c>
      <c r="S190" s="162">
        <f t="shared" si="17"/>
        <v>0.1499990938924527</v>
      </c>
    </row>
    <row r="191" spans="11:19" ht="15" x14ac:dyDescent="0.25">
      <c r="K191" s="41">
        <v>40709</v>
      </c>
      <c r="L191" s="158">
        <v>119.999312330188</v>
      </c>
      <c r="M191" s="159">
        <f t="shared" si="12"/>
        <v>-2.2328146420536044E-4</v>
      </c>
      <c r="N191" s="159">
        <f t="shared" si="14"/>
        <v>-1.8916844937929334E-2</v>
      </c>
      <c r="O191" s="159">
        <f t="shared" si="16"/>
        <v>1.86766232358897E-2</v>
      </c>
      <c r="P191" s="163">
        <v>141.017236464935</v>
      </c>
      <c r="Q191" s="162">
        <f t="shared" si="13"/>
        <v>1.4711683455658209E-2</v>
      </c>
      <c r="R191" s="162">
        <f t="shared" si="15"/>
        <v>1.2093016708239368E-2</v>
      </c>
      <c r="S191" s="162">
        <f t="shared" si="17"/>
        <v>0.15193172535923627</v>
      </c>
    </row>
    <row r="192" spans="11:19" ht="15" x14ac:dyDescent="0.25">
      <c r="K192" s="41">
        <v>40739</v>
      </c>
      <c r="L192" s="158">
        <v>118.565819027967</v>
      </c>
      <c r="M192" s="159">
        <f t="shared" si="12"/>
        <v>-1.1945845975155578E-2</v>
      </c>
      <c r="N192" s="159">
        <f t="shared" si="14"/>
        <v>-2.3190590706836267E-2</v>
      </c>
      <c r="O192" s="159">
        <f t="shared" si="16"/>
        <v>1.9251608425146172E-2</v>
      </c>
      <c r="P192" s="163">
        <v>143.38733229797401</v>
      </c>
      <c r="Q192" s="162">
        <f t="shared" si="13"/>
        <v>1.6807135726478073E-2</v>
      </c>
      <c r="R192" s="162">
        <f t="shared" si="15"/>
        <v>4.2838541469127467E-2</v>
      </c>
      <c r="S192" s="162">
        <f t="shared" si="17"/>
        <v>0.15610510620539086</v>
      </c>
    </row>
    <row r="193" spans="11:19" ht="15" x14ac:dyDescent="0.25">
      <c r="K193" s="41">
        <v>40770</v>
      </c>
      <c r="L193" s="158">
        <v>117.85252039696201</v>
      </c>
      <c r="M193" s="159">
        <f t="shared" si="12"/>
        <v>-6.0160562028145348E-3</v>
      </c>
      <c r="N193" s="159">
        <f t="shared" si="14"/>
        <v>-1.8109322248123005E-2</v>
      </c>
      <c r="O193" s="159">
        <f t="shared" si="16"/>
        <v>1.7458394926483045E-2</v>
      </c>
      <c r="P193" s="163">
        <v>145.25964458487601</v>
      </c>
      <c r="Q193" s="162">
        <f t="shared" si="13"/>
        <v>1.305772453462728E-2</v>
      </c>
      <c r="R193" s="162">
        <f t="shared" si="15"/>
        <v>4.5238597705333783E-2</v>
      </c>
      <c r="S193" s="162">
        <f t="shared" si="17"/>
        <v>0.12773928320313432</v>
      </c>
    </row>
    <row r="194" spans="11:19" ht="15" x14ac:dyDescent="0.25">
      <c r="K194" s="41">
        <v>40801</v>
      </c>
      <c r="L194" s="158">
        <v>118.262788218927</v>
      </c>
      <c r="M194" s="159">
        <f t="shared" si="12"/>
        <v>3.4811968431653906E-3</v>
      </c>
      <c r="N194" s="159">
        <f t="shared" si="14"/>
        <v>-1.4471117188428639E-2</v>
      </c>
      <c r="O194" s="159">
        <f t="shared" si="16"/>
        <v>1.4237168303413705E-2</v>
      </c>
      <c r="P194" s="163">
        <v>148.91558502984</v>
      </c>
      <c r="Q194" s="162">
        <f t="shared" si="13"/>
        <v>2.5168314678257309E-2</v>
      </c>
      <c r="R194" s="162">
        <f t="shared" si="15"/>
        <v>5.6009809601317739E-2</v>
      </c>
      <c r="S194" s="162">
        <f t="shared" si="17"/>
        <v>0.11335486620536894</v>
      </c>
    </row>
    <row r="195" spans="11:19" ht="15" x14ac:dyDescent="0.25">
      <c r="K195" s="41">
        <v>40831</v>
      </c>
      <c r="L195" s="158">
        <v>121.160946050885</v>
      </c>
      <c r="M195" s="159">
        <f t="shared" si="12"/>
        <v>2.4506084082788204E-2</v>
      </c>
      <c r="N195" s="159">
        <f t="shared" si="14"/>
        <v>2.1887648937893855E-2</v>
      </c>
      <c r="O195" s="159">
        <f t="shared" si="16"/>
        <v>2.6581517401254473E-2</v>
      </c>
      <c r="P195" s="163">
        <v>151.41486201030801</v>
      </c>
      <c r="Q195" s="162">
        <f t="shared" si="13"/>
        <v>1.6783179409779025E-2</v>
      </c>
      <c r="R195" s="162">
        <f t="shared" si="15"/>
        <v>5.5984929656491156E-2</v>
      </c>
      <c r="S195" s="162">
        <f t="shared" si="17"/>
        <v>9.5442766851539185E-2</v>
      </c>
    </row>
    <row r="196" spans="11:19" ht="15" x14ac:dyDescent="0.25">
      <c r="K196" s="41">
        <v>40862</v>
      </c>
      <c r="L196" s="158">
        <v>123.64847732277001</v>
      </c>
      <c r="M196" s="159">
        <f t="shared" si="12"/>
        <v>2.0530800996224396E-2</v>
      </c>
      <c r="N196" s="159">
        <f t="shared" si="14"/>
        <v>4.9179745212792225E-2</v>
      </c>
      <c r="O196" s="159">
        <f t="shared" si="16"/>
        <v>5.2479992149754517E-2</v>
      </c>
      <c r="P196" s="163">
        <v>153.809276519197</v>
      </c>
      <c r="Q196" s="162">
        <f t="shared" si="13"/>
        <v>1.581360295217249E-2</v>
      </c>
      <c r="R196" s="162">
        <f t="shared" si="15"/>
        <v>5.8857585386183242E-2</v>
      </c>
      <c r="S196" s="162">
        <f t="shared" si="17"/>
        <v>0.10045466310181927</v>
      </c>
    </row>
    <row r="197" spans="11:19" ht="15" x14ac:dyDescent="0.25">
      <c r="K197" s="41">
        <v>40892</v>
      </c>
      <c r="L197" s="158">
        <v>125.749182958869</v>
      </c>
      <c r="M197" s="159">
        <f t="shared" si="12"/>
        <v>1.6989336881321648E-2</v>
      </c>
      <c r="N197" s="159">
        <f t="shared" si="14"/>
        <v>6.3303046145700925E-2</v>
      </c>
      <c r="O197" s="159">
        <f t="shared" si="16"/>
        <v>6.368074267021262E-2</v>
      </c>
      <c r="P197" s="163">
        <v>152.822500098083</v>
      </c>
      <c r="Q197" s="162">
        <f t="shared" si="13"/>
        <v>-6.415584569704702E-3</v>
      </c>
      <c r="R197" s="162">
        <f t="shared" si="15"/>
        <v>2.623577020135337E-2</v>
      </c>
      <c r="S197" s="162">
        <f t="shared" si="17"/>
        <v>8.3263622177805585E-2</v>
      </c>
    </row>
    <row r="198" spans="11:19" ht="15" x14ac:dyDescent="0.25">
      <c r="K198" s="41">
        <v>40923</v>
      </c>
      <c r="L198" s="158">
        <v>126.450306574881</v>
      </c>
      <c r="M198" s="159">
        <f t="shared" si="12"/>
        <v>5.5755719402275083E-3</v>
      </c>
      <c r="N198" s="159">
        <f t="shared" si="14"/>
        <v>4.3655655525952852E-2</v>
      </c>
      <c r="O198" s="159">
        <f t="shared" si="16"/>
        <v>5.9602995006998283E-2</v>
      </c>
      <c r="P198" s="163">
        <v>151.64894325602</v>
      </c>
      <c r="Q198" s="162">
        <f t="shared" si="13"/>
        <v>-7.679215045623522E-3</v>
      </c>
      <c r="R198" s="162">
        <f t="shared" si="15"/>
        <v>1.5459595088893607E-3</v>
      </c>
      <c r="S198" s="162">
        <f t="shared" si="17"/>
        <v>6.2878141754204586E-2</v>
      </c>
    </row>
    <row r="199" spans="11:19" ht="15" x14ac:dyDescent="0.25">
      <c r="K199" s="41">
        <v>40954</v>
      </c>
      <c r="L199" s="158">
        <v>127.113834999361</v>
      </c>
      <c r="M199" s="159">
        <f t="shared" si="12"/>
        <v>5.2473453204882059E-3</v>
      </c>
      <c r="N199" s="159">
        <f t="shared" si="14"/>
        <v>2.8025882336950136E-2</v>
      </c>
      <c r="O199" s="159">
        <f t="shared" si="16"/>
        <v>3.928488275571751E-2</v>
      </c>
      <c r="P199" s="163">
        <v>148.09152047080099</v>
      </c>
      <c r="Q199" s="162">
        <f t="shared" si="13"/>
        <v>-2.34582761266805E-2</v>
      </c>
      <c r="R199" s="162">
        <f t="shared" si="15"/>
        <v>-3.7174325097890759E-2</v>
      </c>
      <c r="S199" s="162">
        <f t="shared" si="17"/>
        <v>4.6286976830719029E-2</v>
      </c>
    </row>
    <row r="200" spans="11:19" ht="15" x14ac:dyDescent="0.25">
      <c r="K200" s="41">
        <v>40983</v>
      </c>
      <c r="L200" s="158">
        <v>125.583535273579</v>
      </c>
      <c r="M200" s="159">
        <f t="shared" ref="M200:M263" si="18">L200/L199-1</f>
        <v>-1.2038813287237327E-2</v>
      </c>
      <c r="N200" s="159">
        <f t="shared" si="14"/>
        <v>-1.3172863742914043E-3</v>
      </c>
      <c r="O200" s="159">
        <f t="shared" si="16"/>
        <v>2.6738308891596452E-2</v>
      </c>
      <c r="P200" s="163">
        <v>146.92744366722101</v>
      </c>
      <c r="Q200" s="162">
        <f t="shared" ref="Q200:Q263" si="19">P200/P199-1</f>
        <v>-7.8605230054984432E-3</v>
      </c>
      <c r="R200" s="162">
        <f t="shared" si="15"/>
        <v>-3.8574532068762601E-2</v>
      </c>
      <c r="S200" s="162">
        <f t="shared" si="17"/>
        <v>5.451108975152863E-2</v>
      </c>
    </row>
    <row r="201" spans="11:19" ht="15" x14ac:dyDescent="0.25">
      <c r="K201" s="41">
        <v>41014</v>
      </c>
      <c r="L201" s="158">
        <v>125.013845419885</v>
      </c>
      <c r="M201" s="159">
        <f t="shared" si="18"/>
        <v>-4.5363419054332832E-3</v>
      </c>
      <c r="N201" s="159">
        <f t="shared" si="14"/>
        <v>-1.1359886693080967E-2</v>
      </c>
      <c r="O201" s="159">
        <f t="shared" si="16"/>
        <v>2.9931741704248394E-2</v>
      </c>
      <c r="P201" s="163">
        <v>146.818422531919</v>
      </c>
      <c r="Q201" s="162">
        <f t="shared" si="19"/>
        <v>-7.4200661619716612E-4</v>
      </c>
      <c r="R201" s="162">
        <f t="shared" si="15"/>
        <v>-3.1853309494850324E-2</v>
      </c>
      <c r="S201" s="162">
        <f t="shared" si="17"/>
        <v>6.7792441356047339E-2</v>
      </c>
    </row>
    <row r="202" spans="11:19" ht="15" x14ac:dyDescent="0.25">
      <c r="K202" s="41">
        <v>41044</v>
      </c>
      <c r="L202" s="158">
        <v>123.70269934154</v>
      </c>
      <c r="M202" s="159">
        <f t="shared" si="18"/>
        <v>-1.0488006939881278E-2</v>
      </c>
      <c r="N202" s="159">
        <f t="shared" ref="N202:N265" si="20">L202/L199-1</f>
        <v>-2.6835282389506609E-2</v>
      </c>
      <c r="O202" s="159">
        <f t="shared" si="16"/>
        <v>3.0631562965983239E-2</v>
      </c>
      <c r="P202" s="163">
        <v>149.073783296861</v>
      </c>
      <c r="Q202" s="162">
        <f t="shared" si="19"/>
        <v>1.5361565163606539E-2</v>
      </c>
      <c r="R202" s="162">
        <f t="shared" ref="R202:R265" si="21">P202/P199-1</f>
        <v>6.6328093798839749E-3</v>
      </c>
      <c r="S202" s="162">
        <f t="shared" si="17"/>
        <v>7.2683832134772031E-2</v>
      </c>
    </row>
    <row r="203" spans="11:19" ht="15" x14ac:dyDescent="0.25">
      <c r="K203" s="41">
        <v>41075</v>
      </c>
      <c r="L203" s="158">
        <v>125.059971873046</v>
      </c>
      <c r="M203" s="159">
        <f t="shared" si="18"/>
        <v>1.0972052661184062E-2</v>
      </c>
      <c r="N203" s="159">
        <f t="shared" si="20"/>
        <v>-4.169044926091936E-3</v>
      </c>
      <c r="O203" s="159">
        <f t="shared" si="16"/>
        <v>4.2172404529562391E-2</v>
      </c>
      <c r="P203" s="163">
        <v>149.74835718240399</v>
      </c>
      <c r="Q203" s="162">
        <f t="shared" si="19"/>
        <v>4.5251007294802026E-3</v>
      </c>
      <c r="R203" s="162">
        <f t="shared" si="21"/>
        <v>1.919936429011937E-2</v>
      </c>
      <c r="S203" s="162">
        <f t="shared" si="17"/>
        <v>6.1915273170454199E-2</v>
      </c>
    </row>
    <row r="204" spans="11:19" ht="15" x14ac:dyDescent="0.25">
      <c r="K204" s="41">
        <v>41105</v>
      </c>
      <c r="L204" s="158">
        <v>126.105416462694</v>
      </c>
      <c r="M204" s="159">
        <f t="shared" si="18"/>
        <v>8.3595460161247637E-3</v>
      </c>
      <c r="N204" s="159">
        <f t="shared" si="20"/>
        <v>8.7316012009928112E-3</v>
      </c>
      <c r="O204" s="159">
        <f t="shared" si="16"/>
        <v>6.3589974720695608E-2</v>
      </c>
      <c r="P204" s="163">
        <v>152.34999109033899</v>
      </c>
      <c r="Q204" s="162">
        <f t="shared" si="19"/>
        <v>1.737337194802091E-2</v>
      </c>
      <c r="R204" s="162">
        <f t="shared" si="21"/>
        <v>3.7676256582973355E-2</v>
      </c>
      <c r="S204" s="162">
        <f t="shared" si="17"/>
        <v>6.2506629063574737E-2</v>
      </c>
    </row>
    <row r="205" spans="11:19" ht="15" x14ac:dyDescent="0.25">
      <c r="K205" s="41">
        <v>41136</v>
      </c>
      <c r="L205" s="158">
        <v>127.70474509378801</v>
      </c>
      <c r="M205" s="159">
        <f t="shared" si="18"/>
        <v>1.2682473726789878E-2</v>
      </c>
      <c r="N205" s="159">
        <f t="shared" si="20"/>
        <v>3.235212952951394E-2</v>
      </c>
      <c r="O205" s="159">
        <f t="shared" si="16"/>
        <v>8.359791257446858E-2</v>
      </c>
      <c r="P205" s="163">
        <v>155.10854684351199</v>
      </c>
      <c r="Q205" s="162">
        <f t="shared" si="19"/>
        <v>1.8106701112553747E-2</v>
      </c>
      <c r="R205" s="162">
        <f t="shared" si="21"/>
        <v>4.0481722628811001E-2</v>
      </c>
      <c r="S205" s="162">
        <f t="shared" si="17"/>
        <v>6.7802053948171404E-2</v>
      </c>
    </row>
    <row r="206" spans="11:19" ht="15" x14ac:dyDescent="0.25">
      <c r="K206" s="41">
        <v>41167</v>
      </c>
      <c r="L206" s="158">
        <v>127.57418039761799</v>
      </c>
      <c r="M206" s="159">
        <f t="shared" si="18"/>
        <v>-1.0223950259179437E-3</v>
      </c>
      <c r="N206" s="159">
        <f t="shared" si="20"/>
        <v>2.0104022789356524E-2</v>
      </c>
      <c r="O206" s="159">
        <f t="shared" si="16"/>
        <v>7.8734759419453404E-2</v>
      </c>
      <c r="P206" s="163">
        <v>160.12283287023999</v>
      </c>
      <c r="Q206" s="162">
        <f t="shared" si="19"/>
        <v>3.2327593345238936E-2</v>
      </c>
      <c r="R206" s="162">
        <f t="shared" si="21"/>
        <v>6.9279395667754429E-2</v>
      </c>
      <c r="S206" s="162">
        <f t="shared" si="17"/>
        <v>7.5259065987984153E-2</v>
      </c>
    </row>
    <row r="207" spans="11:19" ht="15" x14ac:dyDescent="0.25">
      <c r="K207" s="41">
        <v>41197</v>
      </c>
      <c r="L207" s="158">
        <v>127.974174009389</v>
      </c>
      <c r="M207" s="159">
        <f t="shared" si="18"/>
        <v>3.135380611690497E-3</v>
      </c>
      <c r="N207" s="159">
        <f t="shared" si="20"/>
        <v>1.4819010944290723E-2</v>
      </c>
      <c r="O207" s="159">
        <f t="shared" si="16"/>
        <v>5.6232871899519532E-2</v>
      </c>
      <c r="P207" s="163">
        <v>162.46544775674701</v>
      </c>
      <c r="Q207" s="162">
        <f t="shared" si="19"/>
        <v>1.4630111424555059E-2</v>
      </c>
      <c r="R207" s="162">
        <f t="shared" si="21"/>
        <v>6.639617497850625E-2</v>
      </c>
      <c r="S207" s="162">
        <f t="shared" si="17"/>
        <v>7.2982173610452339E-2</v>
      </c>
    </row>
    <row r="208" spans="11:19" ht="15" x14ac:dyDescent="0.25">
      <c r="K208" s="41">
        <v>41228</v>
      </c>
      <c r="L208" s="158">
        <v>128.139457582651</v>
      </c>
      <c r="M208" s="159">
        <f t="shared" si="18"/>
        <v>1.2915385040881411E-3</v>
      </c>
      <c r="N208" s="159">
        <f t="shared" si="20"/>
        <v>3.4040433544089144E-3</v>
      </c>
      <c r="O208" s="159">
        <f t="shared" si="16"/>
        <v>3.6320546416093835E-2</v>
      </c>
      <c r="P208" s="163">
        <v>163.53532516756101</v>
      </c>
      <c r="Q208" s="162">
        <f t="shared" si="19"/>
        <v>6.5852612083763251E-3</v>
      </c>
      <c r="R208" s="162">
        <f t="shared" si="21"/>
        <v>5.4328265563281519E-2</v>
      </c>
      <c r="S208" s="162">
        <f t="shared" si="17"/>
        <v>6.3234473683712489E-2</v>
      </c>
    </row>
    <row r="209" spans="11:19" ht="15" x14ac:dyDescent="0.25">
      <c r="K209" s="41">
        <v>41258</v>
      </c>
      <c r="L209" s="158">
        <v>129.38247837671099</v>
      </c>
      <c r="M209" s="159">
        <f t="shared" si="18"/>
        <v>9.7005311050128995E-3</v>
      </c>
      <c r="N209" s="159">
        <f t="shared" si="20"/>
        <v>1.4174482434117675E-2</v>
      </c>
      <c r="O209" s="159">
        <f t="shared" si="16"/>
        <v>2.8893193039913445E-2</v>
      </c>
      <c r="P209" s="163">
        <v>163.01635968417901</v>
      </c>
      <c r="Q209" s="162">
        <f t="shared" si="19"/>
        <v>-3.1734151801775523E-3</v>
      </c>
      <c r="R209" s="162">
        <f t="shared" si="21"/>
        <v>1.80706696357531E-2</v>
      </c>
      <c r="S209" s="162">
        <f t="shared" si="17"/>
        <v>6.6703918464581458E-2</v>
      </c>
    </row>
    <row r="210" spans="11:19" ht="15" x14ac:dyDescent="0.25">
      <c r="K210" s="41">
        <v>41289</v>
      </c>
      <c r="L210" s="158">
        <v>129.18548143348801</v>
      </c>
      <c r="M210" s="159">
        <f t="shared" si="18"/>
        <v>-1.522593674928685E-3</v>
      </c>
      <c r="N210" s="159">
        <f t="shared" si="20"/>
        <v>9.4652490119617738E-3</v>
      </c>
      <c r="O210" s="159">
        <f t="shared" si="16"/>
        <v>2.1630432797624666E-2</v>
      </c>
      <c r="P210" s="163">
        <v>162.22131655582601</v>
      </c>
      <c r="Q210" s="162">
        <f t="shared" si="19"/>
        <v>-4.8770757112555074E-3</v>
      </c>
      <c r="R210" s="162">
        <f t="shared" si="21"/>
        <v>-1.5026653623392283E-3</v>
      </c>
      <c r="S210" s="162">
        <f t="shared" si="17"/>
        <v>6.9716102683005765E-2</v>
      </c>
    </row>
    <row r="211" spans="11:19" ht="15" x14ac:dyDescent="0.25">
      <c r="K211" s="41">
        <v>41320</v>
      </c>
      <c r="L211" s="158">
        <v>129.66540015817799</v>
      </c>
      <c r="M211" s="159">
        <f t="shared" si="18"/>
        <v>3.7149586731004547E-3</v>
      </c>
      <c r="N211" s="159">
        <f t="shared" si="20"/>
        <v>1.1908451965646494E-2</v>
      </c>
      <c r="O211" s="159">
        <f t="shared" ref="O211:O274" si="22">L211/L199-1</f>
        <v>2.0073071973871315E-2</v>
      </c>
      <c r="P211" s="163">
        <v>163.205287317152</v>
      </c>
      <c r="Q211" s="162">
        <f t="shared" si="19"/>
        <v>6.0656070497824288E-3</v>
      </c>
      <c r="R211" s="162">
        <f t="shared" si="21"/>
        <v>-2.0181440925429728E-3</v>
      </c>
      <c r="S211" s="162">
        <f t="shared" ref="S211:S274" si="23">P211/P199-1</f>
        <v>0.10205693613180888</v>
      </c>
    </row>
    <row r="212" spans="11:19" ht="15" x14ac:dyDescent="0.25">
      <c r="K212" s="41">
        <v>41348</v>
      </c>
      <c r="L212" s="158">
        <v>130.70386714207399</v>
      </c>
      <c r="M212" s="159">
        <f t="shared" si="18"/>
        <v>8.0088210318958186E-3</v>
      </c>
      <c r="N212" s="159">
        <f t="shared" si="20"/>
        <v>1.0213042615520473E-2</v>
      </c>
      <c r="O212" s="159">
        <f t="shared" si="22"/>
        <v>4.0772318260833496E-2</v>
      </c>
      <c r="P212" s="163">
        <v>163.511017470197</v>
      </c>
      <c r="Q212" s="162">
        <f t="shared" si="19"/>
        <v>1.8732858357148885E-3</v>
      </c>
      <c r="R212" s="162">
        <f t="shared" si="21"/>
        <v>3.0344057920095313E-3</v>
      </c>
      <c r="S212" s="162">
        <f t="shared" si="23"/>
        <v>0.11286913723576708</v>
      </c>
    </row>
    <row r="213" spans="11:19" ht="15" x14ac:dyDescent="0.25">
      <c r="K213" s="41">
        <v>41379</v>
      </c>
      <c r="L213" s="158">
        <v>132.41868399501399</v>
      </c>
      <c r="M213" s="159">
        <f t="shared" si="18"/>
        <v>1.3119863171883184E-2</v>
      </c>
      <c r="N213" s="159">
        <f t="shared" si="20"/>
        <v>2.5027600049550625E-2</v>
      </c>
      <c r="O213" s="159">
        <f t="shared" si="22"/>
        <v>5.9232147849370698E-2</v>
      </c>
      <c r="P213" s="163">
        <v>165.20817409355899</v>
      </c>
      <c r="Q213" s="162">
        <f t="shared" si="19"/>
        <v>1.0379463412435452E-2</v>
      </c>
      <c r="R213" s="162">
        <f t="shared" si="21"/>
        <v>1.8412238299798878E-2</v>
      </c>
      <c r="S213" s="162">
        <f t="shared" si="23"/>
        <v>0.12525506843422174</v>
      </c>
    </row>
    <row r="214" spans="11:19" ht="15" x14ac:dyDescent="0.25">
      <c r="K214" s="41">
        <v>41409</v>
      </c>
      <c r="L214" s="158">
        <v>135.36095621698999</v>
      </c>
      <c r="M214" s="159">
        <f t="shared" si="18"/>
        <v>2.221946430223376E-2</v>
      </c>
      <c r="N214" s="159">
        <f t="shared" si="20"/>
        <v>4.3925025888664537E-2</v>
      </c>
      <c r="O214" s="159">
        <f t="shared" si="22"/>
        <v>9.4244159080650647E-2</v>
      </c>
      <c r="P214" s="163">
        <v>166.16368404094399</v>
      </c>
      <c r="Q214" s="162">
        <f t="shared" si="19"/>
        <v>5.7836723432576065E-3</v>
      </c>
      <c r="R214" s="162">
        <f t="shared" si="21"/>
        <v>1.8126843636156353E-2</v>
      </c>
      <c r="S214" s="162">
        <f t="shared" si="23"/>
        <v>0.11464055158545672</v>
      </c>
    </row>
    <row r="215" spans="11:19" ht="15" x14ac:dyDescent="0.25">
      <c r="K215" s="41">
        <v>41440</v>
      </c>
      <c r="L215" s="158">
        <v>137.68887451308001</v>
      </c>
      <c r="M215" s="159">
        <f t="shared" si="18"/>
        <v>1.7197856465776207E-2</v>
      </c>
      <c r="N215" s="159">
        <f t="shared" si="20"/>
        <v>5.344147440881275E-2</v>
      </c>
      <c r="O215" s="159">
        <f t="shared" si="22"/>
        <v>0.1009827721123604</v>
      </c>
      <c r="P215" s="163">
        <v>168.73705731440401</v>
      </c>
      <c r="Q215" s="162">
        <f t="shared" si="19"/>
        <v>1.5486977725084117E-2</v>
      </c>
      <c r="R215" s="162">
        <f t="shared" si="21"/>
        <v>3.1961392724863646E-2</v>
      </c>
      <c r="S215" s="162">
        <f t="shared" si="23"/>
        <v>0.12680406309145975</v>
      </c>
    </row>
    <row r="216" spans="11:19" ht="15" x14ac:dyDescent="0.25">
      <c r="K216" s="41">
        <v>41470</v>
      </c>
      <c r="L216" s="158">
        <v>141.93025956365599</v>
      </c>
      <c r="M216" s="159">
        <f t="shared" si="18"/>
        <v>3.0804123176800813E-2</v>
      </c>
      <c r="N216" s="159">
        <f t="shared" si="20"/>
        <v>7.1829558198903021E-2</v>
      </c>
      <c r="O216" s="159">
        <f t="shared" si="22"/>
        <v>0.12548900392112405</v>
      </c>
      <c r="P216" s="163">
        <v>169.73513155548699</v>
      </c>
      <c r="Q216" s="162">
        <f t="shared" si="19"/>
        <v>5.9149676838519127E-3</v>
      </c>
      <c r="R216" s="162">
        <f t="shared" si="21"/>
        <v>2.7401534377859083E-2</v>
      </c>
      <c r="S216" s="162">
        <f t="shared" si="23"/>
        <v>0.11411317021239031</v>
      </c>
    </row>
    <row r="217" spans="11:19" ht="15" x14ac:dyDescent="0.25">
      <c r="K217" s="41">
        <v>41501</v>
      </c>
      <c r="L217" s="158">
        <v>143.67301950127401</v>
      </c>
      <c r="M217" s="159">
        <f t="shared" si="18"/>
        <v>1.2278987884443149E-2</v>
      </c>
      <c r="N217" s="159">
        <f t="shared" si="20"/>
        <v>6.1406653119082444E-2</v>
      </c>
      <c r="O217" s="159">
        <f t="shared" si="22"/>
        <v>0.12504057226502185</v>
      </c>
      <c r="P217" s="163">
        <v>170.346380572426</v>
      </c>
      <c r="Q217" s="162">
        <f t="shared" si="19"/>
        <v>3.6011932906134803E-3</v>
      </c>
      <c r="R217" s="162">
        <f t="shared" si="21"/>
        <v>2.5172146101740012E-2</v>
      </c>
      <c r="S217" s="162">
        <f t="shared" si="23"/>
        <v>9.8239807148005509E-2</v>
      </c>
    </row>
    <row r="218" spans="11:19" ht="15" x14ac:dyDescent="0.25">
      <c r="K218" s="41">
        <v>41532</v>
      </c>
      <c r="L218" s="158">
        <v>146.68537593102999</v>
      </c>
      <c r="M218" s="159">
        <f t="shared" si="18"/>
        <v>2.0966751031005204E-2</v>
      </c>
      <c r="N218" s="159">
        <f t="shared" si="20"/>
        <v>6.5339348947146325E-2</v>
      </c>
      <c r="O218" s="159">
        <f t="shared" si="22"/>
        <v>0.14980457231899913</v>
      </c>
      <c r="P218" s="163">
        <v>171.62279572325301</v>
      </c>
      <c r="Q218" s="162">
        <f t="shared" si="19"/>
        <v>7.4930570672402386E-3</v>
      </c>
      <c r="R218" s="162">
        <f t="shared" si="21"/>
        <v>1.7101983730059223E-2</v>
      </c>
      <c r="S218" s="162">
        <f t="shared" si="23"/>
        <v>7.1819631509594473E-2</v>
      </c>
    </row>
    <row r="219" spans="11:19" ht="15" x14ac:dyDescent="0.25">
      <c r="K219" s="41">
        <v>41562</v>
      </c>
      <c r="L219" s="158">
        <v>147.17021310103701</v>
      </c>
      <c r="M219" s="159">
        <f t="shared" si="18"/>
        <v>3.3052863445295344E-3</v>
      </c>
      <c r="N219" s="159">
        <f t="shared" si="20"/>
        <v>3.6919213376277016E-2</v>
      </c>
      <c r="O219" s="159">
        <f t="shared" si="22"/>
        <v>0.1499993200990668</v>
      </c>
      <c r="P219" s="163">
        <v>174.36507016332001</v>
      </c>
      <c r="Q219" s="162">
        <f t="shared" si="19"/>
        <v>1.5978497661167435E-2</v>
      </c>
      <c r="R219" s="162">
        <f t="shared" si="21"/>
        <v>2.7277432582184513E-2</v>
      </c>
      <c r="S219" s="162">
        <f t="shared" si="23"/>
        <v>7.3244019395372062E-2</v>
      </c>
    </row>
    <row r="220" spans="11:19" ht="15" x14ac:dyDescent="0.25">
      <c r="K220" s="41">
        <v>41593</v>
      </c>
      <c r="L220" s="158">
        <v>148.116260614194</v>
      </c>
      <c r="M220" s="159">
        <f t="shared" si="18"/>
        <v>6.4282540143330014E-3</v>
      </c>
      <c r="N220" s="159">
        <f t="shared" si="20"/>
        <v>3.0926064812611509E-2</v>
      </c>
      <c r="O220" s="159">
        <f t="shared" si="22"/>
        <v>0.15589891988311089</v>
      </c>
      <c r="P220" s="163">
        <v>177.11571626487799</v>
      </c>
      <c r="Q220" s="162">
        <f t="shared" si="19"/>
        <v>1.5775212885135614E-2</v>
      </c>
      <c r="R220" s="162">
        <f t="shared" si="21"/>
        <v>3.9738652912404415E-2</v>
      </c>
      <c r="S220" s="162">
        <f t="shared" si="23"/>
        <v>8.3042554160101423E-2</v>
      </c>
    </row>
    <row r="221" spans="11:19" ht="15" x14ac:dyDescent="0.25">
      <c r="K221" s="41">
        <v>41623</v>
      </c>
      <c r="L221" s="158">
        <v>146.23716165038999</v>
      </c>
      <c r="M221" s="159">
        <f t="shared" si="18"/>
        <v>-1.2686648690778068E-2</v>
      </c>
      <c r="N221" s="159">
        <f t="shared" si="20"/>
        <v>-3.0556166747716107E-3</v>
      </c>
      <c r="O221" s="159">
        <f t="shared" si="22"/>
        <v>0.13027021498695346</v>
      </c>
      <c r="P221" s="163">
        <v>177.73692259977199</v>
      </c>
      <c r="Q221" s="162">
        <f t="shared" si="19"/>
        <v>3.5073473319837678E-3</v>
      </c>
      <c r="R221" s="162">
        <f t="shared" si="21"/>
        <v>3.5625377449148399E-2</v>
      </c>
      <c r="S221" s="162">
        <f t="shared" si="23"/>
        <v>9.0301138757557631E-2</v>
      </c>
    </row>
    <row r="222" spans="11:19" ht="15" x14ac:dyDescent="0.25">
      <c r="K222" s="41">
        <v>41654</v>
      </c>
      <c r="L222" s="158">
        <v>145.30182691433299</v>
      </c>
      <c r="M222" s="159">
        <f t="shared" si="18"/>
        <v>-6.3960126516481308E-3</v>
      </c>
      <c r="N222" s="159">
        <f t="shared" si="20"/>
        <v>-1.2695409942916291E-2</v>
      </c>
      <c r="O222" s="159">
        <f t="shared" si="22"/>
        <v>0.12475353501037656</v>
      </c>
      <c r="P222" s="163">
        <v>178.50028431007499</v>
      </c>
      <c r="Q222" s="162">
        <f t="shared" si="19"/>
        <v>4.2948966322655657E-3</v>
      </c>
      <c r="R222" s="162">
        <f t="shared" si="21"/>
        <v>2.3715840236130381E-2</v>
      </c>
      <c r="S222" s="162">
        <f t="shared" si="23"/>
        <v>0.10035036146835141</v>
      </c>
    </row>
    <row r="223" spans="11:19" ht="15" x14ac:dyDescent="0.25">
      <c r="K223" s="41">
        <v>41685</v>
      </c>
      <c r="L223" s="158">
        <v>143.55769278819201</v>
      </c>
      <c r="M223" s="159">
        <f t="shared" si="18"/>
        <v>-1.2003525097927903E-2</v>
      </c>
      <c r="N223" s="159">
        <f t="shared" si="20"/>
        <v>-3.0776957284088691E-2</v>
      </c>
      <c r="O223" s="159">
        <f t="shared" si="22"/>
        <v>0.10713955005010511</v>
      </c>
      <c r="P223" s="163">
        <v>179.28685388560601</v>
      </c>
      <c r="Q223" s="162">
        <f t="shared" si="19"/>
        <v>4.4065452252426418E-3</v>
      </c>
      <c r="R223" s="162">
        <f t="shared" si="21"/>
        <v>1.2258300203473071E-2</v>
      </c>
      <c r="S223" s="162">
        <f t="shared" si="23"/>
        <v>9.8535818494674077E-2</v>
      </c>
    </row>
    <row r="224" spans="11:19" ht="15" x14ac:dyDescent="0.25">
      <c r="K224" s="41">
        <v>41713</v>
      </c>
      <c r="L224" s="158">
        <v>143.84673440323601</v>
      </c>
      <c r="M224" s="159">
        <f t="shared" si="18"/>
        <v>2.013417807365192E-3</v>
      </c>
      <c r="N224" s="159">
        <f t="shared" si="20"/>
        <v>-1.6346236621227583E-2</v>
      </c>
      <c r="O224" s="159">
        <f t="shared" si="22"/>
        <v>0.10055454018721455</v>
      </c>
      <c r="P224" s="163">
        <v>180.86754322738801</v>
      </c>
      <c r="Q224" s="162">
        <f t="shared" si="19"/>
        <v>8.816537897366139E-3</v>
      </c>
      <c r="R224" s="162">
        <f t="shared" si="21"/>
        <v>1.7613788861786217E-2</v>
      </c>
      <c r="S224" s="162">
        <f t="shared" si="23"/>
        <v>0.10614896797614604</v>
      </c>
    </row>
    <row r="225" spans="11:19" ht="15" x14ac:dyDescent="0.25">
      <c r="K225" s="41">
        <v>41744</v>
      </c>
      <c r="L225" s="158">
        <v>144.89406587568899</v>
      </c>
      <c r="M225" s="159">
        <f t="shared" si="18"/>
        <v>7.2808845942728961E-3</v>
      </c>
      <c r="N225" s="159">
        <f t="shared" si="20"/>
        <v>-2.8063035909686729E-3</v>
      </c>
      <c r="O225" s="159">
        <f t="shared" si="22"/>
        <v>9.4211643737108552E-2</v>
      </c>
      <c r="P225" s="163">
        <v>180.393872713691</v>
      </c>
      <c r="Q225" s="162">
        <f t="shared" si="19"/>
        <v>-2.6188806750225835E-3</v>
      </c>
      <c r="R225" s="162">
        <f t="shared" si="21"/>
        <v>1.0608321498954298E-2</v>
      </c>
      <c r="S225" s="162">
        <f t="shared" si="23"/>
        <v>9.1918567004633855E-2</v>
      </c>
    </row>
    <row r="226" spans="11:19" ht="15" x14ac:dyDescent="0.25">
      <c r="K226" s="41">
        <v>41774</v>
      </c>
      <c r="L226" s="158">
        <v>147.920811727028</v>
      </c>
      <c r="M226" s="159">
        <f t="shared" si="18"/>
        <v>2.0889370679512798E-2</v>
      </c>
      <c r="N226" s="159">
        <f t="shared" si="20"/>
        <v>3.0392790898871702E-2</v>
      </c>
      <c r="O226" s="159">
        <f t="shared" si="22"/>
        <v>9.2787875182441582E-2</v>
      </c>
      <c r="P226" s="163">
        <v>176.98741368571399</v>
      </c>
      <c r="Q226" s="162">
        <f t="shared" si="19"/>
        <v>-1.888345195284713E-2</v>
      </c>
      <c r="R226" s="162">
        <f t="shared" si="21"/>
        <v>-1.2825481344879708E-2</v>
      </c>
      <c r="S226" s="162">
        <f t="shared" si="23"/>
        <v>6.5138960460836559E-2</v>
      </c>
    </row>
    <row r="227" spans="11:19" ht="15" x14ac:dyDescent="0.25">
      <c r="K227" s="41">
        <v>41805</v>
      </c>
      <c r="L227" s="158">
        <v>150.710351421409</v>
      </c>
      <c r="M227" s="159">
        <f t="shared" si="18"/>
        <v>1.8858331439721931E-2</v>
      </c>
      <c r="N227" s="159">
        <f t="shared" si="20"/>
        <v>4.7714792043402676E-2</v>
      </c>
      <c r="O227" s="159">
        <f t="shared" si="22"/>
        <v>9.4571743391598462E-2</v>
      </c>
      <c r="P227" s="163">
        <v>174.300029473004</v>
      </c>
      <c r="Q227" s="162">
        <f t="shared" si="19"/>
        <v>-1.5184041377553137E-2</v>
      </c>
      <c r="R227" s="162">
        <f t="shared" si="21"/>
        <v>-3.6311179093792889E-2</v>
      </c>
      <c r="S227" s="162">
        <f t="shared" si="23"/>
        <v>3.2968289521812855E-2</v>
      </c>
    </row>
    <row r="228" spans="11:19" ht="15" x14ac:dyDescent="0.25">
      <c r="K228" s="41">
        <v>41835</v>
      </c>
      <c r="L228" s="158">
        <v>152.2539183758</v>
      </c>
      <c r="M228" s="159">
        <f t="shared" si="18"/>
        <v>1.0241943833539047E-2</v>
      </c>
      <c r="N228" s="159">
        <f t="shared" si="20"/>
        <v>5.0794713059024499E-2</v>
      </c>
      <c r="O228" s="159">
        <f t="shared" si="22"/>
        <v>7.2737546199679981E-2</v>
      </c>
      <c r="P228" s="163">
        <v>173.61855846737899</v>
      </c>
      <c r="Q228" s="162">
        <f t="shared" si="19"/>
        <v>-3.9097584073016778E-3</v>
      </c>
      <c r="R228" s="162">
        <f t="shared" si="21"/>
        <v>-3.7558449987186271E-2</v>
      </c>
      <c r="S228" s="162">
        <f t="shared" si="23"/>
        <v>2.2879334857218492E-2</v>
      </c>
    </row>
    <row r="229" spans="11:19" ht="15" x14ac:dyDescent="0.25">
      <c r="K229" s="41">
        <v>41866</v>
      </c>
      <c r="L229" s="158">
        <v>153.30656665095501</v>
      </c>
      <c r="M229" s="159">
        <f t="shared" si="18"/>
        <v>6.9137680421256231E-3</v>
      </c>
      <c r="N229" s="159">
        <f t="shared" si="20"/>
        <v>3.6409717206432379E-2</v>
      </c>
      <c r="O229" s="159">
        <f t="shared" si="22"/>
        <v>6.7051887564704371E-2</v>
      </c>
      <c r="P229" s="163">
        <v>179.596078645185</v>
      </c>
      <c r="Q229" s="162">
        <f t="shared" si="19"/>
        <v>3.4429039329508804E-2</v>
      </c>
      <c r="R229" s="162">
        <f t="shared" si="21"/>
        <v>1.4739268206401146E-2</v>
      </c>
      <c r="S229" s="162">
        <f t="shared" si="23"/>
        <v>5.4299351953805086E-2</v>
      </c>
    </row>
    <row r="230" spans="11:19" ht="15" x14ac:dyDescent="0.25">
      <c r="K230" s="41">
        <v>41897</v>
      </c>
      <c r="L230" s="158">
        <v>153.84718396340401</v>
      </c>
      <c r="M230" s="159">
        <f t="shared" si="18"/>
        <v>3.5263806649579177E-3</v>
      </c>
      <c r="N230" s="159">
        <f t="shared" si="20"/>
        <v>2.0813650239750014E-2</v>
      </c>
      <c r="O230" s="159">
        <f t="shared" si="22"/>
        <v>4.882428113175652E-2</v>
      </c>
      <c r="P230" s="163">
        <v>184.69556406356199</v>
      </c>
      <c r="Q230" s="162">
        <f t="shared" si="19"/>
        <v>2.8394191325589402E-2</v>
      </c>
      <c r="R230" s="162">
        <f t="shared" si="21"/>
        <v>5.9641611203330669E-2</v>
      </c>
      <c r="S230" s="162">
        <f t="shared" si="23"/>
        <v>7.6171514892399372E-2</v>
      </c>
    </row>
    <row r="231" spans="11:19" ht="15" x14ac:dyDescent="0.25">
      <c r="K231" s="41">
        <v>41927</v>
      </c>
      <c r="L231" s="158">
        <v>155.20714058883101</v>
      </c>
      <c r="M231" s="159">
        <f t="shared" si="18"/>
        <v>8.8396588770223161E-3</v>
      </c>
      <c r="N231" s="159">
        <f t="shared" si="20"/>
        <v>1.9396691031239977E-2</v>
      </c>
      <c r="O231" s="159">
        <f t="shared" si="22"/>
        <v>5.4609742817158136E-2</v>
      </c>
      <c r="P231" s="163">
        <v>189.27477533029699</v>
      </c>
      <c r="Q231" s="162">
        <f t="shared" si="19"/>
        <v>2.479329316842227E-2</v>
      </c>
      <c r="R231" s="162">
        <f t="shared" si="21"/>
        <v>9.0175940873622906E-2</v>
      </c>
      <c r="S231" s="162">
        <f t="shared" si="23"/>
        <v>8.5508554855692864E-2</v>
      </c>
    </row>
    <row r="232" spans="11:19" ht="15" x14ac:dyDescent="0.25">
      <c r="K232" s="41">
        <v>41958</v>
      </c>
      <c r="L232" s="158">
        <v>156.03236127983899</v>
      </c>
      <c r="M232" s="159">
        <f t="shared" si="18"/>
        <v>5.3168990026954965E-3</v>
      </c>
      <c r="N232" s="159">
        <f t="shared" si="20"/>
        <v>1.778002526851985E-2</v>
      </c>
      <c r="O232" s="159">
        <f t="shared" si="22"/>
        <v>5.3445183079962266E-2</v>
      </c>
      <c r="P232" s="163">
        <v>191.172173606527</v>
      </c>
      <c r="Q232" s="162">
        <f t="shared" si="19"/>
        <v>1.0024570220299678E-2</v>
      </c>
      <c r="R232" s="162">
        <f t="shared" si="21"/>
        <v>6.4456279049455389E-2</v>
      </c>
      <c r="S232" s="162">
        <f t="shared" si="23"/>
        <v>7.9363128456807708E-2</v>
      </c>
    </row>
    <row r="233" spans="11:19" ht="15" x14ac:dyDescent="0.25">
      <c r="K233" s="41">
        <v>41988</v>
      </c>
      <c r="L233" s="158">
        <v>159.26024481825101</v>
      </c>
      <c r="M233" s="159">
        <f t="shared" si="18"/>
        <v>2.0687269691592514E-2</v>
      </c>
      <c r="N233" s="159">
        <f t="shared" si="20"/>
        <v>3.5184659968391818E-2</v>
      </c>
      <c r="O233" s="159">
        <f t="shared" si="22"/>
        <v>8.9054540042259323E-2</v>
      </c>
      <c r="P233" s="163">
        <v>193.95452797236601</v>
      </c>
      <c r="Q233" s="162">
        <f t="shared" si="19"/>
        <v>1.4554180733257205E-2</v>
      </c>
      <c r="R233" s="162">
        <f t="shared" si="21"/>
        <v>5.0130949033608596E-2</v>
      </c>
      <c r="S233" s="162">
        <f t="shared" si="23"/>
        <v>9.1244999268457194E-2</v>
      </c>
    </row>
    <row r="234" spans="11:19" ht="15" x14ac:dyDescent="0.25">
      <c r="K234" s="41">
        <v>42019</v>
      </c>
      <c r="L234" s="158">
        <v>162.39214350529099</v>
      </c>
      <c r="M234" s="159">
        <f t="shared" si="18"/>
        <v>1.9665288663935687E-2</v>
      </c>
      <c r="N234" s="159">
        <f t="shared" si="20"/>
        <v>4.6292991992515464E-2</v>
      </c>
      <c r="O234" s="159">
        <f t="shared" si="22"/>
        <v>0.11761941989231905</v>
      </c>
      <c r="P234" s="163">
        <v>196.72750411204601</v>
      </c>
      <c r="Q234" s="162">
        <f t="shared" si="19"/>
        <v>1.4297042552546602E-2</v>
      </c>
      <c r="R234" s="162">
        <f t="shared" si="21"/>
        <v>3.9375182291161215E-2</v>
      </c>
      <c r="S234" s="162">
        <f t="shared" si="23"/>
        <v>0.10211311355845409</v>
      </c>
    </row>
    <row r="235" spans="11:19" ht="15" x14ac:dyDescent="0.25">
      <c r="K235" s="41">
        <v>42050</v>
      </c>
      <c r="L235" s="158">
        <v>166.74348618524101</v>
      </c>
      <c r="M235" s="159">
        <f t="shared" si="18"/>
        <v>2.679527830611006E-2</v>
      </c>
      <c r="N235" s="159">
        <f t="shared" si="20"/>
        <v>6.8646816708695102E-2</v>
      </c>
      <c r="O235" s="159">
        <f t="shared" si="22"/>
        <v>0.16150854020242433</v>
      </c>
      <c r="P235" s="163">
        <v>197.69484505608</v>
      </c>
      <c r="Q235" s="162">
        <f t="shared" si="19"/>
        <v>4.9171616770120607E-3</v>
      </c>
      <c r="R235" s="162">
        <f t="shared" si="21"/>
        <v>3.4119356005116286E-2</v>
      </c>
      <c r="S235" s="162">
        <f t="shared" si="23"/>
        <v>0.10267340171086503</v>
      </c>
    </row>
    <row r="236" spans="11:19" ht="15" x14ac:dyDescent="0.25">
      <c r="K236" s="41">
        <v>42078</v>
      </c>
      <c r="L236" s="158">
        <v>165.706644574016</v>
      </c>
      <c r="M236" s="159">
        <f t="shared" si="18"/>
        <v>-6.2181836001267143E-3</v>
      </c>
      <c r="N236" s="159">
        <f t="shared" si="20"/>
        <v>4.0477143326770992E-2</v>
      </c>
      <c r="O236" s="159">
        <f t="shared" si="22"/>
        <v>0.15196667662612029</v>
      </c>
      <c r="P236" s="163">
        <v>199.32874040051601</v>
      </c>
      <c r="Q236" s="162">
        <f t="shared" si="19"/>
        <v>8.2647341865313972E-3</v>
      </c>
      <c r="R236" s="162">
        <f t="shared" si="21"/>
        <v>2.7708620594388611E-2</v>
      </c>
      <c r="S236" s="162">
        <f t="shared" si="23"/>
        <v>0.10207026005720898</v>
      </c>
    </row>
    <row r="237" spans="11:19" ht="15" x14ac:dyDescent="0.25">
      <c r="K237" s="41">
        <v>42109</v>
      </c>
      <c r="L237" s="158">
        <v>166.43157083387601</v>
      </c>
      <c r="M237" s="159">
        <f t="shared" si="18"/>
        <v>4.3747567378700225E-3</v>
      </c>
      <c r="N237" s="159">
        <f t="shared" si="20"/>
        <v>2.4874524354396632E-2</v>
      </c>
      <c r="O237" s="159">
        <f t="shared" si="22"/>
        <v>0.14864311266318508</v>
      </c>
      <c r="P237" s="163">
        <v>201.29844131649</v>
      </c>
      <c r="Q237" s="162">
        <f t="shared" si="19"/>
        <v>9.8816704104798259E-3</v>
      </c>
      <c r="R237" s="162">
        <f t="shared" si="21"/>
        <v>2.3234866040086732E-2</v>
      </c>
      <c r="S237" s="162">
        <f t="shared" si="23"/>
        <v>0.11588291934935802</v>
      </c>
    </row>
    <row r="238" spans="11:19" ht="15" x14ac:dyDescent="0.25">
      <c r="K238" s="41">
        <v>42139</v>
      </c>
      <c r="L238" s="158">
        <v>166.38093049026</v>
      </c>
      <c r="M238" s="159">
        <f t="shared" si="18"/>
        <v>-3.0427125912646513E-4</v>
      </c>
      <c r="N238" s="159">
        <f t="shared" si="20"/>
        <v>-2.1743319830691554E-3</v>
      </c>
      <c r="O238" s="159">
        <f t="shared" si="22"/>
        <v>0.12479730571853653</v>
      </c>
      <c r="P238" s="163">
        <v>204.19588248464601</v>
      </c>
      <c r="Q238" s="162">
        <f t="shared" si="19"/>
        <v>1.4393758586538352E-2</v>
      </c>
      <c r="R238" s="162">
        <f t="shared" si="21"/>
        <v>3.2884203059122985E-2</v>
      </c>
      <c r="S238" s="162">
        <f t="shared" si="23"/>
        <v>0.15373109438870913</v>
      </c>
    </row>
    <row r="239" spans="11:19" ht="15" x14ac:dyDescent="0.25">
      <c r="K239" s="41">
        <v>42170</v>
      </c>
      <c r="L239" s="158">
        <v>169.22108744866401</v>
      </c>
      <c r="M239" s="159">
        <f t="shared" si="18"/>
        <v>1.7070207204847199E-2</v>
      </c>
      <c r="N239" s="159">
        <f t="shared" si="20"/>
        <v>2.1208822879025924E-2</v>
      </c>
      <c r="O239" s="159">
        <f t="shared" si="22"/>
        <v>0.12282325568663954</v>
      </c>
      <c r="P239" s="163">
        <v>205.17312690387101</v>
      </c>
      <c r="Q239" s="162">
        <f t="shared" si="19"/>
        <v>4.7858184373452684E-3</v>
      </c>
      <c r="R239" s="162">
        <f t="shared" si="21"/>
        <v>2.9320340316262072E-2</v>
      </c>
      <c r="S239" s="162">
        <f t="shared" si="23"/>
        <v>0.17712617447175294</v>
      </c>
    </row>
    <row r="240" spans="11:19" ht="15" x14ac:dyDescent="0.25">
      <c r="K240" s="41">
        <v>42200</v>
      </c>
      <c r="L240" s="158">
        <v>169.216816662621</v>
      </c>
      <c r="M240" s="159">
        <f t="shared" si="18"/>
        <v>-2.5237906855490877E-5</v>
      </c>
      <c r="N240" s="159">
        <f t="shared" si="20"/>
        <v>1.6735081059380708E-2</v>
      </c>
      <c r="O240" s="159">
        <f t="shared" si="22"/>
        <v>0.11141189972498711</v>
      </c>
      <c r="P240" s="163">
        <v>205.85833007336001</v>
      </c>
      <c r="Q240" s="162">
        <f t="shared" si="19"/>
        <v>3.3396340925779811E-3</v>
      </c>
      <c r="R240" s="162">
        <f t="shared" si="21"/>
        <v>2.2652379854748883E-2</v>
      </c>
      <c r="S240" s="162">
        <f t="shared" si="23"/>
        <v>0.18569311881505168</v>
      </c>
    </row>
    <row r="241" spans="11:19" ht="15" x14ac:dyDescent="0.25">
      <c r="K241" s="41">
        <v>42231</v>
      </c>
      <c r="L241" s="158">
        <v>168.52365347701399</v>
      </c>
      <c r="M241" s="159">
        <f t="shared" si="18"/>
        <v>-4.0963020063721212E-3</v>
      </c>
      <c r="N241" s="159">
        <f t="shared" si="20"/>
        <v>1.2878416898139733E-2</v>
      </c>
      <c r="O241" s="159">
        <f t="shared" si="22"/>
        <v>9.9259197818348577E-2</v>
      </c>
      <c r="P241" s="163">
        <v>205.93679013704701</v>
      </c>
      <c r="Q241" s="162">
        <f t="shared" si="19"/>
        <v>3.8113620983448726E-4</v>
      </c>
      <c r="R241" s="162">
        <f t="shared" si="21"/>
        <v>8.5256746180075726E-3</v>
      </c>
      <c r="S241" s="162">
        <f t="shared" si="23"/>
        <v>0.14666640658620089</v>
      </c>
    </row>
    <row r="242" spans="11:19" ht="15" x14ac:dyDescent="0.25">
      <c r="K242" s="41">
        <v>42262</v>
      </c>
      <c r="L242" s="158">
        <v>168.80274923512201</v>
      </c>
      <c r="M242" s="159">
        <f t="shared" si="18"/>
        <v>1.6561221665305492E-3</v>
      </c>
      <c r="N242" s="159">
        <f t="shared" si="20"/>
        <v>-2.4721399670056821E-3</v>
      </c>
      <c r="O242" s="159">
        <f t="shared" si="22"/>
        <v>9.7210523367626367E-2</v>
      </c>
      <c r="P242" s="163">
        <v>206.56594873560701</v>
      </c>
      <c r="Q242" s="162">
        <f t="shared" si="19"/>
        <v>3.0551053949190443E-3</v>
      </c>
      <c r="R242" s="162">
        <f t="shared" si="21"/>
        <v>6.7885197869435032E-3</v>
      </c>
      <c r="S242" s="162">
        <f t="shared" si="23"/>
        <v>0.11841315617368298</v>
      </c>
    </row>
    <row r="243" spans="11:19" ht="15" x14ac:dyDescent="0.25">
      <c r="K243" s="41">
        <v>42292</v>
      </c>
      <c r="L243" s="158">
        <v>168.43569570806599</v>
      </c>
      <c r="M243" s="159">
        <f t="shared" si="18"/>
        <v>-2.1744523043564223E-3</v>
      </c>
      <c r="N243" s="159">
        <f t="shared" si="20"/>
        <v>-4.6160953146422434E-3</v>
      </c>
      <c r="O243" s="159">
        <f t="shared" si="22"/>
        <v>8.5231614145122148E-2</v>
      </c>
      <c r="P243" s="163">
        <v>205.74157682511901</v>
      </c>
      <c r="Q243" s="162">
        <f t="shared" si="19"/>
        <v>-3.9908412569157337E-3</v>
      </c>
      <c r="R243" s="162">
        <f t="shared" si="21"/>
        <v>-5.6715338261703607E-4</v>
      </c>
      <c r="S243" s="162">
        <f t="shared" si="23"/>
        <v>8.6999450751355401E-2</v>
      </c>
    </row>
    <row r="244" spans="11:19" ht="15" x14ac:dyDescent="0.25">
      <c r="K244" s="41">
        <v>42323</v>
      </c>
      <c r="L244" s="158">
        <v>168.87903192106501</v>
      </c>
      <c r="M244" s="159">
        <f t="shared" si="18"/>
        <v>2.6320799230550307E-3</v>
      </c>
      <c r="N244" s="159">
        <f t="shared" si="20"/>
        <v>2.1087748616812618E-3</v>
      </c>
      <c r="O244" s="159">
        <f t="shared" si="22"/>
        <v>8.2333373255730757E-2</v>
      </c>
      <c r="P244" s="163">
        <v>206.59566604852799</v>
      </c>
      <c r="Q244" s="162">
        <f t="shared" si="19"/>
        <v>4.1512718848022434E-3</v>
      </c>
      <c r="R244" s="162">
        <f t="shared" si="21"/>
        <v>3.1994084740396556E-3</v>
      </c>
      <c r="S244" s="162">
        <f t="shared" si="23"/>
        <v>8.0678543069483633E-2</v>
      </c>
    </row>
    <row r="245" spans="11:19" ht="15" x14ac:dyDescent="0.25">
      <c r="K245" s="41">
        <v>42353</v>
      </c>
      <c r="L245" s="158">
        <v>167.549979298794</v>
      </c>
      <c r="M245" s="159">
        <f t="shared" si="18"/>
        <v>-7.8698498395716188E-3</v>
      </c>
      <c r="N245" s="159">
        <f t="shared" si="20"/>
        <v>-7.4215019720030861E-3</v>
      </c>
      <c r="O245" s="159">
        <f t="shared" si="22"/>
        <v>5.2051499041730676E-2</v>
      </c>
      <c r="P245" s="163">
        <v>208.19680615369501</v>
      </c>
      <c r="Q245" s="162">
        <f t="shared" si="19"/>
        <v>7.7501146843561575E-3</v>
      </c>
      <c r="R245" s="162">
        <f t="shared" si="21"/>
        <v>7.8950932042309852E-3</v>
      </c>
      <c r="S245" s="162">
        <f t="shared" si="23"/>
        <v>7.3431016693553008E-2</v>
      </c>
    </row>
    <row r="246" spans="11:19" ht="15" x14ac:dyDescent="0.25">
      <c r="K246" s="41">
        <v>42384</v>
      </c>
      <c r="L246" s="158">
        <v>166.90752333619</v>
      </c>
      <c r="M246" s="159">
        <f t="shared" si="18"/>
        <v>-3.834413858436303E-3</v>
      </c>
      <c r="N246" s="159">
        <f t="shared" si="20"/>
        <v>-9.0727346448263857E-3</v>
      </c>
      <c r="O246" s="159">
        <f t="shared" si="22"/>
        <v>2.7805408152346223E-2</v>
      </c>
      <c r="P246" s="163">
        <v>212.176976270117</v>
      </c>
      <c r="Q246" s="162">
        <f t="shared" si="19"/>
        <v>1.9117344737189512E-2</v>
      </c>
      <c r="R246" s="162">
        <f t="shared" si="21"/>
        <v>3.1279042108577348E-2</v>
      </c>
      <c r="S246" s="162">
        <f t="shared" si="23"/>
        <v>7.8532344665297904E-2</v>
      </c>
    </row>
    <row r="247" spans="11:19" ht="15" x14ac:dyDescent="0.25">
      <c r="K247" s="41">
        <v>42415</v>
      </c>
      <c r="L247" s="158">
        <v>164.971568023967</v>
      </c>
      <c r="M247" s="159">
        <f t="shared" si="18"/>
        <v>-1.1598969738011999E-2</v>
      </c>
      <c r="N247" s="159">
        <f t="shared" si="20"/>
        <v>-2.3137649787833836E-2</v>
      </c>
      <c r="O247" s="159">
        <f t="shared" si="22"/>
        <v>-1.0626610980806306E-2</v>
      </c>
      <c r="P247" s="163">
        <v>214.190214965623</v>
      </c>
      <c r="Q247" s="162">
        <f t="shared" si="19"/>
        <v>9.4884880107961589E-3</v>
      </c>
      <c r="R247" s="162">
        <f t="shared" si="21"/>
        <v>3.6760446442817063E-2</v>
      </c>
      <c r="S247" s="162">
        <f t="shared" si="23"/>
        <v>8.3438543401896936E-2</v>
      </c>
    </row>
    <row r="248" spans="11:19" ht="15" x14ac:dyDescent="0.25">
      <c r="K248" s="41">
        <v>42444</v>
      </c>
      <c r="L248" s="158">
        <v>164.12937609091099</v>
      </c>
      <c r="M248" s="159">
        <f t="shared" si="18"/>
        <v>-5.1050732143955724E-3</v>
      </c>
      <c r="N248" s="159">
        <f t="shared" si="20"/>
        <v>-2.0415420056740241E-2</v>
      </c>
      <c r="O248" s="159">
        <f t="shared" si="22"/>
        <v>-9.5184383653396099E-3</v>
      </c>
      <c r="P248" s="163">
        <v>216.636129438079</v>
      </c>
      <c r="Q248" s="162">
        <f t="shared" si="19"/>
        <v>1.1419356728544106E-2</v>
      </c>
      <c r="R248" s="162">
        <f t="shared" si="21"/>
        <v>4.0535315792279203E-2</v>
      </c>
      <c r="S248" s="162">
        <f t="shared" si="23"/>
        <v>8.6828367062305345E-2</v>
      </c>
    </row>
    <row r="249" spans="11:19" ht="15" x14ac:dyDescent="0.25">
      <c r="K249" s="41">
        <v>42475</v>
      </c>
      <c r="L249" s="158">
        <v>164.03863720171</v>
      </c>
      <c r="M249" s="159">
        <f t="shared" si="18"/>
        <v>-5.5284977840119875E-4</v>
      </c>
      <c r="N249" s="159">
        <f t="shared" si="20"/>
        <v>-1.7188477050860018E-2</v>
      </c>
      <c r="O249" s="159">
        <f t="shared" si="22"/>
        <v>-1.437788287508579E-2</v>
      </c>
      <c r="P249" s="163">
        <v>217.577300088665</v>
      </c>
      <c r="Q249" s="162">
        <f t="shared" si="19"/>
        <v>4.3444768563178915E-3</v>
      </c>
      <c r="R249" s="162">
        <f t="shared" si="21"/>
        <v>2.5451978407275311E-2</v>
      </c>
      <c r="S249" s="162">
        <f t="shared" si="23"/>
        <v>8.086927382900444E-2</v>
      </c>
    </row>
    <row r="250" spans="11:19" ht="15" x14ac:dyDescent="0.25">
      <c r="K250" s="41">
        <v>42505</v>
      </c>
      <c r="L250" s="158">
        <v>167.25486061501601</v>
      </c>
      <c r="M250" s="159">
        <f t="shared" si="18"/>
        <v>1.9606499225857332E-2</v>
      </c>
      <c r="N250" s="159">
        <f t="shared" si="20"/>
        <v>1.3840521845057019E-2</v>
      </c>
      <c r="O250" s="159">
        <f t="shared" si="22"/>
        <v>5.2525858713547979E-3</v>
      </c>
      <c r="P250" s="163">
        <v>219.45978814658699</v>
      </c>
      <c r="Q250" s="162">
        <f t="shared" si="19"/>
        <v>8.6520425483487262E-3</v>
      </c>
      <c r="R250" s="162">
        <f t="shared" si="21"/>
        <v>2.4602305860749629E-2</v>
      </c>
      <c r="S250" s="162">
        <f t="shared" si="23"/>
        <v>7.4751290164182027E-2</v>
      </c>
    </row>
    <row r="251" spans="11:19" ht="15" x14ac:dyDescent="0.25">
      <c r="K251" s="41">
        <v>42536</v>
      </c>
      <c r="L251" s="158">
        <v>170.847042232848</v>
      </c>
      <c r="M251" s="159">
        <f t="shared" si="18"/>
        <v>2.1477292824992444E-2</v>
      </c>
      <c r="N251" s="159">
        <f t="shared" si="20"/>
        <v>4.0929090830249093E-2</v>
      </c>
      <c r="O251" s="159">
        <f t="shared" si="22"/>
        <v>9.6084643391578517E-3</v>
      </c>
      <c r="P251" s="163">
        <v>220.464910213933</v>
      </c>
      <c r="Q251" s="162">
        <f t="shared" si="19"/>
        <v>4.5799828562427258E-3</v>
      </c>
      <c r="R251" s="162">
        <f t="shared" si="21"/>
        <v>1.7673786850721962E-2</v>
      </c>
      <c r="S251" s="162">
        <f t="shared" si="23"/>
        <v>7.4531121793677046E-2</v>
      </c>
    </row>
    <row r="252" spans="11:19" ht="15" x14ac:dyDescent="0.25">
      <c r="K252" s="41">
        <v>42566</v>
      </c>
      <c r="L252" s="158">
        <v>174.842813679476</v>
      </c>
      <c r="M252" s="159">
        <f t="shared" si="18"/>
        <v>2.3388004816508046E-2</v>
      </c>
      <c r="N252" s="159">
        <f t="shared" si="20"/>
        <v>6.5863607879652397E-2</v>
      </c>
      <c r="O252" s="159">
        <f t="shared" si="22"/>
        <v>3.3247268964242016E-2</v>
      </c>
      <c r="P252" s="163">
        <v>222.27664447741</v>
      </c>
      <c r="Q252" s="162">
        <f t="shared" si="19"/>
        <v>8.2177896778174997E-3</v>
      </c>
      <c r="R252" s="162">
        <f t="shared" si="21"/>
        <v>2.1598504930569362E-2</v>
      </c>
      <c r="S252" s="162">
        <f t="shared" si="23"/>
        <v>7.9755404594019197E-2</v>
      </c>
    </row>
    <row r="253" spans="11:19" ht="15" x14ac:dyDescent="0.25">
      <c r="K253" s="41">
        <v>42597</v>
      </c>
      <c r="L253" s="158">
        <v>176.13810959976001</v>
      </c>
      <c r="M253" s="159">
        <f t="shared" si="18"/>
        <v>7.4083452046165288E-3</v>
      </c>
      <c r="N253" s="159">
        <f t="shared" si="20"/>
        <v>5.3112052780285302E-2</v>
      </c>
      <c r="O253" s="159">
        <f t="shared" si="22"/>
        <v>4.5183307895616087E-2</v>
      </c>
      <c r="P253" s="163">
        <v>223.58909414039999</v>
      </c>
      <c r="Q253" s="162">
        <f t="shared" si="19"/>
        <v>5.9045774515611438E-3</v>
      </c>
      <c r="R253" s="162">
        <f t="shared" si="21"/>
        <v>1.8815774993161227E-2</v>
      </c>
      <c r="S253" s="162">
        <f t="shared" si="23"/>
        <v>8.5717097909536744E-2</v>
      </c>
    </row>
    <row r="254" spans="11:19" ht="15" x14ac:dyDescent="0.25">
      <c r="K254" s="41">
        <v>42628</v>
      </c>
      <c r="L254" s="158">
        <v>176.504999771093</v>
      </c>
      <c r="M254" s="159">
        <f t="shared" si="18"/>
        <v>2.0829687122603247E-3</v>
      </c>
      <c r="N254" s="159">
        <f t="shared" si="20"/>
        <v>3.3117093888776594E-2</v>
      </c>
      <c r="O254" s="159">
        <f t="shared" si="22"/>
        <v>4.5628703151289862E-2</v>
      </c>
      <c r="P254" s="163">
        <v>224.92810904471401</v>
      </c>
      <c r="Q254" s="162">
        <f t="shared" si="19"/>
        <v>5.9887308433441699E-3</v>
      </c>
      <c r="R254" s="162">
        <f t="shared" si="21"/>
        <v>2.0244486192610101E-2</v>
      </c>
      <c r="S254" s="162">
        <f t="shared" si="23"/>
        <v>8.8892484078339384E-2</v>
      </c>
    </row>
    <row r="255" spans="11:19" ht="15" x14ac:dyDescent="0.25">
      <c r="K255" s="41">
        <v>42658</v>
      </c>
      <c r="L255" s="158">
        <v>177.76213969612101</v>
      </c>
      <c r="M255" s="159">
        <f t="shared" si="18"/>
        <v>7.1224040489412666E-3</v>
      </c>
      <c r="N255" s="159">
        <f t="shared" si="20"/>
        <v>1.6696860198079255E-2</v>
      </c>
      <c r="O255" s="159">
        <f t="shared" si="22"/>
        <v>5.5370947048063224E-2</v>
      </c>
      <c r="P255" s="163">
        <v>226.15476167238799</v>
      </c>
      <c r="Q255" s="162">
        <f t="shared" si="19"/>
        <v>5.4535319435338181E-3</v>
      </c>
      <c r="R255" s="162">
        <f t="shared" si="21"/>
        <v>1.7447254542175328E-2</v>
      </c>
      <c r="S255" s="162">
        <f t="shared" si="23"/>
        <v>9.9217596959608523E-2</v>
      </c>
    </row>
    <row r="256" spans="11:19" ht="15" x14ac:dyDescent="0.25">
      <c r="K256" s="41">
        <v>42689</v>
      </c>
      <c r="L256" s="158">
        <v>178.011045418951</v>
      </c>
      <c r="M256" s="159">
        <f t="shared" si="18"/>
        <v>1.4002178599756832E-3</v>
      </c>
      <c r="N256" s="159">
        <f t="shared" si="20"/>
        <v>1.0633336666590054E-2</v>
      </c>
      <c r="O256" s="159">
        <f t="shared" si="22"/>
        <v>5.4074288524784686E-2</v>
      </c>
      <c r="P256" s="163">
        <v>227.82320261817699</v>
      </c>
      <c r="Q256" s="162">
        <f t="shared" si="19"/>
        <v>7.3774300989777331E-3</v>
      </c>
      <c r="R256" s="162">
        <f t="shared" si="21"/>
        <v>1.8937008059606963E-2</v>
      </c>
      <c r="S256" s="162">
        <f t="shared" si="23"/>
        <v>0.10274918625186835</v>
      </c>
    </row>
    <row r="257" spans="11:19" ht="15" x14ac:dyDescent="0.25">
      <c r="K257" s="41">
        <v>42719</v>
      </c>
      <c r="L257" s="158">
        <v>177.25291682776401</v>
      </c>
      <c r="M257" s="159">
        <f t="shared" si="18"/>
        <v>-4.2588851124530924E-3</v>
      </c>
      <c r="N257" s="159">
        <f t="shared" si="20"/>
        <v>4.2373703727429657E-3</v>
      </c>
      <c r="O257" s="159">
        <f t="shared" si="22"/>
        <v>5.7910705626926129E-2</v>
      </c>
      <c r="P257" s="163">
        <v>228.62915526882301</v>
      </c>
      <c r="Q257" s="162">
        <f t="shared" si="19"/>
        <v>3.5376232156509868E-3</v>
      </c>
      <c r="R257" s="162">
        <f t="shared" si="21"/>
        <v>1.6454351747443363E-2</v>
      </c>
      <c r="S257" s="162">
        <f t="shared" si="23"/>
        <v>9.8139589615243272E-2</v>
      </c>
    </row>
    <row r="258" spans="11:19" ht="15" x14ac:dyDescent="0.25">
      <c r="K258" s="41">
        <v>42750</v>
      </c>
      <c r="L258" s="158">
        <v>173.80520430907299</v>
      </c>
      <c r="M258" s="159">
        <f t="shared" si="18"/>
        <v>-1.9450808372542316E-2</v>
      </c>
      <c r="N258" s="159">
        <f t="shared" si="20"/>
        <v>-2.2259719610780326E-2</v>
      </c>
      <c r="O258" s="159">
        <f t="shared" si="22"/>
        <v>4.1326363455705284E-2</v>
      </c>
      <c r="P258" s="163">
        <v>227.74905866339</v>
      </c>
      <c r="Q258" s="162">
        <f t="shared" si="19"/>
        <v>-3.8494504535004914E-3</v>
      </c>
      <c r="R258" s="162">
        <f t="shared" si="21"/>
        <v>7.0495840070416982E-3</v>
      </c>
      <c r="S258" s="162">
        <f t="shared" si="23"/>
        <v>7.3391951695308322E-2</v>
      </c>
    </row>
    <row r="259" spans="11:19" ht="15" x14ac:dyDescent="0.25">
      <c r="K259" s="41">
        <v>42781</v>
      </c>
      <c r="L259" s="158">
        <v>171.94293999916999</v>
      </c>
      <c r="M259" s="159">
        <f t="shared" si="18"/>
        <v>-1.0714663679410763E-2</v>
      </c>
      <c r="N259" s="159">
        <f t="shared" si="20"/>
        <v>-3.4088364604003329E-2</v>
      </c>
      <c r="O259" s="159">
        <f t="shared" si="22"/>
        <v>4.225802093479647E-2</v>
      </c>
      <c r="P259" s="163">
        <v>226.13468598597001</v>
      </c>
      <c r="Q259" s="162">
        <f t="shared" si="19"/>
        <v>-7.0883835344672796E-3</v>
      </c>
      <c r="R259" s="162">
        <f t="shared" si="21"/>
        <v>-7.4115217976146175E-3</v>
      </c>
      <c r="S259" s="162">
        <f t="shared" si="23"/>
        <v>5.5765717506115253E-2</v>
      </c>
    </row>
    <row r="260" spans="11:19" ht="15" x14ac:dyDescent="0.25">
      <c r="K260" s="41">
        <v>42809</v>
      </c>
      <c r="L260" s="158">
        <v>173.36287384600601</v>
      </c>
      <c r="M260" s="159">
        <f t="shared" si="18"/>
        <v>8.2581689416434401E-3</v>
      </c>
      <c r="N260" s="159">
        <f t="shared" si="20"/>
        <v>-2.1946284729057131E-2</v>
      </c>
      <c r="O260" s="159">
        <f t="shared" si="22"/>
        <v>5.6257435292878855E-2</v>
      </c>
      <c r="P260" s="163">
        <v>225.03277244670099</v>
      </c>
      <c r="Q260" s="162">
        <f t="shared" si="19"/>
        <v>-4.8728196404924651E-3</v>
      </c>
      <c r="R260" s="162">
        <f t="shared" si="21"/>
        <v>-1.5730202116582159E-2</v>
      </c>
      <c r="S260" s="162">
        <f t="shared" si="23"/>
        <v>3.8759199725371785E-2</v>
      </c>
    </row>
    <row r="261" spans="11:19" ht="15" x14ac:dyDescent="0.25">
      <c r="K261" s="41">
        <v>42840</v>
      </c>
      <c r="L261" s="158">
        <v>178.41158541850899</v>
      </c>
      <c r="M261" s="159">
        <f t="shared" si="18"/>
        <v>2.9122218964757307E-2</v>
      </c>
      <c r="N261" s="159">
        <f t="shared" si="20"/>
        <v>2.6503125310589626E-2</v>
      </c>
      <c r="O261" s="159">
        <f t="shared" si="22"/>
        <v>8.7619285687708492E-2</v>
      </c>
      <c r="P261" s="163">
        <v>226.06284699343701</v>
      </c>
      <c r="Q261" s="162">
        <f t="shared" si="19"/>
        <v>4.5774423677777953E-3</v>
      </c>
      <c r="R261" s="162">
        <f t="shared" si="21"/>
        <v>-7.4038140041017275E-3</v>
      </c>
      <c r="S261" s="162">
        <f t="shared" si="23"/>
        <v>3.900014799941931E-2</v>
      </c>
    </row>
    <row r="262" spans="11:19" ht="15" x14ac:dyDescent="0.25">
      <c r="K262" s="41">
        <v>42870</v>
      </c>
      <c r="L262" s="158">
        <v>183.442458668217</v>
      </c>
      <c r="M262" s="159">
        <f t="shared" si="18"/>
        <v>2.819813095605217E-2</v>
      </c>
      <c r="N262" s="159">
        <f t="shared" si="20"/>
        <v>6.6879853683451618E-2</v>
      </c>
      <c r="O262" s="159">
        <f t="shared" si="22"/>
        <v>9.678402166416733E-2</v>
      </c>
      <c r="P262" s="163">
        <v>229.017460465418</v>
      </c>
      <c r="Q262" s="162">
        <f t="shared" si="19"/>
        <v>1.3069876413910553E-2</v>
      </c>
      <c r="R262" s="162">
        <f t="shared" si="21"/>
        <v>1.2748042021412109E-2</v>
      </c>
      <c r="S262" s="162">
        <f t="shared" si="23"/>
        <v>4.355090469898304E-2</v>
      </c>
    </row>
    <row r="263" spans="11:19" ht="15" x14ac:dyDescent="0.25">
      <c r="K263" s="41">
        <v>42901</v>
      </c>
      <c r="L263" s="158">
        <v>186.68802260577499</v>
      </c>
      <c r="M263" s="159">
        <f t="shared" si="18"/>
        <v>1.7692544905474117E-2</v>
      </c>
      <c r="N263" s="159">
        <f t="shared" si="20"/>
        <v>7.6862758814239429E-2</v>
      </c>
      <c r="O263" s="159">
        <f t="shared" si="22"/>
        <v>9.2720249445918279E-2</v>
      </c>
      <c r="P263" s="163">
        <v>232.506163779069</v>
      </c>
      <c r="Q263" s="162">
        <f t="shared" si="19"/>
        <v>1.5233350795878842E-2</v>
      </c>
      <c r="R263" s="162">
        <f t="shared" si="21"/>
        <v>3.3210235340890515E-2</v>
      </c>
      <c r="S263" s="162">
        <f t="shared" si="23"/>
        <v>5.461755139832225E-2</v>
      </c>
    </row>
    <row r="264" spans="11:19" ht="15" x14ac:dyDescent="0.25">
      <c r="K264" s="41">
        <v>42931</v>
      </c>
      <c r="L264" s="158">
        <v>184.406934330875</v>
      </c>
      <c r="M264" s="159">
        <f t="shared" ref="M264:M327" si="24">L264/L263-1</f>
        <v>-1.2218717853779593E-2</v>
      </c>
      <c r="N264" s="159">
        <f t="shared" si="20"/>
        <v>3.3604033607472328E-2</v>
      </c>
      <c r="O264" s="159">
        <f t="shared" si="22"/>
        <v>5.470125108448598E-2</v>
      </c>
      <c r="P264" s="163">
        <v>235.35760448150199</v>
      </c>
      <c r="Q264" s="162">
        <f t="shared" ref="Q264:Q327" si="25">P264/P263-1</f>
        <v>1.2263935958026773E-2</v>
      </c>
      <c r="R264" s="162">
        <f t="shared" si="21"/>
        <v>4.1115811871266228E-2</v>
      </c>
      <c r="S264" s="162">
        <f t="shared" si="23"/>
        <v>5.8849907667296142E-2</v>
      </c>
    </row>
    <row r="265" spans="11:19" ht="15" x14ac:dyDescent="0.25">
      <c r="K265" s="41">
        <v>42962</v>
      </c>
      <c r="L265" s="158">
        <v>183.21440213763</v>
      </c>
      <c r="M265" s="159">
        <f t="shared" si="24"/>
        <v>-6.4668511386088978E-3</v>
      </c>
      <c r="N265" s="159">
        <f t="shared" si="20"/>
        <v>-1.2432047206665242E-3</v>
      </c>
      <c r="O265" s="159">
        <f t="shared" si="22"/>
        <v>4.0174681980801985E-2</v>
      </c>
      <c r="P265" s="163">
        <v>236.801622217226</v>
      </c>
      <c r="Q265" s="162">
        <f t="shared" si="25"/>
        <v>6.135419923674057E-3</v>
      </c>
      <c r="R265" s="162">
        <f t="shared" si="21"/>
        <v>3.3989381141458441E-2</v>
      </c>
      <c r="S265" s="162">
        <f t="shared" si="23"/>
        <v>5.9092900428002748E-2</v>
      </c>
    </row>
    <row r="266" spans="11:19" ht="15" x14ac:dyDescent="0.25">
      <c r="K266" s="41">
        <v>42993</v>
      </c>
      <c r="L266" s="158">
        <v>182.582508134471</v>
      </c>
      <c r="M266" s="159">
        <f t="shared" si="24"/>
        <v>-3.4489319386820094E-3</v>
      </c>
      <c r="N266" s="159">
        <f t="shared" ref="N266:N329" si="26">L266/L263-1</f>
        <v>-2.1991311568892224E-2</v>
      </c>
      <c r="O266" s="159">
        <f t="shared" si="22"/>
        <v>3.4432499766351432E-2</v>
      </c>
      <c r="P266" s="163">
        <v>238.14590775827</v>
      </c>
      <c r="Q266" s="162">
        <f t="shared" si="25"/>
        <v>5.6768426181255105E-3</v>
      </c>
      <c r="R266" s="162">
        <f t="shared" ref="R266:R329" si="27">P266/P263-1</f>
        <v>2.4256320295060974E-2</v>
      </c>
      <c r="S266" s="162">
        <f t="shared" si="23"/>
        <v>5.8764548235847203E-2</v>
      </c>
    </row>
    <row r="267" spans="11:19" ht="15" x14ac:dyDescent="0.25">
      <c r="K267" s="41">
        <v>43023</v>
      </c>
      <c r="L267" s="158">
        <v>186.16264461613201</v>
      </c>
      <c r="M267" s="159">
        <f t="shared" si="24"/>
        <v>1.9608321291239239E-2</v>
      </c>
      <c r="N267" s="159">
        <f t="shared" si="26"/>
        <v>9.5208474216419425E-3</v>
      </c>
      <c r="O267" s="159">
        <f t="shared" si="22"/>
        <v>4.7256997099446529E-2</v>
      </c>
      <c r="P267" s="163">
        <v>239.89394534094899</v>
      </c>
      <c r="Q267" s="162">
        <f t="shared" si="25"/>
        <v>7.3401957612193591E-3</v>
      </c>
      <c r="R267" s="162">
        <f t="shared" si="27"/>
        <v>1.9274248093409385E-2</v>
      </c>
      <c r="S267" s="162">
        <f t="shared" si="23"/>
        <v>6.0751246478125687E-2</v>
      </c>
    </row>
    <row r="268" spans="11:19" ht="15" x14ac:dyDescent="0.25">
      <c r="K268" s="41">
        <v>43054</v>
      </c>
      <c r="L268" s="158">
        <v>186.96505002184799</v>
      </c>
      <c r="M268" s="159">
        <f t="shared" si="24"/>
        <v>4.3102385409841126E-3</v>
      </c>
      <c r="N268" s="159">
        <f t="shared" si="26"/>
        <v>2.0471359458960503E-2</v>
      </c>
      <c r="O268" s="159">
        <f t="shared" si="22"/>
        <v>5.0300275366754077E-2</v>
      </c>
      <c r="P268" s="163">
        <v>242.18352229454999</v>
      </c>
      <c r="Q268" s="162">
        <f t="shared" si="25"/>
        <v>9.5441214672882246E-3</v>
      </c>
      <c r="R268" s="162">
        <f t="shared" si="27"/>
        <v>2.2727462873489035E-2</v>
      </c>
      <c r="S268" s="162">
        <f t="shared" si="23"/>
        <v>6.3032735521852734E-2</v>
      </c>
    </row>
    <row r="269" spans="11:19" ht="15" x14ac:dyDescent="0.25">
      <c r="K269" s="41">
        <v>43084</v>
      </c>
      <c r="L269" s="158">
        <v>185.57090932460201</v>
      </c>
      <c r="M269" s="159">
        <f t="shared" si="24"/>
        <v>-7.4566914890406011E-3</v>
      </c>
      <c r="N269" s="159">
        <f t="shared" si="26"/>
        <v>1.6367401350024569E-2</v>
      </c>
      <c r="O269" s="159">
        <f t="shared" si="22"/>
        <v>4.6927253134686486E-2</v>
      </c>
      <c r="P269" s="163">
        <v>244.569118681802</v>
      </c>
      <c r="Q269" s="162">
        <f t="shared" si="25"/>
        <v>9.8503662208306864E-3</v>
      </c>
      <c r="R269" s="162">
        <f t="shared" si="27"/>
        <v>2.697174595186369E-2</v>
      </c>
      <c r="S269" s="162">
        <f t="shared" si="23"/>
        <v>6.9719731913616689E-2</v>
      </c>
    </row>
    <row r="270" spans="11:19" ht="15" x14ac:dyDescent="0.25">
      <c r="K270" s="41">
        <v>43115</v>
      </c>
      <c r="L270" s="158">
        <v>182.40129020095199</v>
      </c>
      <c r="M270" s="159">
        <f t="shared" si="24"/>
        <v>-1.7080366395713975E-2</v>
      </c>
      <c r="N270" s="159">
        <f t="shared" si="26"/>
        <v>-2.0204667928605868E-2</v>
      </c>
      <c r="O270" s="159">
        <f t="shared" si="22"/>
        <v>4.9458161658915589E-2</v>
      </c>
      <c r="P270" s="163">
        <v>246.73989521753001</v>
      </c>
      <c r="Q270" s="162">
        <f t="shared" si="25"/>
        <v>8.8759224689864968E-3</v>
      </c>
      <c r="R270" s="162">
        <f t="shared" si="27"/>
        <v>2.8537401670772455E-2</v>
      </c>
      <c r="S270" s="162">
        <f t="shared" si="23"/>
        <v>8.3384917881079712E-2</v>
      </c>
    </row>
    <row r="271" spans="11:19" ht="15" x14ac:dyDescent="0.25">
      <c r="K271" s="41">
        <v>43146</v>
      </c>
      <c r="L271" s="158">
        <v>183.466404949707</v>
      </c>
      <c r="M271" s="159">
        <f t="shared" si="24"/>
        <v>5.8394035896431884E-3</v>
      </c>
      <c r="N271" s="159">
        <f t="shared" si="26"/>
        <v>-1.8712829332178105E-2</v>
      </c>
      <c r="O271" s="159">
        <f t="shared" si="22"/>
        <v>6.7019122451858815E-2</v>
      </c>
      <c r="P271" s="163">
        <v>248.27238524740801</v>
      </c>
      <c r="Q271" s="162">
        <f t="shared" si="25"/>
        <v>6.2109535570926688E-3</v>
      </c>
      <c r="R271" s="162">
        <f t="shared" si="27"/>
        <v>2.5141524473546006E-2</v>
      </c>
      <c r="S271" s="162">
        <f t="shared" si="23"/>
        <v>9.7896079784998147E-2</v>
      </c>
    </row>
    <row r="272" spans="11:19" ht="15" x14ac:dyDescent="0.25">
      <c r="K272" s="41">
        <v>43174</v>
      </c>
      <c r="L272" s="158">
        <v>187.53234985077299</v>
      </c>
      <c r="M272" s="159">
        <f t="shared" si="24"/>
        <v>2.2161795246277149E-2</v>
      </c>
      <c r="N272" s="159">
        <f t="shared" si="26"/>
        <v>1.0569762972600483E-2</v>
      </c>
      <c r="O272" s="159">
        <f t="shared" si="22"/>
        <v>8.1733047511391543E-2</v>
      </c>
      <c r="P272" s="163">
        <v>250.208779008672</v>
      </c>
      <c r="Q272" s="162">
        <f t="shared" si="25"/>
        <v>7.7994729834103271E-3</v>
      </c>
      <c r="R272" s="162">
        <f t="shared" si="27"/>
        <v>2.3059576602586063E-2</v>
      </c>
      <c r="S272" s="162">
        <f t="shared" si="23"/>
        <v>0.11187706700780198</v>
      </c>
    </row>
    <row r="273" spans="11:19" ht="15" x14ac:dyDescent="0.25">
      <c r="K273" s="41">
        <v>43205</v>
      </c>
      <c r="L273" s="158">
        <v>192.604842079555</v>
      </c>
      <c r="M273" s="159">
        <f t="shared" si="24"/>
        <v>2.704862511891104E-2</v>
      </c>
      <c r="N273" s="159">
        <f t="shared" si="26"/>
        <v>5.5940129959397344E-2</v>
      </c>
      <c r="O273" s="159">
        <f t="shared" si="22"/>
        <v>7.9553447315386938E-2</v>
      </c>
      <c r="P273" s="163">
        <v>251.17378994343301</v>
      </c>
      <c r="Q273" s="162">
        <f t="shared" si="25"/>
        <v>3.8568228444437747E-3</v>
      </c>
      <c r="R273" s="162">
        <f t="shared" si="27"/>
        <v>1.7969914115404828E-2</v>
      </c>
      <c r="S273" s="162">
        <f t="shared" si="23"/>
        <v>0.11107947760529191</v>
      </c>
    </row>
    <row r="274" spans="11:19" ht="15" x14ac:dyDescent="0.25">
      <c r="K274" s="41">
        <v>43235</v>
      </c>
      <c r="L274" s="158">
        <v>191.71435862606501</v>
      </c>
      <c r="M274" s="159">
        <f t="shared" si="24"/>
        <v>-4.6233700247378939E-3</v>
      </c>
      <c r="N274" s="159">
        <f t="shared" si="26"/>
        <v>4.4956206988516545E-2</v>
      </c>
      <c r="O274" s="159">
        <f t="shared" si="22"/>
        <v>4.5092613879587073E-2</v>
      </c>
      <c r="P274" s="163">
        <v>251.34762112282399</v>
      </c>
      <c r="Q274" s="162">
        <f t="shared" si="25"/>
        <v>6.9207531339210426E-4</v>
      </c>
      <c r="R274" s="162">
        <f t="shared" si="27"/>
        <v>1.2386540179857075E-2</v>
      </c>
      <c r="S274" s="162">
        <f t="shared" si="23"/>
        <v>9.7504184231306246E-2</v>
      </c>
    </row>
    <row r="275" spans="11:19" ht="15" x14ac:dyDescent="0.25">
      <c r="K275" s="41">
        <v>43266</v>
      </c>
      <c r="L275" s="158">
        <v>188.47143918339501</v>
      </c>
      <c r="M275" s="159">
        <f t="shared" si="24"/>
        <v>-1.6915370689554066E-2</v>
      </c>
      <c r="N275" s="159">
        <f t="shared" si="26"/>
        <v>5.0076124645657139E-3</v>
      </c>
      <c r="O275" s="159">
        <f t="shared" ref="O275:O338" si="28">L275/L263-1</f>
        <v>9.5529244604299901E-3</v>
      </c>
      <c r="P275" s="163">
        <v>250.764877430681</v>
      </c>
      <c r="Q275" s="162">
        <f t="shared" si="25"/>
        <v>-2.3184770539691479E-3</v>
      </c>
      <c r="R275" s="162">
        <f t="shared" si="27"/>
        <v>2.2225376112392503E-3</v>
      </c>
      <c r="S275" s="162">
        <f t="shared" ref="S275:S338" si="29">P275/P263-1</f>
        <v>7.8530019827610653E-2</v>
      </c>
    </row>
    <row r="276" spans="11:19" ht="15" x14ac:dyDescent="0.25">
      <c r="K276" s="41">
        <v>43296</v>
      </c>
      <c r="L276" s="158">
        <v>186.22181958930199</v>
      </c>
      <c r="M276" s="159">
        <f t="shared" si="24"/>
        <v>-1.1936129971947596E-2</v>
      </c>
      <c r="N276" s="159">
        <f t="shared" si="26"/>
        <v>-3.3140508937031354E-2</v>
      </c>
      <c r="O276" s="159">
        <f t="shared" si="28"/>
        <v>9.8417408489128722E-3</v>
      </c>
      <c r="P276" s="163">
        <v>252.49128225250399</v>
      </c>
      <c r="Q276" s="162">
        <f t="shared" si="25"/>
        <v>6.88455592151338E-3</v>
      </c>
      <c r="R276" s="162">
        <f t="shared" si="27"/>
        <v>5.245341519780844E-3</v>
      </c>
      <c r="S276" s="162">
        <f t="shared" si="29"/>
        <v>7.2798488108118953E-2</v>
      </c>
    </row>
    <row r="277" spans="11:19" ht="15" x14ac:dyDescent="0.25">
      <c r="K277" s="41">
        <v>43327</v>
      </c>
      <c r="L277" s="158">
        <v>187.657051855757</v>
      </c>
      <c r="M277" s="159">
        <f t="shared" si="24"/>
        <v>7.7071111732252007E-3</v>
      </c>
      <c r="N277" s="159">
        <f t="shared" si="26"/>
        <v>-2.1163291051254474E-2</v>
      </c>
      <c r="O277" s="159">
        <f t="shared" si="28"/>
        <v>2.4248365119188042E-2</v>
      </c>
      <c r="P277" s="163">
        <v>255.395893962043</v>
      </c>
      <c r="Q277" s="162">
        <f t="shared" si="25"/>
        <v>1.1503809888510297E-2</v>
      </c>
      <c r="R277" s="162">
        <f t="shared" si="27"/>
        <v>1.6106270754163043E-2</v>
      </c>
      <c r="S277" s="162">
        <f t="shared" si="29"/>
        <v>7.8522569105374806E-2</v>
      </c>
    </row>
    <row r="278" spans="11:19" ht="15" x14ac:dyDescent="0.25">
      <c r="K278" s="41">
        <v>43358</v>
      </c>
      <c r="L278" s="158">
        <v>189.35647427973501</v>
      </c>
      <c r="M278" s="159">
        <f t="shared" si="24"/>
        <v>9.0560008652607049E-3</v>
      </c>
      <c r="N278" s="159">
        <f t="shared" si="26"/>
        <v>4.6958578985476507E-3</v>
      </c>
      <c r="O278" s="159">
        <f t="shared" si="28"/>
        <v>3.7100849443228334E-2</v>
      </c>
      <c r="P278" s="163">
        <v>258.32781951728799</v>
      </c>
      <c r="Q278" s="162">
        <f t="shared" si="25"/>
        <v>1.1479924401919916E-2</v>
      </c>
      <c r="R278" s="162">
        <f t="shared" si="27"/>
        <v>3.0159495078004417E-2</v>
      </c>
      <c r="S278" s="162">
        <f t="shared" si="29"/>
        <v>8.4745994373766953E-2</v>
      </c>
    </row>
    <row r="279" spans="11:19" ht="15" x14ac:dyDescent="0.25">
      <c r="K279" s="41">
        <v>43388</v>
      </c>
      <c r="L279" s="158">
        <v>188.45378224648101</v>
      </c>
      <c r="M279" s="159">
        <f t="shared" si="24"/>
        <v>-4.7671569545620907E-3</v>
      </c>
      <c r="N279" s="159">
        <f t="shared" si="26"/>
        <v>1.198550557663669E-2</v>
      </c>
      <c r="O279" s="159">
        <f t="shared" si="28"/>
        <v>1.2307182437558017E-2</v>
      </c>
      <c r="P279" s="163">
        <v>258.85489757190697</v>
      </c>
      <c r="Q279" s="162">
        <f t="shared" si="25"/>
        <v>2.0403456956508137E-3</v>
      </c>
      <c r="R279" s="162">
        <f t="shared" si="27"/>
        <v>2.5203307071168579E-2</v>
      </c>
      <c r="S279" s="162">
        <f t="shared" si="29"/>
        <v>7.9038894474847021E-2</v>
      </c>
    </row>
    <row r="280" spans="11:19" ht="15" x14ac:dyDescent="0.25">
      <c r="K280" s="41">
        <v>43419</v>
      </c>
      <c r="L280" s="158">
        <v>186.968011405684</v>
      </c>
      <c r="M280" s="159">
        <f t="shared" si="24"/>
        <v>-7.8840064820442368E-3</v>
      </c>
      <c r="N280" s="159">
        <f t="shared" si="26"/>
        <v>-3.6718068586233388E-3</v>
      </c>
      <c r="O280" s="159">
        <f t="shared" si="28"/>
        <v>1.5839237524239991E-5</v>
      </c>
      <c r="P280" s="163">
        <v>258.346445302257</v>
      </c>
      <c r="Q280" s="162">
        <f t="shared" si="25"/>
        <v>-1.9642366222131225E-3</v>
      </c>
      <c r="R280" s="162">
        <f t="shared" si="27"/>
        <v>1.1552853471686886E-2</v>
      </c>
      <c r="S280" s="162">
        <f t="shared" si="29"/>
        <v>6.673832659865786E-2</v>
      </c>
    </row>
    <row r="281" spans="11:19" ht="15" x14ac:dyDescent="0.25">
      <c r="K281" s="41">
        <v>43449</v>
      </c>
      <c r="L281" s="158">
        <v>186.496391024632</v>
      </c>
      <c r="M281" s="159">
        <f t="shared" si="24"/>
        <v>-2.5224656212911034E-3</v>
      </c>
      <c r="N281" s="159">
        <f t="shared" si="26"/>
        <v>-1.5104227441823936E-2</v>
      </c>
      <c r="O281" s="159">
        <f t="shared" si="28"/>
        <v>4.9872132620265575E-3</v>
      </c>
      <c r="P281" s="163">
        <v>258.14667813063102</v>
      </c>
      <c r="Q281" s="162">
        <f t="shared" si="25"/>
        <v>-7.7325303002429013E-4</v>
      </c>
      <c r="R281" s="162">
        <f t="shared" si="27"/>
        <v>-7.0120743091262039E-4</v>
      </c>
      <c r="S281" s="162">
        <f t="shared" si="29"/>
        <v>5.5516246376527079E-2</v>
      </c>
    </row>
    <row r="282" spans="11:19" ht="15" x14ac:dyDescent="0.25">
      <c r="K282" s="41">
        <v>43480</v>
      </c>
      <c r="L282" s="158">
        <v>188.715913187025</v>
      </c>
      <c r="M282" s="159">
        <f t="shared" si="24"/>
        <v>1.1901153422855471E-2</v>
      </c>
      <c r="N282" s="159">
        <f t="shared" si="26"/>
        <v>1.3909561135851956E-3</v>
      </c>
      <c r="O282" s="159">
        <f t="shared" si="28"/>
        <v>3.4619398684714087E-2</v>
      </c>
      <c r="P282" s="163">
        <v>258.13088469293501</v>
      </c>
      <c r="Q282" s="162">
        <f t="shared" si="25"/>
        <v>-6.118009269140412E-5</v>
      </c>
      <c r="R282" s="162">
        <f t="shared" si="27"/>
        <v>-2.7969835060618342E-3</v>
      </c>
      <c r="S282" s="162">
        <f t="shared" si="29"/>
        <v>4.616598165190311E-2</v>
      </c>
    </row>
    <row r="283" spans="11:19" ht="15" x14ac:dyDescent="0.25">
      <c r="K283" s="41">
        <v>43511</v>
      </c>
      <c r="L283" s="158">
        <v>192.12573849349101</v>
      </c>
      <c r="M283" s="159">
        <f t="shared" si="24"/>
        <v>1.80685626817636E-2</v>
      </c>
      <c r="N283" s="159">
        <f t="shared" si="26"/>
        <v>2.7586147218604973E-2</v>
      </c>
      <c r="O283" s="159">
        <f t="shared" si="28"/>
        <v>4.7198469638938922E-2</v>
      </c>
      <c r="P283" s="163">
        <v>259.95850428700902</v>
      </c>
      <c r="Q283" s="162">
        <f t="shared" si="25"/>
        <v>7.0802050527509763E-3</v>
      </c>
      <c r="R283" s="162">
        <f t="shared" si="27"/>
        <v>6.2399116150639866E-3</v>
      </c>
      <c r="S283" s="162">
        <f t="shared" si="29"/>
        <v>4.7069749734573119E-2</v>
      </c>
    </row>
    <row r="284" spans="11:19" ht="15" x14ac:dyDescent="0.25">
      <c r="K284" s="41">
        <v>43539</v>
      </c>
      <c r="L284" s="158">
        <v>194.281681144006</v>
      </c>
      <c r="M284" s="159">
        <f t="shared" si="24"/>
        <v>1.1221519133356672E-2</v>
      </c>
      <c r="N284" s="159">
        <f t="shared" si="26"/>
        <v>4.1744990756125366E-2</v>
      </c>
      <c r="O284" s="159">
        <f t="shared" si="28"/>
        <v>3.5990224079225364E-2</v>
      </c>
      <c r="P284" s="163">
        <v>261.72692715499301</v>
      </c>
      <c r="Q284" s="162">
        <f t="shared" si="25"/>
        <v>6.8027121206681862E-3</v>
      </c>
      <c r="R284" s="162">
        <f t="shared" si="27"/>
        <v>1.386904937258282E-2</v>
      </c>
      <c r="S284" s="162">
        <f t="shared" si="29"/>
        <v>4.6034148729536817E-2</v>
      </c>
    </row>
    <row r="285" spans="11:19" ht="15" x14ac:dyDescent="0.25">
      <c r="K285" s="41">
        <v>43570</v>
      </c>
      <c r="L285" s="158">
        <v>196.81784204757901</v>
      </c>
      <c r="M285" s="159">
        <f t="shared" si="24"/>
        <v>1.305404034306834E-2</v>
      </c>
      <c r="N285" s="159">
        <f t="shared" si="26"/>
        <v>4.2931879584127364E-2</v>
      </c>
      <c r="O285" s="159">
        <f t="shared" si="28"/>
        <v>2.1873800899999463E-2</v>
      </c>
      <c r="P285" s="163">
        <v>265.963192212558</v>
      </c>
      <c r="Q285" s="162">
        <f t="shared" si="25"/>
        <v>1.6185820479435398E-2</v>
      </c>
      <c r="R285" s="162">
        <f t="shared" si="27"/>
        <v>3.034238823819968E-2</v>
      </c>
      <c r="S285" s="162">
        <f t="shared" si="29"/>
        <v>5.8881152657113356E-2</v>
      </c>
    </row>
    <row r="286" spans="11:19" ht="15" x14ac:dyDescent="0.25">
      <c r="K286" s="41">
        <v>43600</v>
      </c>
      <c r="L286" s="158">
        <v>199.40000980009299</v>
      </c>
      <c r="M286" s="159">
        <f t="shared" si="24"/>
        <v>1.3119581668260327E-2</v>
      </c>
      <c r="N286" s="159">
        <f t="shared" si="26"/>
        <v>3.7862034330441441E-2</v>
      </c>
      <c r="O286" s="159">
        <f t="shared" si="28"/>
        <v>4.0089074334899832E-2</v>
      </c>
      <c r="P286" s="163">
        <v>268.59022014758898</v>
      </c>
      <c r="Q286" s="162">
        <f t="shared" si="25"/>
        <v>9.877411656765922E-3</v>
      </c>
      <c r="R286" s="162">
        <f t="shared" si="27"/>
        <v>3.3204206510782486E-2</v>
      </c>
      <c r="S286" s="162">
        <f t="shared" si="29"/>
        <v>6.8600605598487796E-2</v>
      </c>
    </row>
    <row r="287" spans="11:19" ht="15" x14ac:dyDescent="0.25">
      <c r="K287" s="41">
        <v>43631</v>
      </c>
      <c r="L287" s="158">
        <v>203.96188709819401</v>
      </c>
      <c r="M287" s="159">
        <f t="shared" si="24"/>
        <v>2.2878019427754692E-2</v>
      </c>
      <c r="N287" s="159">
        <f t="shared" si="26"/>
        <v>4.982562379112232E-2</v>
      </c>
      <c r="O287" s="159">
        <f t="shared" si="28"/>
        <v>8.2189895625117915E-2</v>
      </c>
      <c r="P287" s="163">
        <v>271.14874629672698</v>
      </c>
      <c r="Q287" s="162">
        <f t="shared" si="25"/>
        <v>9.5257606465795064E-3</v>
      </c>
      <c r="R287" s="162">
        <f t="shared" si="27"/>
        <v>3.599866182723499E-2</v>
      </c>
      <c r="S287" s="162">
        <f t="shared" si="29"/>
        <v>8.1286777777245467E-2</v>
      </c>
    </row>
    <row r="288" spans="11:19" ht="15" x14ac:dyDescent="0.25">
      <c r="K288" s="41">
        <v>43661</v>
      </c>
      <c r="L288" s="158">
        <v>205.49359189193399</v>
      </c>
      <c r="M288" s="159">
        <f t="shared" si="24"/>
        <v>7.5097598650994968E-3</v>
      </c>
      <c r="N288" s="159">
        <f t="shared" si="26"/>
        <v>4.4080098400111956E-2</v>
      </c>
      <c r="O288" s="159">
        <f t="shared" si="28"/>
        <v>0.10348826117763443</v>
      </c>
      <c r="P288" s="163">
        <v>271.02264855306697</v>
      </c>
      <c r="Q288" s="162">
        <f t="shared" si="25"/>
        <v>-4.6505007079034044E-4</v>
      </c>
      <c r="R288" s="162">
        <f t="shared" si="27"/>
        <v>1.9023144888655974E-2</v>
      </c>
      <c r="S288" s="162">
        <f t="shared" si="29"/>
        <v>7.3394083689712009E-2</v>
      </c>
    </row>
    <row r="289" spans="11:19" ht="15" x14ac:dyDescent="0.25">
      <c r="K289" s="41">
        <v>43692</v>
      </c>
      <c r="L289" s="158">
        <v>204.72157564525901</v>
      </c>
      <c r="M289" s="159">
        <f t="shared" si="24"/>
        <v>-3.756887207854942E-3</v>
      </c>
      <c r="N289" s="159">
        <f t="shared" si="26"/>
        <v>2.6687891592889645E-2</v>
      </c>
      <c r="O289" s="159">
        <f t="shared" si="28"/>
        <v>9.0934625801425639E-2</v>
      </c>
      <c r="P289" s="163">
        <v>271.53332299849302</v>
      </c>
      <c r="Q289" s="162">
        <f t="shared" si="25"/>
        <v>1.8842500733884382E-3</v>
      </c>
      <c r="R289" s="162">
        <f t="shared" si="27"/>
        <v>1.0957594990937514E-2</v>
      </c>
      <c r="S289" s="162">
        <f t="shared" si="29"/>
        <v>6.3185937667613157E-2</v>
      </c>
    </row>
    <row r="290" spans="11:19" ht="15" x14ac:dyDescent="0.25">
      <c r="K290" s="41">
        <v>43723</v>
      </c>
      <c r="L290" s="158">
        <v>201.75285645055001</v>
      </c>
      <c r="M290" s="159">
        <f t="shared" si="24"/>
        <v>-1.4501252177998025E-2</v>
      </c>
      <c r="N290" s="159">
        <f t="shared" si="26"/>
        <v>-1.0830605065840104E-2</v>
      </c>
      <c r="O290" s="159">
        <f t="shared" si="28"/>
        <v>6.5465848041202479E-2</v>
      </c>
      <c r="P290" s="163">
        <v>272.62040082938398</v>
      </c>
      <c r="Q290" s="162">
        <f t="shared" si="25"/>
        <v>4.0034785376856785E-3</v>
      </c>
      <c r="R290" s="162">
        <f t="shared" si="27"/>
        <v>5.4274804982743508E-3</v>
      </c>
      <c r="S290" s="162">
        <f t="shared" si="29"/>
        <v>5.5327302103208131E-2</v>
      </c>
    </row>
    <row r="291" spans="11:19" ht="15" x14ac:dyDescent="0.25">
      <c r="K291" s="41">
        <v>43753</v>
      </c>
      <c r="L291" s="158">
        <v>199.603604165397</v>
      </c>
      <c r="M291" s="159">
        <f t="shared" si="24"/>
        <v>-1.0652896434602876E-2</v>
      </c>
      <c r="N291" s="159">
        <f t="shared" si="26"/>
        <v>-2.8662634548888732E-2</v>
      </c>
      <c r="O291" s="159">
        <f t="shared" si="28"/>
        <v>5.9164755336844399E-2</v>
      </c>
      <c r="P291" s="163">
        <v>274.43028263692798</v>
      </c>
      <c r="Q291" s="162">
        <f t="shared" si="25"/>
        <v>6.6388348122072838E-3</v>
      </c>
      <c r="R291" s="162">
        <f t="shared" si="27"/>
        <v>1.2573244716091558E-2</v>
      </c>
      <c r="S291" s="162">
        <f t="shared" si="29"/>
        <v>6.0170331761616902E-2</v>
      </c>
    </row>
    <row r="292" spans="11:19" ht="15" x14ac:dyDescent="0.25">
      <c r="K292" s="41">
        <v>43784</v>
      </c>
      <c r="L292" s="158">
        <v>198.891482233489</v>
      </c>
      <c r="M292" s="159">
        <f t="shared" si="24"/>
        <v>-3.567680728439715E-3</v>
      </c>
      <c r="N292" s="159">
        <f t="shared" si="26"/>
        <v>-2.8478158168694367E-2</v>
      </c>
      <c r="O292" s="159">
        <f t="shared" si="28"/>
        <v>6.377278518480578E-2</v>
      </c>
      <c r="P292" s="163">
        <v>277.459620914862</v>
      </c>
      <c r="Q292" s="162">
        <f t="shared" si="25"/>
        <v>1.1038644310044532E-2</v>
      </c>
      <c r="R292" s="162">
        <f t="shared" si="27"/>
        <v>2.1825306194193539E-2</v>
      </c>
      <c r="S292" s="162">
        <f t="shared" si="29"/>
        <v>7.3982731174192073E-2</v>
      </c>
    </row>
    <row r="293" spans="11:19" ht="15" x14ac:dyDescent="0.25">
      <c r="K293" s="41">
        <v>43814</v>
      </c>
      <c r="L293" s="158">
        <v>199.67147591198301</v>
      </c>
      <c r="M293" s="159">
        <f t="shared" si="24"/>
        <v>3.9217047896416002E-3</v>
      </c>
      <c r="N293" s="159">
        <f t="shared" si="26"/>
        <v>-1.0316486096825894E-2</v>
      </c>
      <c r="O293" s="159">
        <f t="shared" si="28"/>
        <v>7.0645253857008372E-2</v>
      </c>
      <c r="P293" s="163">
        <v>280.17685069946702</v>
      </c>
      <c r="Q293" s="162">
        <f t="shared" si="25"/>
        <v>9.7932440606873783E-3</v>
      </c>
      <c r="R293" s="162">
        <f t="shared" si="27"/>
        <v>2.7717844471999653E-2</v>
      </c>
      <c r="S293" s="162">
        <f t="shared" si="29"/>
        <v>8.5339748426621176E-2</v>
      </c>
    </row>
    <row r="294" spans="11:19" ht="15" x14ac:dyDescent="0.25">
      <c r="K294" s="41">
        <v>43845</v>
      </c>
      <c r="L294" s="158">
        <v>200.88958259479799</v>
      </c>
      <c r="M294" s="159">
        <f t="shared" si="24"/>
        <v>6.1005543092791381E-3</v>
      </c>
      <c r="N294" s="159">
        <f t="shared" si="26"/>
        <v>6.4426613676544786E-3</v>
      </c>
      <c r="O294" s="159">
        <f t="shared" si="28"/>
        <v>6.4507911400711659E-2</v>
      </c>
      <c r="P294" s="163">
        <v>282.10696137215001</v>
      </c>
      <c r="Q294" s="162">
        <f t="shared" si="25"/>
        <v>6.8889013059587612E-3</v>
      </c>
      <c r="R294" s="162">
        <f t="shared" si="27"/>
        <v>2.7973147356257E-2</v>
      </c>
      <c r="S294" s="162">
        <f t="shared" si="29"/>
        <v>9.2883409545263307E-2</v>
      </c>
    </row>
    <row r="295" spans="11:19" ht="15" x14ac:dyDescent="0.25">
      <c r="K295" s="41">
        <v>43876</v>
      </c>
      <c r="L295" s="158">
        <v>201.99300257632501</v>
      </c>
      <c r="M295" s="159">
        <f t="shared" si="24"/>
        <v>5.4926689939551743E-3</v>
      </c>
      <c r="N295" s="159">
        <f t="shared" si="26"/>
        <v>1.5594033027492626E-2</v>
      </c>
      <c r="O295" s="159">
        <f t="shared" si="28"/>
        <v>5.135836645420766E-2</v>
      </c>
      <c r="P295" s="163">
        <v>282.87895788507097</v>
      </c>
      <c r="Q295" s="162">
        <f t="shared" si="25"/>
        <v>2.7365383298803003E-3</v>
      </c>
      <c r="R295" s="162">
        <f t="shared" si="27"/>
        <v>1.9531984338261088E-2</v>
      </c>
      <c r="S295" s="162">
        <f t="shared" si="29"/>
        <v>8.8169662542589844E-2</v>
      </c>
    </row>
    <row r="296" spans="11:19" ht="15" x14ac:dyDescent="0.25">
      <c r="K296" s="41">
        <v>43905</v>
      </c>
      <c r="L296" s="158">
        <v>202.91705854096401</v>
      </c>
      <c r="M296" s="159">
        <f t="shared" si="24"/>
        <v>4.5746929490284582E-3</v>
      </c>
      <c r="N296" s="159">
        <f t="shared" si="26"/>
        <v>1.6254613304965471E-2</v>
      </c>
      <c r="O296" s="159">
        <f t="shared" si="28"/>
        <v>4.4447718107592848E-2</v>
      </c>
      <c r="P296" s="163">
        <v>282.91662575373903</v>
      </c>
      <c r="Q296" s="162">
        <f t="shared" si="25"/>
        <v>1.3315896293475404E-4</v>
      </c>
      <c r="R296" s="162">
        <f t="shared" si="27"/>
        <v>9.7787345650865998E-3</v>
      </c>
      <c r="S296" s="162">
        <f t="shared" si="29"/>
        <v>8.0961094943806211E-2</v>
      </c>
    </row>
    <row r="297" spans="11:19" ht="15" x14ac:dyDescent="0.25">
      <c r="K297" s="41">
        <v>43936</v>
      </c>
      <c r="L297" s="158">
        <v>202.320437908087</v>
      </c>
      <c r="M297" s="159">
        <f t="shared" si="24"/>
        <v>-2.9402192066398936E-3</v>
      </c>
      <c r="N297" s="159">
        <f t="shared" si="26"/>
        <v>7.1225958798226685E-3</v>
      </c>
      <c r="O297" s="159">
        <f t="shared" si="28"/>
        <v>2.7957810141916895E-2</v>
      </c>
      <c r="P297" s="163">
        <v>286.71789061497299</v>
      </c>
      <c r="Q297" s="162">
        <f t="shared" si="25"/>
        <v>1.3435989670478765E-2</v>
      </c>
      <c r="R297" s="162">
        <f t="shared" si="27"/>
        <v>1.6344613477085934E-2</v>
      </c>
      <c r="S297" s="162">
        <f t="shared" si="29"/>
        <v>7.8035980203711164E-2</v>
      </c>
    </row>
    <row r="298" spans="11:19" ht="15" x14ac:dyDescent="0.25">
      <c r="K298" s="41">
        <v>43966</v>
      </c>
      <c r="L298" s="158">
        <v>199.97394611732699</v>
      </c>
      <c r="M298" s="159">
        <f t="shared" si="24"/>
        <v>-1.1597897943587898E-2</v>
      </c>
      <c r="N298" s="159">
        <f t="shared" si="26"/>
        <v>-9.9956752622413214E-3</v>
      </c>
      <c r="O298" s="159">
        <f t="shared" si="28"/>
        <v>2.8783163943140178E-3</v>
      </c>
      <c r="P298" s="163">
        <v>287.37461568147398</v>
      </c>
      <c r="Q298" s="162">
        <f t="shared" si="25"/>
        <v>2.2904921108772847E-3</v>
      </c>
      <c r="R298" s="162">
        <f t="shared" si="27"/>
        <v>1.5892513992608492E-2</v>
      </c>
      <c r="S298" s="162">
        <f t="shared" si="29"/>
        <v>6.993700486772414E-2</v>
      </c>
    </row>
    <row r="299" spans="11:19" ht="15" x14ac:dyDescent="0.25">
      <c r="K299" s="41">
        <v>43997</v>
      </c>
      <c r="L299" s="158">
        <v>197.17831063020199</v>
      </c>
      <c r="M299" s="159">
        <f t="shared" si="24"/>
        <v>-1.3979998601841737E-2</v>
      </c>
      <c r="N299" s="159">
        <f t="shared" si="26"/>
        <v>-2.8281249255362684E-2</v>
      </c>
      <c r="O299" s="159">
        <f t="shared" si="28"/>
        <v>-3.3259039541667756E-2</v>
      </c>
      <c r="P299" s="163">
        <v>289.327485775247</v>
      </c>
      <c r="Q299" s="162">
        <f t="shared" si="25"/>
        <v>6.7955553038043792E-3</v>
      </c>
      <c r="R299" s="162">
        <f t="shared" si="27"/>
        <v>2.2659891423589373E-2</v>
      </c>
      <c r="S299" s="162">
        <f t="shared" si="29"/>
        <v>6.7043420730503511E-2</v>
      </c>
    </row>
    <row r="300" spans="11:19" ht="15" x14ac:dyDescent="0.25">
      <c r="K300" s="41">
        <v>44027</v>
      </c>
      <c r="L300" s="158">
        <v>196.986579086381</v>
      </c>
      <c r="M300" s="159">
        <f t="shared" si="24"/>
        <v>-9.7237644043202121E-4</v>
      </c>
      <c r="N300" s="159">
        <f t="shared" si="26"/>
        <v>-2.6363420704581197E-2</v>
      </c>
      <c r="O300" s="159">
        <f t="shared" si="28"/>
        <v>-4.1397946900586069E-2</v>
      </c>
      <c r="P300" s="163">
        <v>288.06689186532998</v>
      </c>
      <c r="Q300" s="162">
        <f t="shared" si="25"/>
        <v>-4.3569794502561487E-3</v>
      </c>
      <c r="R300" s="162">
        <f t="shared" si="27"/>
        <v>4.7049775912606506E-3</v>
      </c>
      <c r="S300" s="162">
        <f t="shared" si="29"/>
        <v>6.2888630906895227E-2</v>
      </c>
    </row>
    <row r="301" spans="11:19" ht="15" x14ac:dyDescent="0.25">
      <c r="K301" s="41">
        <v>44058</v>
      </c>
      <c r="L301" s="158">
        <v>198.56076355915499</v>
      </c>
      <c r="M301" s="159">
        <f t="shared" si="24"/>
        <v>7.9913285467214656E-3</v>
      </c>
      <c r="N301" s="159">
        <f t="shared" si="26"/>
        <v>-7.0668333830991026E-3</v>
      </c>
      <c r="O301" s="159">
        <f t="shared" si="28"/>
        <v>-3.0093614054531592E-2</v>
      </c>
      <c r="P301" s="163">
        <v>292.04527080398401</v>
      </c>
      <c r="Q301" s="162">
        <f t="shared" si="25"/>
        <v>1.3810608060137231E-2</v>
      </c>
      <c r="R301" s="162">
        <f t="shared" si="27"/>
        <v>1.6252845128419402E-2</v>
      </c>
      <c r="S301" s="162">
        <f t="shared" si="29"/>
        <v>7.5541180651351736E-2</v>
      </c>
    </row>
    <row r="302" spans="11:19" ht="15" x14ac:dyDescent="0.25">
      <c r="K302" s="41">
        <v>44089</v>
      </c>
      <c r="L302" s="158">
        <v>200.86195281481201</v>
      </c>
      <c r="M302" s="159">
        <f t="shared" si="24"/>
        <v>1.158934531882716E-2</v>
      </c>
      <c r="N302" s="159">
        <f t="shared" si="26"/>
        <v>1.8681781849315682E-2</v>
      </c>
      <c r="O302" s="159">
        <f t="shared" si="28"/>
        <v>-4.4158167146265415E-3</v>
      </c>
      <c r="P302" s="163">
        <v>295.177369080311</v>
      </c>
      <c r="Q302" s="162">
        <f t="shared" si="25"/>
        <v>1.0724701234519296E-2</v>
      </c>
      <c r="R302" s="162">
        <f t="shared" si="27"/>
        <v>2.021889931884413E-2</v>
      </c>
      <c r="S302" s="162">
        <f t="shared" si="29"/>
        <v>8.2741306895238509E-2</v>
      </c>
    </row>
    <row r="303" spans="11:19" ht="15" x14ac:dyDescent="0.25">
      <c r="K303" s="41">
        <v>44119</v>
      </c>
      <c r="L303" s="158">
        <v>203.03452673918801</v>
      </c>
      <c r="M303" s="159">
        <f t="shared" si="24"/>
        <v>1.0816254118464208E-2</v>
      </c>
      <c r="N303" s="159">
        <f t="shared" si="26"/>
        <v>3.0702333533874526E-2</v>
      </c>
      <c r="O303" s="159">
        <f t="shared" si="28"/>
        <v>1.7188680475669349E-2</v>
      </c>
      <c r="P303" s="163">
        <v>299.36362979872501</v>
      </c>
      <c r="Q303" s="162">
        <f t="shared" si="25"/>
        <v>1.4182187243748423E-2</v>
      </c>
      <c r="R303" s="162">
        <f t="shared" si="27"/>
        <v>3.9215676123850463E-2</v>
      </c>
      <c r="S303" s="162">
        <f t="shared" si="29"/>
        <v>9.0854941088203134E-2</v>
      </c>
    </row>
    <row r="304" spans="11:19" ht="15" x14ac:dyDescent="0.25">
      <c r="K304" s="41">
        <v>44150</v>
      </c>
      <c r="L304" s="158">
        <v>206.493762256861</v>
      </c>
      <c r="M304" s="159">
        <f t="shared" si="24"/>
        <v>1.7037671243554708E-2</v>
      </c>
      <c r="N304" s="159">
        <f t="shared" si="26"/>
        <v>3.9952498950491799E-2</v>
      </c>
      <c r="O304" s="159">
        <f t="shared" si="28"/>
        <v>3.8223255908200748E-2</v>
      </c>
      <c r="P304" s="163">
        <v>300.88054464238502</v>
      </c>
      <c r="Q304" s="162">
        <f t="shared" si="25"/>
        <v>5.0671313835948251E-3</v>
      </c>
      <c r="R304" s="162">
        <f t="shared" si="27"/>
        <v>3.0253096768449561E-2</v>
      </c>
      <c r="S304" s="162">
        <f t="shared" si="29"/>
        <v>8.4412007953797774E-2</v>
      </c>
    </row>
    <row r="305" spans="11:19" ht="15" x14ac:dyDescent="0.25">
      <c r="K305" s="41">
        <v>44180</v>
      </c>
      <c r="L305" s="158">
        <v>206.93761643203499</v>
      </c>
      <c r="M305" s="159">
        <f t="shared" si="24"/>
        <v>2.1494798211960653E-3</v>
      </c>
      <c r="N305" s="159">
        <f t="shared" si="26"/>
        <v>3.024795652974932E-2</v>
      </c>
      <c r="O305" s="159">
        <f t="shared" si="28"/>
        <v>3.6390478343811816E-2</v>
      </c>
      <c r="P305" s="163">
        <v>302.53105763001003</v>
      </c>
      <c r="Q305" s="162">
        <f t="shared" si="25"/>
        <v>5.4856088803838521E-3</v>
      </c>
      <c r="R305" s="162">
        <f t="shared" si="27"/>
        <v>2.4912778959345738E-2</v>
      </c>
      <c r="S305" s="162">
        <f t="shared" si="29"/>
        <v>7.9786059678860877E-2</v>
      </c>
    </row>
    <row r="306" spans="11:19" ht="15" x14ac:dyDescent="0.25">
      <c r="K306" s="41">
        <v>44211</v>
      </c>
      <c r="L306" s="158">
        <v>206.685946994582</v>
      </c>
      <c r="M306" s="159">
        <f t="shared" si="24"/>
        <v>-1.2161608981112737E-3</v>
      </c>
      <c r="N306" s="159">
        <f t="shared" si="26"/>
        <v>1.7984233095903468E-2</v>
      </c>
      <c r="O306" s="159">
        <f t="shared" si="28"/>
        <v>2.8853484212147951E-2</v>
      </c>
      <c r="P306" s="163">
        <v>303.001210066211</v>
      </c>
      <c r="Q306" s="162">
        <f t="shared" si="25"/>
        <v>1.5540633741344401E-3</v>
      </c>
      <c r="R306" s="162">
        <f t="shared" si="27"/>
        <v>1.2151042763383302E-2</v>
      </c>
      <c r="S306" s="162">
        <f t="shared" si="29"/>
        <v>7.4064987947949579E-2</v>
      </c>
    </row>
    <row r="307" spans="11:19" ht="15" x14ac:dyDescent="0.25">
      <c r="K307" s="41">
        <v>44242</v>
      </c>
      <c r="L307" s="158">
        <v>204.782632275834</v>
      </c>
      <c r="M307" s="159">
        <f t="shared" si="24"/>
        <v>-9.2087282489403677E-3</v>
      </c>
      <c r="N307" s="159">
        <f t="shared" si="26"/>
        <v>-8.2865940468385135E-3</v>
      </c>
      <c r="O307" s="159">
        <f t="shared" si="28"/>
        <v>1.3810526423829517E-2</v>
      </c>
      <c r="P307" s="163">
        <v>305.15637662996102</v>
      </c>
      <c r="Q307" s="162">
        <f t="shared" si="25"/>
        <v>7.1127325309330303E-3</v>
      </c>
      <c r="R307" s="162">
        <f t="shared" si="27"/>
        <v>1.4211061711079109E-2</v>
      </c>
      <c r="S307" s="162">
        <f t="shared" si="29"/>
        <v>7.8752477425136025E-2</v>
      </c>
    </row>
    <row r="308" spans="11:19" ht="15" x14ac:dyDescent="0.25">
      <c r="K308" s="41">
        <v>44270</v>
      </c>
      <c r="L308" s="158">
        <v>208.873217499014</v>
      </c>
      <c r="M308" s="159">
        <f t="shared" si="24"/>
        <v>1.9975254628381567E-2</v>
      </c>
      <c r="N308" s="159">
        <f t="shared" si="26"/>
        <v>9.3535486701361581E-3</v>
      </c>
      <c r="O308" s="159">
        <f t="shared" si="28"/>
        <v>2.9352677398719607E-2</v>
      </c>
      <c r="P308" s="163">
        <v>308.14948147456897</v>
      </c>
      <c r="Q308" s="162">
        <f t="shared" si="25"/>
        <v>9.808429624387216E-3</v>
      </c>
      <c r="R308" s="162">
        <f t="shared" si="27"/>
        <v>1.8571395243096589E-2</v>
      </c>
      <c r="S308" s="162">
        <f t="shared" si="29"/>
        <v>8.9188309996294013E-2</v>
      </c>
    </row>
    <row r="309" spans="11:19" ht="15" x14ac:dyDescent="0.25">
      <c r="K309" s="41">
        <v>44301</v>
      </c>
      <c r="L309" s="158">
        <v>211.673476946926</v>
      </c>
      <c r="M309" s="159">
        <f t="shared" si="24"/>
        <v>1.3406503147897375E-2</v>
      </c>
      <c r="N309" s="159">
        <f t="shared" si="26"/>
        <v>2.4130958223660626E-2</v>
      </c>
      <c r="O309" s="159">
        <f t="shared" si="28"/>
        <v>4.6228839436814662E-2</v>
      </c>
      <c r="P309" s="163">
        <v>312.42831112160502</v>
      </c>
      <c r="Q309" s="162">
        <f t="shared" si="25"/>
        <v>1.3885564975027131E-2</v>
      </c>
      <c r="R309" s="162">
        <f t="shared" si="27"/>
        <v>3.1112420486155923E-2</v>
      </c>
      <c r="S309" s="162">
        <f t="shared" si="29"/>
        <v>8.9671490158798495E-2</v>
      </c>
    </row>
    <row r="310" spans="11:19" ht="15" x14ac:dyDescent="0.25">
      <c r="K310" s="41">
        <v>44331</v>
      </c>
      <c r="L310" s="158">
        <v>213.84812964832</v>
      </c>
      <c r="M310" s="159">
        <f t="shared" si="24"/>
        <v>1.0273619221265351E-2</v>
      </c>
      <c r="N310" s="159">
        <f t="shared" si="26"/>
        <v>4.4268878037836412E-2</v>
      </c>
      <c r="O310" s="159">
        <f t="shared" si="28"/>
        <v>6.9379955741098787E-2</v>
      </c>
      <c r="P310" s="163">
        <v>318.88929635201498</v>
      </c>
      <c r="Q310" s="162">
        <f t="shared" si="25"/>
        <v>2.0679896796853336E-2</v>
      </c>
      <c r="R310" s="162">
        <f t="shared" si="27"/>
        <v>4.5002892856821353E-2</v>
      </c>
      <c r="S310" s="162">
        <f t="shared" si="29"/>
        <v>0.10966410723441156</v>
      </c>
    </row>
    <row r="311" spans="11:19" ht="15" x14ac:dyDescent="0.25">
      <c r="K311" s="41">
        <v>44362</v>
      </c>
      <c r="L311" s="158">
        <v>214.20663408038001</v>
      </c>
      <c r="M311" s="159">
        <f t="shared" si="24"/>
        <v>1.6764440851064766E-3</v>
      </c>
      <c r="N311" s="159">
        <f t="shared" si="26"/>
        <v>2.5534229065970138E-2</v>
      </c>
      <c r="O311" s="159">
        <f t="shared" si="28"/>
        <v>8.636002304591095E-2</v>
      </c>
      <c r="P311" s="163">
        <v>328.20935672953402</v>
      </c>
      <c r="Q311" s="162">
        <f t="shared" si="25"/>
        <v>2.9226632828813548E-2</v>
      </c>
      <c r="R311" s="162">
        <f t="shared" si="27"/>
        <v>6.5097871198658952E-2</v>
      </c>
      <c r="S311" s="162">
        <f t="shared" si="29"/>
        <v>0.13438706263977607</v>
      </c>
    </row>
    <row r="312" spans="11:19" ht="15" x14ac:dyDescent="0.25">
      <c r="K312" s="41">
        <v>44392</v>
      </c>
      <c r="L312" s="158">
        <v>218.56780120969401</v>
      </c>
      <c r="M312" s="159">
        <f t="shared" si="24"/>
        <v>2.0359626806317754E-2</v>
      </c>
      <c r="N312" s="159">
        <f t="shared" si="26"/>
        <v>3.2570562746964571E-2</v>
      </c>
      <c r="O312" s="159">
        <f t="shared" si="28"/>
        <v>0.10955681459826461</v>
      </c>
      <c r="P312" s="163">
        <v>338.81559576855898</v>
      </c>
      <c r="Q312" s="162">
        <f t="shared" si="25"/>
        <v>3.2315468226474797E-2</v>
      </c>
      <c r="R312" s="162">
        <f t="shared" si="27"/>
        <v>8.4458686065371769E-2</v>
      </c>
      <c r="S312" s="162">
        <f t="shared" si="29"/>
        <v>0.17616985962744303</v>
      </c>
    </row>
    <row r="313" spans="11:19" ht="15" x14ac:dyDescent="0.25">
      <c r="K313" s="41">
        <v>44423</v>
      </c>
      <c r="L313" s="158">
        <v>225.62133925221301</v>
      </c>
      <c r="M313" s="159">
        <f t="shared" si="24"/>
        <v>3.227162465596578E-2</v>
      </c>
      <c r="N313" s="159">
        <f t="shared" si="26"/>
        <v>5.5054068619886598E-2</v>
      </c>
      <c r="O313" s="159">
        <f t="shared" si="28"/>
        <v>0.13628360008293461</v>
      </c>
      <c r="P313" s="163">
        <v>347.25301824404198</v>
      </c>
      <c r="Q313" s="162">
        <f t="shared" si="25"/>
        <v>2.4902698048310912E-2</v>
      </c>
      <c r="R313" s="162">
        <f t="shared" si="27"/>
        <v>8.8945355697097161E-2</v>
      </c>
      <c r="S313" s="162">
        <f t="shared" si="29"/>
        <v>0.18903832028532497</v>
      </c>
    </row>
    <row r="314" spans="11:19" ht="15" x14ac:dyDescent="0.25">
      <c r="K314" s="41">
        <v>44454</v>
      </c>
      <c r="L314" s="158">
        <v>230.99486434988401</v>
      </c>
      <c r="M314" s="159">
        <f t="shared" si="24"/>
        <v>2.3816564140079599E-2</v>
      </c>
      <c r="N314" s="159">
        <f t="shared" si="26"/>
        <v>7.8373997806269191E-2</v>
      </c>
      <c r="O314" s="159">
        <f t="shared" si="28"/>
        <v>0.1500180154220323</v>
      </c>
      <c r="P314" s="163">
        <v>353.92773531340401</v>
      </c>
      <c r="Q314" s="162">
        <f t="shared" si="25"/>
        <v>1.9221480357792586E-2</v>
      </c>
      <c r="R314" s="162">
        <f t="shared" si="27"/>
        <v>7.8359675178497845E-2</v>
      </c>
      <c r="S314" s="162">
        <f t="shared" si="29"/>
        <v>0.19903411435687812</v>
      </c>
    </row>
    <row r="315" spans="11:19" ht="15" x14ac:dyDescent="0.25">
      <c r="K315" s="41">
        <v>44484</v>
      </c>
      <c r="L315" s="158">
        <v>233.15559855808701</v>
      </c>
      <c r="M315" s="159">
        <f t="shared" si="24"/>
        <v>9.3540357024135545E-3</v>
      </c>
      <c r="N315" s="159">
        <f t="shared" si="26"/>
        <v>6.6742664141995256E-2</v>
      </c>
      <c r="O315" s="159">
        <f t="shared" si="28"/>
        <v>0.14835443164596152</v>
      </c>
      <c r="P315" s="163">
        <v>360.97801244167698</v>
      </c>
      <c r="Q315" s="162">
        <f t="shared" si="25"/>
        <v>1.9920103526303024E-2</v>
      </c>
      <c r="R315" s="162">
        <f t="shared" si="27"/>
        <v>6.5411441946305438E-2</v>
      </c>
      <c r="S315" s="162">
        <f t="shared" si="29"/>
        <v>0.20581786332687768</v>
      </c>
    </row>
    <row r="316" spans="11:19" ht="15" x14ac:dyDescent="0.25">
      <c r="K316" s="41">
        <v>44515</v>
      </c>
      <c r="L316" s="158">
        <v>235.97129044367</v>
      </c>
      <c r="M316" s="159">
        <f t="shared" si="24"/>
        <v>1.2076449817187251E-2</v>
      </c>
      <c r="N316" s="159">
        <f t="shared" si="26"/>
        <v>4.5873104138820953E-2</v>
      </c>
      <c r="O316" s="159">
        <f t="shared" si="28"/>
        <v>0.14275263264437688</v>
      </c>
      <c r="P316" s="163">
        <v>370.422440981188</v>
      </c>
      <c r="Q316" s="162">
        <f t="shared" si="25"/>
        <v>2.6163445456492962E-2</v>
      </c>
      <c r="R316" s="162">
        <f t="shared" si="27"/>
        <v>6.6722019737386562E-2</v>
      </c>
      <c r="S316" s="162">
        <f t="shared" si="29"/>
        <v>0.2311279262720618</v>
      </c>
    </row>
    <row r="317" spans="11:19" ht="15" x14ac:dyDescent="0.25">
      <c r="K317" s="41">
        <v>44545</v>
      </c>
      <c r="L317" s="158">
        <v>239.25838558033499</v>
      </c>
      <c r="M317" s="159">
        <f t="shared" si="24"/>
        <v>1.3930063824648453E-2</v>
      </c>
      <c r="N317" s="159">
        <f t="shared" si="26"/>
        <v>3.5773614507439211E-2</v>
      </c>
      <c r="O317" s="159">
        <f t="shared" si="28"/>
        <v>0.15618605116636775</v>
      </c>
      <c r="P317" s="163">
        <v>378.229565770676</v>
      </c>
      <c r="Q317" s="162">
        <f t="shared" si="25"/>
        <v>2.1076273804600643E-2</v>
      </c>
      <c r="R317" s="162">
        <f t="shared" si="27"/>
        <v>6.8663255327398032E-2</v>
      </c>
      <c r="S317" s="162">
        <f t="shared" si="29"/>
        <v>0.25021731234365996</v>
      </c>
    </row>
    <row r="318" spans="11:19" ht="15" x14ac:dyDescent="0.25">
      <c r="K318" s="41">
        <v>44576</v>
      </c>
      <c r="L318" s="158">
        <v>242.03533974824899</v>
      </c>
      <c r="M318" s="159">
        <f t="shared" si="24"/>
        <v>1.1606507170807578E-2</v>
      </c>
      <c r="N318" s="159">
        <f t="shared" si="26"/>
        <v>3.808504382943112E-2</v>
      </c>
      <c r="O318" s="159">
        <f t="shared" si="28"/>
        <v>0.17102949314010996</v>
      </c>
      <c r="P318" s="163">
        <v>384.385600932736</v>
      </c>
      <c r="Q318" s="162">
        <f t="shared" si="25"/>
        <v>1.6275922664894082E-2</v>
      </c>
      <c r="R318" s="162">
        <f t="shared" si="27"/>
        <v>6.4844914882013605E-2</v>
      </c>
      <c r="S318" s="162">
        <f t="shared" si="29"/>
        <v>0.26859427673157188</v>
      </c>
    </row>
    <row r="319" spans="11:19" ht="15" x14ac:dyDescent="0.25">
      <c r="K319" s="41">
        <v>44607</v>
      </c>
      <c r="L319" s="158">
        <v>238.56425484562499</v>
      </c>
      <c r="M319" s="159">
        <f t="shared" si="24"/>
        <v>-1.4341231764891882E-2</v>
      </c>
      <c r="N319" s="159">
        <f t="shared" si="26"/>
        <v>1.0988474051566666E-2</v>
      </c>
      <c r="O319" s="159">
        <f t="shared" si="28"/>
        <v>0.1649633183945427</v>
      </c>
      <c r="P319" s="163">
        <v>385.295776700087</v>
      </c>
      <c r="Q319" s="162">
        <f t="shared" si="25"/>
        <v>2.3678716506092545E-3</v>
      </c>
      <c r="R319" s="162">
        <f t="shared" si="27"/>
        <v>4.0152361394471647E-2</v>
      </c>
      <c r="S319" s="162">
        <f t="shared" si="29"/>
        <v>0.26261748469803292</v>
      </c>
    </row>
    <row r="320" spans="11:19" ht="15" x14ac:dyDescent="0.25">
      <c r="K320" s="41">
        <v>44635</v>
      </c>
      <c r="L320" s="158">
        <v>234.554133256885</v>
      </c>
      <c r="M320" s="159">
        <f t="shared" si="24"/>
        <v>-1.6809398337294668E-2</v>
      </c>
      <c r="N320" s="159">
        <f t="shared" si="26"/>
        <v>-1.9661807514246843E-2</v>
      </c>
      <c r="O320" s="159">
        <f t="shared" si="28"/>
        <v>0.1229497781734139</v>
      </c>
      <c r="P320" s="163">
        <v>389.49996718016399</v>
      </c>
      <c r="Q320" s="162">
        <f t="shared" si="25"/>
        <v>1.0911592429287076E-2</v>
      </c>
      <c r="R320" s="162">
        <f t="shared" si="27"/>
        <v>2.9797780050651479E-2</v>
      </c>
      <c r="S320" s="162">
        <f t="shared" si="29"/>
        <v>0.26399682815078407</v>
      </c>
    </row>
    <row r="321" spans="11:19" ht="15" x14ac:dyDescent="0.25">
      <c r="K321" s="41">
        <v>44666</v>
      </c>
      <c r="L321" s="158">
        <v>232.281560816558</v>
      </c>
      <c r="M321" s="159">
        <f t="shared" si="24"/>
        <v>-9.6889038311598341E-3</v>
      </c>
      <c r="N321" s="159">
        <f t="shared" si="26"/>
        <v>-4.0298986676227888E-2</v>
      </c>
      <c r="O321" s="159">
        <f t="shared" si="28"/>
        <v>9.7357893709088428E-2</v>
      </c>
      <c r="P321" s="163">
        <v>396.94434292360398</v>
      </c>
      <c r="Q321" s="162">
        <f t="shared" si="25"/>
        <v>1.9112647935080718E-2</v>
      </c>
      <c r="R321" s="162">
        <f t="shared" si="27"/>
        <v>3.2672248805349025E-2</v>
      </c>
      <c r="S321" s="162">
        <f t="shared" si="29"/>
        <v>0.27051335872408555</v>
      </c>
    </row>
    <row r="322" spans="11:19" ht="15" x14ac:dyDescent="0.25">
      <c r="K322" s="41">
        <v>44696</v>
      </c>
      <c r="L322" s="158">
        <v>233.822033144876</v>
      </c>
      <c r="M322" s="159">
        <f t="shared" si="24"/>
        <v>6.6319182758314277E-3</v>
      </c>
      <c r="N322" s="159">
        <f t="shared" si="26"/>
        <v>-1.9878173718093972E-2</v>
      </c>
      <c r="O322" s="159">
        <f t="shared" si="28"/>
        <v>9.3402282869640807E-2</v>
      </c>
      <c r="P322" s="163">
        <v>407.97997587382099</v>
      </c>
      <c r="Q322" s="162">
        <f t="shared" si="25"/>
        <v>2.7801461708552244E-2</v>
      </c>
      <c r="R322" s="162">
        <f t="shared" si="27"/>
        <v>5.8874767245090442E-2</v>
      </c>
      <c r="S322" s="162">
        <f t="shared" si="29"/>
        <v>0.27937808054698943</v>
      </c>
    </row>
    <row r="323" spans="11:19" ht="15" x14ac:dyDescent="0.25">
      <c r="K323" s="41">
        <v>44727</v>
      </c>
      <c r="L323" s="158">
        <v>234.37445971489299</v>
      </c>
      <c r="M323" s="159">
        <f t="shared" si="24"/>
        <v>2.3625941601264078E-3</v>
      </c>
      <c r="N323" s="159">
        <f t="shared" si="26"/>
        <v>-7.6602164070682655E-4</v>
      </c>
      <c r="O323" s="159">
        <f t="shared" si="28"/>
        <v>9.4151265300892018E-2</v>
      </c>
      <c r="P323" s="163">
        <v>415.002711177413</v>
      </c>
      <c r="Q323" s="162">
        <f t="shared" si="25"/>
        <v>1.7213431341944085E-2</v>
      </c>
      <c r="R323" s="162">
        <f t="shared" si="27"/>
        <v>6.5475599861739342E-2</v>
      </c>
      <c r="S323" s="162">
        <f t="shared" si="29"/>
        <v>0.26444509477955669</v>
      </c>
    </row>
    <row r="324" spans="11:19" ht="15" x14ac:dyDescent="0.25">
      <c r="K324" s="41">
        <v>44757</v>
      </c>
      <c r="L324" s="158">
        <v>236.95410910909999</v>
      </c>
      <c r="M324" s="159">
        <f t="shared" si="24"/>
        <v>1.100652945438263E-2</v>
      </c>
      <c r="N324" s="159">
        <f t="shared" si="26"/>
        <v>2.0115881243936151E-2</v>
      </c>
      <c r="O324" s="159">
        <f t="shared" si="28"/>
        <v>8.4121759004045282E-2</v>
      </c>
      <c r="P324" s="163">
        <v>415.2897435891</v>
      </c>
      <c r="Q324" s="162">
        <f t="shared" si="25"/>
        <v>6.9163984705711279E-4</v>
      </c>
      <c r="R324" s="162">
        <f t="shared" si="27"/>
        <v>4.6216556533787756E-2</v>
      </c>
      <c r="S324" s="162">
        <f t="shared" si="29"/>
        <v>0.22571023523007971</v>
      </c>
    </row>
    <row r="325" spans="11:19" ht="15" x14ac:dyDescent="0.25">
      <c r="K325" s="41">
        <v>44788</v>
      </c>
      <c r="L325" s="158">
        <v>236.18877233185199</v>
      </c>
      <c r="M325" s="159">
        <f t="shared" si="24"/>
        <v>-3.2298945147037905E-3</v>
      </c>
      <c r="N325" s="159">
        <f t="shared" si="26"/>
        <v>1.0121968212933874E-2</v>
      </c>
      <c r="O325" s="159">
        <f t="shared" si="28"/>
        <v>4.6837028424098204E-2</v>
      </c>
      <c r="P325" s="163">
        <v>412.96622214394898</v>
      </c>
      <c r="Q325" s="162">
        <f t="shared" si="25"/>
        <v>-5.5949405951377651E-3</v>
      </c>
      <c r="R325" s="162">
        <f t="shared" si="27"/>
        <v>1.2221791668692417E-2</v>
      </c>
      <c r="S325" s="162">
        <f t="shared" si="29"/>
        <v>0.18923724329942382</v>
      </c>
    </row>
    <row r="326" spans="11:19" ht="15" x14ac:dyDescent="0.25">
      <c r="K326" s="41">
        <v>44819</v>
      </c>
      <c r="L326" s="158">
        <v>237.59777793235099</v>
      </c>
      <c r="M326" s="159">
        <f t="shared" si="24"/>
        <v>5.9655909406197694E-3</v>
      </c>
      <c r="N326" s="159">
        <f t="shared" si="26"/>
        <v>1.375285609779775E-2</v>
      </c>
      <c r="O326" s="159">
        <f t="shared" si="28"/>
        <v>2.8584676984271251E-2</v>
      </c>
      <c r="P326" s="163">
        <v>406.14469249668502</v>
      </c>
      <c r="Q326" s="162">
        <f t="shared" si="25"/>
        <v>-1.6518371918772035E-2</v>
      </c>
      <c r="R326" s="162">
        <f t="shared" si="27"/>
        <v>-2.1344483884446652E-2</v>
      </c>
      <c r="S326" s="162">
        <f t="shared" si="29"/>
        <v>0.14753564632916594</v>
      </c>
    </row>
    <row r="327" spans="11:19" ht="15" x14ac:dyDescent="0.25">
      <c r="K327" s="41">
        <v>44849</v>
      </c>
      <c r="L327" s="158">
        <v>232.96993796433699</v>
      </c>
      <c r="M327" s="159">
        <f t="shared" si="24"/>
        <v>-1.9477623100211172E-2</v>
      </c>
      <c r="N327" s="159">
        <f t="shared" si="26"/>
        <v>-1.681410446834064E-2</v>
      </c>
      <c r="O327" s="159">
        <f t="shared" si="28"/>
        <v>-7.9629481298415516E-4</v>
      </c>
      <c r="P327" s="163">
        <v>398.45122772131703</v>
      </c>
      <c r="Q327" s="162">
        <f t="shared" si="25"/>
        <v>-1.8942669736920936E-2</v>
      </c>
      <c r="R327" s="162">
        <f t="shared" si="27"/>
        <v>-4.0546428433935744E-2</v>
      </c>
      <c r="S327" s="162">
        <f t="shared" si="29"/>
        <v>0.10381024325046551</v>
      </c>
    </row>
    <row r="328" spans="11:19" ht="15" x14ac:dyDescent="0.25">
      <c r="K328" s="41">
        <v>44880</v>
      </c>
      <c r="L328" s="158">
        <v>235.28333644939499</v>
      </c>
      <c r="M328" s="159">
        <f t="shared" ref="M328:M331" si="30">L328/L327-1</f>
        <v>9.9300300513971429E-3</v>
      </c>
      <c r="N328" s="159">
        <f t="shared" si="26"/>
        <v>-3.8335263506295014E-3</v>
      </c>
      <c r="O328" s="159">
        <f t="shared" si="28"/>
        <v>-2.9154139598148721E-3</v>
      </c>
      <c r="P328" s="163">
        <v>383.34600869972201</v>
      </c>
      <c r="Q328" s="162">
        <f t="shared" ref="Q328:Q331" si="31">P328/P327-1</f>
        <v>-3.7909831795423288E-2</v>
      </c>
      <c r="R328" s="162">
        <f t="shared" si="27"/>
        <v>-7.1725511327418334E-2</v>
      </c>
      <c r="S328" s="162">
        <f t="shared" si="29"/>
        <v>3.4888727811148712E-2</v>
      </c>
    </row>
    <row r="329" spans="11:19" ht="15" x14ac:dyDescent="0.25">
      <c r="K329" s="41">
        <v>44910</v>
      </c>
      <c r="L329" s="158">
        <v>237.21159395069401</v>
      </c>
      <c r="M329" s="159">
        <f t="shared" si="30"/>
        <v>8.1954698976896001E-3</v>
      </c>
      <c r="N329" s="159">
        <f t="shared" si="26"/>
        <v>-1.6253686588220129E-3</v>
      </c>
      <c r="O329" s="159">
        <f t="shared" si="28"/>
        <v>-8.5547330960892287E-3</v>
      </c>
      <c r="P329" s="163">
        <v>371.40219955011401</v>
      </c>
      <c r="Q329" s="162">
        <f t="shared" si="31"/>
        <v>-3.1156732765055817E-2</v>
      </c>
      <c r="R329" s="162">
        <f t="shared" si="27"/>
        <v>-8.5542156744679354E-2</v>
      </c>
      <c r="S329" s="162">
        <f t="shared" si="29"/>
        <v>-1.8050852811177354E-2</v>
      </c>
    </row>
    <row r="330" spans="11:19" ht="15" x14ac:dyDescent="0.25">
      <c r="K330" s="41">
        <v>44941</v>
      </c>
      <c r="L330" s="158">
        <v>242.77993622142799</v>
      </c>
      <c r="M330" s="159">
        <f t="shared" si="30"/>
        <v>2.3474157304011811E-2</v>
      </c>
      <c r="N330" s="159">
        <f t="shared" ref="N330:N340" si="32">L330/L327-1</f>
        <v>4.2108429709041273E-2</v>
      </c>
      <c r="O330" s="159">
        <f t="shared" si="28"/>
        <v>3.076395678224042E-3</v>
      </c>
      <c r="P330" s="163">
        <v>358.63109679759799</v>
      </c>
      <c r="Q330" s="162">
        <f t="shared" si="31"/>
        <v>-3.4386179640254921E-2</v>
      </c>
      <c r="R330" s="162">
        <f t="shared" ref="R330:R349" si="33">P330/P327-1</f>
        <v>-9.9937277521879975E-2</v>
      </c>
      <c r="S330" s="162">
        <f t="shared" si="29"/>
        <v>-6.7001740108482366E-2</v>
      </c>
    </row>
    <row r="331" spans="11:19" ht="15" x14ac:dyDescent="0.25">
      <c r="K331" s="41">
        <v>44972</v>
      </c>
      <c r="L331" s="158">
        <v>241.15766647982801</v>
      </c>
      <c r="M331" s="159">
        <f t="shared" si="30"/>
        <v>-6.6820585211802008E-3</v>
      </c>
      <c r="N331" s="159">
        <f t="shared" si="32"/>
        <v>2.4967046621665379E-2</v>
      </c>
      <c r="O331" s="159">
        <f t="shared" si="28"/>
        <v>1.0870914571343482E-2</v>
      </c>
      <c r="P331" s="163">
        <v>355.10919304324398</v>
      </c>
      <c r="Q331" s="162">
        <f t="shared" si="31"/>
        <v>-9.8204081737554016E-3</v>
      </c>
      <c r="R331" s="162">
        <f t="shared" si="33"/>
        <v>-7.3658822618904995E-2</v>
      </c>
      <c r="S331" s="162">
        <f t="shared" si="29"/>
        <v>-7.8346520990652202E-2</v>
      </c>
    </row>
    <row r="332" spans="11:19" ht="15" x14ac:dyDescent="0.25">
      <c r="K332" s="41">
        <v>45000</v>
      </c>
      <c r="L332" s="158">
        <v>235.96144057080801</v>
      </c>
      <c r="M332" s="159">
        <f>L332/L331-1</f>
        <v>-2.1547006922355671E-2</v>
      </c>
      <c r="N332" s="159">
        <f t="shared" si="32"/>
        <v>-5.270203530379991E-3</v>
      </c>
      <c r="O332" s="159">
        <f t="shared" si="28"/>
        <v>5.9999254516727163E-3</v>
      </c>
      <c r="P332" s="163">
        <v>347.18256297820301</v>
      </c>
      <c r="Q332" s="162">
        <f>P332/P331-1</f>
        <v>-2.2321669560595336E-2</v>
      </c>
      <c r="R332" s="162">
        <f t="shared" si="33"/>
        <v>-6.5211343931857901E-2</v>
      </c>
      <c r="S332" s="162">
        <f t="shared" si="29"/>
        <v>-0.10864546281819576</v>
      </c>
    </row>
    <row r="333" spans="11:19" ht="15" x14ac:dyDescent="0.25">
      <c r="K333" s="41">
        <v>45031</v>
      </c>
      <c r="L333" s="158">
        <v>232.873531020515</v>
      </c>
      <c r="M333" s="159">
        <f t="shared" ref="M333:M335" si="34">L333/L332-1</f>
        <v>-1.3086500670716039E-2</v>
      </c>
      <c r="N333" s="159">
        <f t="shared" si="32"/>
        <v>-4.0804052242100597E-2</v>
      </c>
      <c r="O333" s="159">
        <f t="shared" si="28"/>
        <v>2.5485027820375539E-3</v>
      </c>
      <c r="P333" s="163">
        <v>344.73705971999402</v>
      </c>
      <c r="Q333" s="162">
        <f t="shared" ref="Q333:Q337" si="35">P333/P332-1</f>
        <v>-7.0438539229359387E-3</v>
      </c>
      <c r="R333" s="162">
        <f t="shared" si="33"/>
        <v>-3.8741863719211733E-2</v>
      </c>
      <c r="S333" s="162">
        <f t="shared" si="29"/>
        <v>-0.13152293044180707</v>
      </c>
    </row>
    <row r="334" spans="11:19" ht="15" x14ac:dyDescent="0.25">
      <c r="K334" s="41">
        <v>45061</v>
      </c>
      <c r="L334" s="158">
        <v>234.610079925729</v>
      </c>
      <c r="M334" s="159">
        <f t="shared" si="34"/>
        <v>7.457047168924591E-3</v>
      </c>
      <c r="N334" s="159">
        <f t="shared" si="32"/>
        <v>-2.7150646503069753E-2</v>
      </c>
      <c r="O334" s="159">
        <f t="shared" si="28"/>
        <v>3.3702845290235484E-3</v>
      </c>
      <c r="P334" s="163">
        <v>336.23645364055398</v>
      </c>
      <c r="Q334" s="162">
        <f t="shared" si="35"/>
        <v>-2.46582310771708E-2</v>
      </c>
      <c r="R334" s="162">
        <f t="shared" si="33"/>
        <v>-5.3146299145208964E-2</v>
      </c>
      <c r="S334" s="162">
        <f t="shared" si="29"/>
        <v>-0.17585059678383741</v>
      </c>
    </row>
    <row r="335" spans="11:19" ht="15" x14ac:dyDescent="0.25">
      <c r="K335" s="41">
        <v>45092</v>
      </c>
      <c r="L335" s="158">
        <v>241.85910459125299</v>
      </c>
      <c r="M335" s="159">
        <f t="shared" si="34"/>
        <v>3.0898180793505592E-2</v>
      </c>
      <c r="N335" s="159">
        <f t="shared" si="32"/>
        <v>2.4994185516828971E-2</v>
      </c>
      <c r="O335" s="159">
        <f t="shared" si="28"/>
        <v>3.1934558421872206E-2</v>
      </c>
      <c r="P335" s="163">
        <v>338.14118836867101</v>
      </c>
      <c r="Q335" s="162">
        <f t="shared" si="35"/>
        <v>5.664866814688807E-3</v>
      </c>
      <c r="R335" s="162">
        <f t="shared" si="33"/>
        <v>-2.6042133372060072E-2</v>
      </c>
      <c r="S335" s="162">
        <f t="shared" si="29"/>
        <v>-0.18520727874446052</v>
      </c>
    </row>
    <row r="336" spans="11:19" ht="15" x14ac:dyDescent="0.25">
      <c r="K336" s="41">
        <v>45122</v>
      </c>
      <c r="L336" s="158">
        <v>243.795843707919</v>
      </c>
      <c r="M336" s="159">
        <f>L336/L335-1</f>
        <v>8.007716393142017E-3</v>
      </c>
      <c r="N336" s="159">
        <f t="shared" si="32"/>
        <v>4.6902336386361654E-2</v>
      </c>
      <c r="O336" s="159">
        <f t="shared" si="28"/>
        <v>2.8873669355397924E-2</v>
      </c>
      <c r="P336" s="163">
        <v>336.85253606747898</v>
      </c>
      <c r="Q336" s="162">
        <f t="shared" si="35"/>
        <v>-3.8109888576691731E-3</v>
      </c>
      <c r="R336" s="162">
        <f t="shared" si="33"/>
        <v>-2.2871122875269378E-2</v>
      </c>
      <c r="S336" s="162">
        <f t="shared" si="29"/>
        <v>-0.18887345216796181</v>
      </c>
    </row>
    <row r="337" spans="11:19" ht="15" x14ac:dyDescent="0.25">
      <c r="K337" s="41">
        <v>45153</v>
      </c>
      <c r="L337" s="158">
        <v>244.13442479014699</v>
      </c>
      <c r="M337" s="159">
        <f t="shared" ref="M337:M340" si="36">L337/L336-1</f>
        <v>1.3887893947595042E-3</v>
      </c>
      <c r="N337" s="159">
        <f t="shared" si="32"/>
        <v>4.0596486167316925E-2</v>
      </c>
      <c r="O337" s="159">
        <f t="shared" si="28"/>
        <v>3.3641109947136316E-2</v>
      </c>
      <c r="P337" s="163">
        <v>339.753749608097</v>
      </c>
      <c r="Q337" s="162">
        <f t="shared" si="35"/>
        <v>8.6127109936224855E-3</v>
      </c>
      <c r="R337" s="162">
        <f t="shared" si="33"/>
        <v>1.0460781183776913E-2</v>
      </c>
      <c r="S337" s="162">
        <f t="shared" si="29"/>
        <v>-0.17728440877261886</v>
      </c>
    </row>
    <row r="338" spans="11:19" ht="15" x14ac:dyDescent="0.25">
      <c r="K338" s="41">
        <v>45184</v>
      </c>
      <c r="L338" s="158">
        <v>236.48849421242801</v>
      </c>
      <c r="M338" s="159">
        <f t="shared" si="36"/>
        <v>-3.131852701351423E-2</v>
      </c>
      <c r="N338" s="159">
        <f t="shared" si="32"/>
        <v>-2.2205533208689565E-2</v>
      </c>
      <c r="O338" s="159">
        <f t="shared" si="28"/>
        <v>-4.6687461876803171E-3</v>
      </c>
      <c r="P338" s="163">
        <v>336.29645270994803</v>
      </c>
      <c r="Q338" s="162">
        <f>P338/P337-1</f>
        <v>-1.0175890338625981E-2</v>
      </c>
      <c r="R338" s="162">
        <f t="shared" si="33"/>
        <v>-5.4555189435002704E-3</v>
      </c>
      <c r="S338" s="162">
        <f t="shared" si="29"/>
        <v>-0.1719787087635205</v>
      </c>
    </row>
    <row r="339" spans="11:19" ht="15" x14ac:dyDescent="0.25">
      <c r="K339" s="41">
        <v>45214</v>
      </c>
      <c r="L339" s="158">
        <v>230.562630067117</v>
      </c>
      <c r="M339" s="159">
        <f t="shared" si="36"/>
        <v>-2.5057727079052072E-2</v>
      </c>
      <c r="N339" s="159">
        <f t="shared" si="32"/>
        <v>-5.42798984574E-2</v>
      </c>
      <c r="O339" s="159">
        <f t="shared" ref="O339:O340" si="37">L339/L327-1</f>
        <v>-1.0333126746973287E-2</v>
      </c>
      <c r="P339" s="163">
        <v>334.27107189514601</v>
      </c>
      <c r="Q339" s="162">
        <f t="shared" ref="Q339:Q342" si="38">P339/P338-1</f>
        <v>-6.022605348587784E-3</v>
      </c>
      <c r="R339" s="162">
        <f t="shared" si="33"/>
        <v>-7.6634844507029731E-3</v>
      </c>
      <c r="S339" s="162">
        <f t="shared" ref="S339:S349" si="39">P339/P327-1</f>
        <v>-0.1610740571517566</v>
      </c>
    </row>
    <row r="340" spans="11:19" ht="15" x14ac:dyDescent="0.25">
      <c r="K340" s="41">
        <v>45245</v>
      </c>
      <c r="L340" s="158">
        <v>221.05852396122199</v>
      </c>
      <c r="M340" s="159">
        <f t="shared" si="36"/>
        <v>-4.122136403079868E-2</v>
      </c>
      <c r="N340" s="159">
        <f t="shared" si="32"/>
        <v>-9.4521290263593793E-2</v>
      </c>
      <c r="O340" s="159">
        <f t="shared" si="37"/>
        <v>-6.0458223275971279E-2</v>
      </c>
      <c r="P340" s="163">
        <v>331.67258294131801</v>
      </c>
      <c r="Q340" s="162">
        <f t="shared" si="38"/>
        <v>-7.7735980535075244E-3</v>
      </c>
      <c r="R340" s="162">
        <f t="shared" si="33"/>
        <v>-2.3785364182442592E-2</v>
      </c>
      <c r="S340" s="162">
        <f t="shared" si="39"/>
        <v>-0.13479578392814362</v>
      </c>
    </row>
    <row r="341" spans="11:19" ht="15" x14ac:dyDescent="0.25">
      <c r="K341" s="41">
        <v>45275</v>
      </c>
      <c r="L341" s="158">
        <v>218.44840175068501</v>
      </c>
      <c r="M341" s="159">
        <f>L341/L340-1</f>
        <v>-1.1807380976608939E-2</v>
      </c>
      <c r="N341" s="159">
        <f>L341/L338-1</f>
        <v>-7.6283171922682746E-2</v>
      </c>
      <c r="O341" s="159">
        <f>L341/L329-1</f>
        <v>-7.9098967666433095E-2</v>
      </c>
      <c r="P341" s="163">
        <v>328.63550686840398</v>
      </c>
      <c r="Q341" s="162">
        <f t="shared" si="38"/>
        <v>-9.1568499451502028E-3</v>
      </c>
      <c r="R341" s="162">
        <f t="shared" si="33"/>
        <v>-2.278033496877685E-2</v>
      </c>
      <c r="S341" s="162">
        <f t="shared" si="39"/>
        <v>-0.11514927141927023</v>
      </c>
    </row>
    <row r="342" spans="11:19" ht="15" x14ac:dyDescent="0.25">
      <c r="K342" s="41">
        <v>45306</v>
      </c>
      <c r="L342" s="158">
        <v>214.185505534306</v>
      </c>
      <c r="M342" s="159">
        <f>L342/L341-1</f>
        <v>-1.9514430786471193E-2</v>
      </c>
      <c r="N342" s="159">
        <f>L342/L339-1</f>
        <v>-7.1031131662765978E-2</v>
      </c>
      <c r="O342" s="159">
        <f>L342/L330-1</f>
        <v>-0.11777921657019619</v>
      </c>
      <c r="P342" s="163">
        <v>319.56528891527802</v>
      </c>
      <c r="Q342" s="162">
        <f t="shared" si="38"/>
        <v>-2.7599628657161368E-2</v>
      </c>
      <c r="R342" s="162">
        <f t="shared" si="33"/>
        <v>-4.3993585494831233E-2</v>
      </c>
      <c r="S342" s="162">
        <f t="shared" si="39"/>
        <v>-0.10893034159937254</v>
      </c>
    </row>
    <row r="343" spans="11:19" ht="15" x14ac:dyDescent="0.25">
      <c r="K343" s="41">
        <v>45337</v>
      </c>
      <c r="L343" s="158">
        <v>215.14668245001999</v>
      </c>
      <c r="M343" s="159">
        <f>L343/L342-1</f>
        <v>4.4875908540880083E-3</v>
      </c>
      <c r="N343" s="159">
        <f>L343/L340-1</f>
        <v>-2.674333206096613E-2</v>
      </c>
      <c r="O343" s="159">
        <f>L343/L331-1</f>
        <v>-0.10785883115179229</v>
      </c>
      <c r="P343" s="163">
        <v>310.32952274812601</v>
      </c>
      <c r="Q343" s="162">
        <f>P343/P342-1</f>
        <v>-2.8901030517117787E-2</v>
      </c>
      <c r="R343" s="162">
        <f t="shared" si="33"/>
        <v>-6.4349787383445434E-2</v>
      </c>
      <c r="S343" s="162">
        <f t="shared" si="39"/>
        <v>-0.12610112937759077</v>
      </c>
    </row>
    <row r="344" spans="11:19" ht="15" x14ac:dyDescent="0.25">
      <c r="K344" s="41">
        <v>45366</v>
      </c>
      <c r="L344" s="158">
        <v>212.365129336732</v>
      </c>
      <c r="M344" s="159">
        <f>L344/L343-1</f>
        <v>-1.2928635857232806E-2</v>
      </c>
      <c r="N344" s="159">
        <f>L344/L341-1</f>
        <v>-2.7847639832567217E-2</v>
      </c>
      <c r="O344" s="159">
        <f>L344/L332-1</f>
        <v>-0.10000070849285714</v>
      </c>
      <c r="P344" s="163">
        <v>303.21083254643901</v>
      </c>
      <c r="Q344" s="162">
        <f t="shared" ref="Q344:Q346" si="40">P344/P343-1</f>
        <v>-2.2939133017855884E-2</v>
      </c>
      <c r="R344" s="162">
        <f t="shared" si="33"/>
        <v>-7.7364355921972328E-2</v>
      </c>
      <c r="S344" s="162">
        <f t="shared" si="39"/>
        <v>-0.12665304978039649</v>
      </c>
    </row>
    <row r="345" spans="11:19" ht="15" x14ac:dyDescent="0.25">
      <c r="K345" s="41">
        <v>45397</v>
      </c>
      <c r="L345" s="158">
        <v>214.01330309797501</v>
      </c>
      <c r="M345" s="159">
        <f>L345/L344-1</f>
        <v>7.7610376354662058E-3</v>
      </c>
      <c r="N345" s="159">
        <f>L345/L342-1</f>
        <v>-8.0398734686282225E-4</v>
      </c>
      <c r="O345" s="159">
        <f>L345/L333-1</f>
        <v>-8.0989143935291219E-2</v>
      </c>
      <c r="P345" s="163">
        <v>306.23205075449198</v>
      </c>
      <c r="Q345" s="162">
        <f t="shared" si="40"/>
        <v>9.9640840094004091E-3</v>
      </c>
      <c r="R345" s="162">
        <f t="shared" si="33"/>
        <v>-4.1723048851907363E-2</v>
      </c>
      <c r="S345" s="162">
        <f t="shared" si="39"/>
        <v>-0.11169384862995868</v>
      </c>
    </row>
    <row r="346" spans="11:19" ht="15" x14ac:dyDescent="0.25">
      <c r="K346" s="41">
        <v>45427</v>
      </c>
      <c r="L346" s="158">
        <v>211.849304660294</v>
      </c>
      <c r="M346" s="159">
        <f>L346/L345-1</f>
        <v>-1.0111513659925797E-2</v>
      </c>
      <c r="N346" s="159">
        <f>L346/L343-1</f>
        <v>-1.5326184685613309E-2</v>
      </c>
      <c r="O346" s="159">
        <f>L346/L334-1</f>
        <v>-9.7015334007134024E-2</v>
      </c>
      <c r="P346" s="163">
        <v>309.14751895050699</v>
      </c>
      <c r="Q346" s="162">
        <f t="shared" si="40"/>
        <v>9.5204541419877664E-3</v>
      </c>
      <c r="R346" s="162">
        <f t="shared" si="33"/>
        <v>-3.8088667399471809E-3</v>
      </c>
      <c r="S346" s="162">
        <f t="shared" si="39"/>
        <v>-8.0565133246991105E-2</v>
      </c>
    </row>
    <row r="347" spans="11:19" ht="15" x14ac:dyDescent="0.25">
      <c r="K347" s="41">
        <v>45458</v>
      </c>
      <c r="L347" s="158">
        <v>209.477077927176</v>
      </c>
      <c r="M347" s="159">
        <f>L347/L346-1</f>
        <v>-1.119770837540357E-2</v>
      </c>
      <c r="N347" s="159">
        <f>L347/L344-1</f>
        <v>-1.3599461543314928E-2</v>
      </c>
      <c r="O347" s="159">
        <f>L347/L335-1</f>
        <v>-0.13388797878336356</v>
      </c>
      <c r="P347" s="163">
        <v>311.02414670586501</v>
      </c>
      <c r="Q347" s="162">
        <f>P347/P346-1</f>
        <v>6.0703309595651067E-3</v>
      </c>
      <c r="R347" s="162">
        <f t="shared" si="33"/>
        <v>2.5768585158412183E-2</v>
      </c>
      <c r="S347" s="162">
        <f t="shared" si="39"/>
        <v>-8.0194435329305813E-2</v>
      </c>
    </row>
    <row r="348" spans="11:19" ht="15" x14ac:dyDescent="0.25">
      <c r="K348" s="41">
        <v>45488</v>
      </c>
      <c r="L348" s="158">
        <v>206.952045624108</v>
      </c>
      <c r="M348" s="159">
        <f>L348/L347-1</f>
        <v>-1.2053979022687233E-2</v>
      </c>
      <c r="N348" s="159">
        <f>L348/L345-1</f>
        <v>-3.2994479182606562E-2</v>
      </c>
      <c r="O348" s="159">
        <f>L348/L336-1</f>
        <v>-0.15112562020520715</v>
      </c>
      <c r="P348" s="163">
        <v>307.20824111873702</v>
      </c>
      <c r="Q348" s="162">
        <f t="shared" ref="Q348:Q350" si="41">P348/P347-1</f>
        <v>-1.2268840305626472E-2</v>
      </c>
      <c r="R348" s="162">
        <f t="shared" si="33"/>
        <v>3.1877472062113998E-3</v>
      </c>
      <c r="S348" s="162">
        <f t="shared" si="39"/>
        <v>-8.8003775464536083E-2</v>
      </c>
    </row>
    <row r="349" spans="11:19" ht="15" x14ac:dyDescent="0.25">
      <c r="K349" s="41">
        <v>45519</v>
      </c>
      <c r="L349" s="158">
        <v>208.90029101431199</v>
      </c>
      <c r="M349" s="159">
        <f>L349/L348-1</f>
        <v>9.4139943595563658E-3</v>
      </c>
      <c r="N349" s="159">
        <f>L349/L346-1</f>
        <v>-1.3920336678521661E-2</v>
      </c>
      <c r="O349" s="159">
        <f>L349/L337-1</f>
        <v>-0.14432267717312519</v>
      </c>
      <c r="P349" s="163">
        <v>304.05536618941301</v>
      </c>
      <c r="Q349" s="162">
        <f t="shared" si="41"/>
        <v>-1.0262989423208246E-2</v>
      </c>
      <c r="R349" s="162">
        <f t="shared" si="33"/>
        <v>-1.6471595108965453E-2</v>
      </c>
      <c r="S349" s="162">
        <f t="shared" si="39"/>
        <v>-0.10507134493691905</v>
      </c>
    </row>
    <row r="350" spans="11:19" ht="15" x14ac:dyDescent="0.25">
      <c r="K350" s="41">
        <v>45550</v>
      </c>
      <c r="L350" s="158">
        <v>211.72186404492601</v>
      </c>
      <c r="M350" s="159">
        <f>L350/L349-1</f>
        <v>1.3506793202220591E-2</v>
      </c>
      <c r="N350" s="159">
        <f>L350/L347-1</f>
        <v>1.0716142023569741E-2</v>
      </c>
      <c r="O350" s="159">
        <f>L350/L338-1</f>
        <v>-0.1047265755992981</v>
      </c>
      <c r="P350" s="163">
        <v>307.927625359579</v>
      </c>
      <c r="Q350" s="162">
        <f t="shared" si="41"/>
        <v>1.2735375200560561E-2</v>
      </c>
      <c r="R350" s="162">
        <f t="shared" ref="R350" si="42">P350/P347-1</f>
        <v>-9.9558872810424637E-3</v>
      </c>
      <c r="S350" s="162">
        <f t="shared" ref="S350" si="43">P350/P338-1</f>
        <v>-8.4356605970021481E-2</v>
      </c>
    </row>
    <row r="351" spans="11:19" x14ac:dyDescent="0.25">
      <c r="K351" s="41">
        <v>45580</v>
      </c>
      <c r="L351" s="16" t="s">
        <v>76</v>
      </c>
      <c r="M351" s="16"/>
      <c r="N351" s="16"/>
      <c r="O351" s="16"/>
      <c r="P351" s="16" t="s">
        <v>76</v>
      </c>
    </row>
    <row r="352" spans="11:19" x14ac:dyDescent="0.25">
      <c r="K352" s="68"/>
      <c r="L352" s="155" t="s">
        <v>123</v>
      </c>
      <c r="M352" s="155"/>
      <c r="N352" s="155"/>
      <c r="O352" s="155"/>
      <c r="P352" s="156" t="s">
        <v>124</v>
      </c>
    </row>
    <row r="353" spans="11:16" x14ac:dyDescent="0.25">
      <c r="K353" s="68" t="s">
        <v>103</v>
      </c>
      <c r="L353" s="157">
        <f>MIN($L$162:$L$197)</f>
        <v>104.62775407113899</v>
      </c>
      <c r="M353" s="157"/>
      <c r="N353" s="157"/>
      <c r="O353" s="157"/>
      <c r="P353" s="157">
        <f>MIN($P$162:$P$197)</f>
        <v>117.491063782781</v>
      </c>
    </row>
    <row r="354" spans="11:16" x14ac:dyDescent="0.25">
      <c r="K354" s="68" t="s">
        <v>125</v>
      </c>
      <c r="L354" s="147">
        <f>L350/L353-1</f>
        <v>1.0235726736614366</v>
      </c>
      <c r="M354" s="147"/>
      <c r="N354" s="147"/>
      <c r="O354" s="147"/>
      <c r="P354" s="147">
        <f>P350/P353-1</f>
        <v>1.6208599653917473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51 K355:K364">
    <cfRule type="expression" dxfId="18" priority="2">
      <formula>$L6=""</formula>
    </cfRule>
  </conditionalFormatting>
  <conditionalFormatting sqref="K352:K354">
    <cfRule type="expression" dxfId="9" priority="1">
      <formula>$L352=""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AB1FB-BE27-4980-AFC1-4FB30CD2D5E0}">
  <sheetPr codeName="Sheet1"/>
  <dimension ref="A1:AJ140"/>
  <sheetViews>
    <sheetView topLeftCell="A6" workbookViewId="0">
      <selection activeCell="D52" sqref="D52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7" width="6.42578125" style="24" bestFit="1" customWidth="1"/>
    <col min="28" max="28" width="9.42578125" style="24" bestFit="1" customWidth="1"/>
    <col min="29" max="29" width="6.140625" style="24" bestFit="1" customWidth="1"/>
    <col min="30" max="30" width="11.42578125" style="24" bestFit="1" customWidth="1"/>
    <col min="31" max="31" width="9.140625" style="24"/>
    <col min="32" max="32" width="10.5703125" style="24" bestFit="1" customWidth="1"/>
    <col min="33" max="33" width="6.42578125" style="24" bestFit="1" customWidth="1"/>
    <col min="34" max="34" width="9.42578125" style="24" bestFit="1" customWidth="1"/>
    <col min="35" max="35" width="6.140625" style="24" bestFit="1" customWidth="1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09" t="s">
        <v>7</v>
      </c>
      <c r="R5" s="110"/>
      <c r="S5" s="110"/>
      <c r="T5" s="110"/>
      <c r="U5" s="110"/>
      <c r="V5" s="111"/>
      <c r="W5" s="112" t="s">
        <v>8</v>
      </c>
      <c r="X5" s="113"/>
      <c r="Y5" s="113"/>
      <c r="Z5" s="114"/>
      <c r="AA5" s="109" t="s">
        <v>126</v>
      </c>
      <c r="AB5" s="110"/>
      <c r="AC5" s="110"/>
      <c r="AD5" s="110"/>
      <c r="AE5" s="110"/>
      <c r="AF5" s="111"/>
      <c r="AG5" s="112" t="s">
        <v>127</v>
      </c>
      <c r="AH5" s="113"/>
      <c r="AI5" s="113"/>
      <c r="AJ5" s="11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08" t="s">
        <v>78</v>
      </c>
      <c r="B7" s="108"/>
      <c r="C7" s="108"/>
      <c r="D7" s="108"/>
      <c r="E7" s="108"/>
      <c r="F7" s="108"/>
      <c r="G7" s="59"/>
      <c r="H7" s="60"/>
      <c r="I7" s="108" t="s">
        <v>79</v>
      </c>
      <c r="J7" s="108"/>
      <c r="K7" s="108"/>
      <c r="L7" s="108"/>
      <c r="M7" s="108"/>
      <c r="N7" s="108"/>
      <c r="O7" s="108"/>
      <c r="P7" s="25">
        <v>35155</v>
      </c>
      <c r="Q7" s="61">
        <v>58.534222579139197</v>
      </c>
      <c r="R7" s="16">
        <v>67.945240557542903</v>
      </c>
      <c r="S7" s="16">
        <v>68.790435581223306</v>
      </c>
      <c r="T7" s="16">
        <v>62.436103030272101</v>
      </c>
      <c r="U7" s="62" t="s">
        <v>15</v>
      </c>
      <c r="V7" s="63" t="s">
        <v>15</v>
      </c>
      <c r="W7" s="61">
        <v>61.080285091348799</v>
      </c>
      <c r="X7" s="16">
        <v>69.073049626958493</v>
      </c>
      <c r="Y7" s="16">
        <v>78.605270183695197</v>
      </c>
      <c r="Z7" s="64">
        <v>66.959360454549696</v>
      </c>
      <c r="AA7" s="164"/>
      <c r="AF7" s="165"/>
      <c r="AG7" s="164"/>
      <c r="AJ7" s="165"/>
    </row>
    <row r="8" spans="1:36" x14ac:dyDescent="0.25">
      <c r="A8" s="108" t="s">
        <v>74</v>
      </c>
      <c r="B8" s="108"/>
      <c r="C8" s="108"/>
      <c r="D8" s="108"/>
      <c r="E8" s="108"/>
      <c r="F8" s="108"/>
      <c r="G8" s="59"/>
      <c r="I8" s="108" t="s">
        <v>74</v>
      </c>
      <c r="J8" s="108"/>
      <c r="K8" s="108"/>
      <c r="L8" s="108"/>
      <c r="M8" s="108"/>
      <c r="N8" s="108"/>
      <c r="O8" s="108"/>
      <c r="P8" s="25">
        <v>35246</v>
      </c>
      <c r="Q8" s="61">
        <v>62.256697137061103</v>
      </c>
      <c r="R8" s="16">
        <v>70.130865414655901</v>
      </c>
      <c r="S8" s="16">
        <v>67.940803665617096</v>
      </c>
      <c r="T8" s="16">
        <v>63.173015734941004</v>
      </c>
      <c r="U8" s="62" t="s">
        <v>15</v>
      </c>
      <c r="V8" s="63" t="s">
        <v>15</v>
      </c>
      <c r="W8" s="61">
        <v>61.257300225777001</v>
      </c>
      <c r="X8" s="16">
        <v>68.411808004891</v>
      </c>
      <c r="Y8" s="16">
        <v>73.0110240695588</v>
      </c>
      <c r="Z8" s="64">
        <v>66.433696918866502</v>
      </c>
      <c r="AA8" s="164"/>
      <c r="AF8" s="165"/>
      <c r="AG8" s="164"/>
      <c r="AJ8" s="165"/>
    </row>
    <row r="9" spans="1:36" x14ac:dyDescent="0.25">
      <c r="P9" s="25">
        <v>35338</v>
      </c>
      <c r="Q9" s="61">
        <v>65.773719767207794</v>
      </c>
      <c r="R9" s="16">
        <v>71.731777924414601</v>
      </c>
      <c r="S9" s="16">
        <v>69.833379811780603</v>
      </c>
      <c r="T9" s="16">
        <v>64.220557438716696</v>
      </c>
      <c r="U9" s="62" t="s">
        <v>15</v>
      </c>
      <c r="V9" s="63" t="s">
        <v>15</v>
      </c>
      <c r="W9" s="61">
        <v>64.493364137310294</v>
      </c>
      <c r="X9" s="16">
        <v>69.968153262412201</v>
      </c>
      <c r="Y9" s="16">
        <v>67.684383504885005</v>
      </c>
      <c r="Z9" s="64">
        <v>67.607497158954899</v>
      </c>
      <c r="AA9" s="164"/>
      <c r="AF9" s="165"/>
      <c r="AG9" s="164"/>
      <c r="AJ9" s="165"/>
    </row>
    <row r="10" spans="1:36" x14ac:dyDescent="0.25">
      <c r="P10" s="25">
        <v>35430</v>
      </c>
      <c r="Q10" s="61">
        <v>65.426896491340003</v>
      </c>
      <c r="R10" s="16">
        <v>70.524570159000007</v>
      </c>
      <c r="S10" s="16">
        <v>73.969097259915998</v>
      </c>
      <c r="T10" s="16">
        <v>65.200440377413003</v>
      </c>
      <c r="U10" s="62" t="s">
        <v>15</v>
      </c>
      <c r="V10" s="63" t="s">
        <v>15</v>
      </c>
      <c r="W10" s="61">
        <v>66.986115097662207</v>
      </c>
      <c r="X10" s="16">
        <v>72.559616419031201</v>
      </c>
      <c r="Y10" s="16">
        <v>70.612303331311097</v>
      </c>
      <c r="Z10" s="64">
        <v>68.365503324419905</v>
      </c>
      <c r="AA10" s="164"/>
      <c r="AF10" s="165"/>
      <c r="AG10" s="164"/>
      <c r="AJ10" s="165"/>
    </row>
    <row r="11" spans="1:36" x14ac:dyDescent="0.25">
      <c r="P11" s="25">
        <v>35520</v>
      </c>
      <c r="Q11" s="61">
        <v>65.870115033249604</v>
      </c>
      <c r="R11" s="16">
        <v>70.307746882856193</v>
      </c>
      <c r="S11" s="16">
        <v>76.157894356738396</v>
      </c>
      <c r="T11" s="16">
        <v>67.750673932941794</v>
      </c>
      <c r="U11" s="62" t="s">
        <v>15</v>
      </c>
      <c r="V11" s="63" t="s">
        <v>15</v>
      </c>
      <c r="W11" s="61">
        <v>67.797352572088997</v>
      </c>
      <c r="X11" s="16">
        <v>73.546880895718502</v>
      </c>
      <c r="Y11" s="16">
        <v>79.051801178846901</v>
      </c>
      <c r="Z11" s="64">
        <v>70.123741464268306</v>
      </c>
      <c r="AA11" s="166">
        <f>IFERROR(Q11/Q7-1,"NULL")</f>
        <v>0.12532655480633004</v>
      </c>
      <c r="AB11" s="167">
        <f t="shared" ref="AB11:AJ26" si="0">IFERROR(R11/R7-1,"NULL")</f>
        <v>3.477074046580908E-2</v>
      </c>
      <c r="AC11" s="167">
        <f t="shared" si="0"/>
        <v>0.10710004542442642</v>
      </c>
      <c r="AD11" s="167">
        <f t="shared" si="0"/>
        <v>8.5120157164404242E-2</v>
      </c>
      <c r="AE11" s="167" t="str">
        <f t="shared" si="0"/>
        <v>NULL</v>
      </c>
      <c r="AF11" s="168" t="str">
        <f t="shared" si="0"/>
        <v>NULL</v>
      </c>
      <c r="AG11" s="166">
        <f t="shared" si="0"/>
        <v>0.10997112195358083</v>
      </c>
      <c r="AH11" s="167">
        <f t="shared" si="0"/>
        <v>6.4769563424834198E-2</v>
      </c>
      <c r="AI11" s="167">
        <f t="shared" si="0"/>
        <v>5.6806750248195037E-3</v>
      </c>
      <c r="AJ11" s="168">
        <f>IFERROR(Z11/Z7-1,"NULL")</f>
        <v>4.7258232280556367E-2</v>
      </c>
    </row>
    <row r="12" spans="1:36" x14ac:dyDescent="0.25">
      <c r="P12" s="25">
        <v>35611</v>
      </c>
      <c r="Q12" s="61">
        <v>69.622518787530694</v>
      </c>
      <c r="R12" s="16">
        <v>73.1215442799909</v>
      </c>
      <c r="S12" s="16">
        <v>77.253302141115796</v>
      </c>
      <c r="T12" s="16">
        <v>71.056875827591696</v>
      </c>
      <c r="U12" s="62" t="s">
        <v>15</v>
      </c>
      <c r="V12" s="63" t="s">
        <v>15</v>
      </c>
      <c r="W12" s="61">
        <v>68.172583466500697</v>
      </c>
      <c r="X12" s="16">
        <v>73.077439388137194</v>
      </c>
      <c r="Y12" s="16">
        <v>83.625990168160996</v>
      </c>
      <c r="Z12" s="64">
        <v>72.368703763364394</v>
      </c>
      <c r="AA12" s="166">
        <f t="shared" ref="AA12:AJ50" si="1">IFERROR(Q12/Q8-1,"NULL")</f>
        <v>0.11831372348991431</v>
      </c>
      <c r="AB12" s="167">
        <f t="shared" si="0"/>
        <v>4.264426009364497E-2</v>
      </c>
      <c r="AC12" s="167">
        <f t="shared" si="0"/>
        <v>0.13706782924340777</v>
      </c>
      <c r="AD12" s="167">
        <f t="shared" si="0"/>
        <v>0.12479790620934583</v>
      </c>
      <c r="AE12" s="167" t="str">
        <f t="shared" si="0"/>
        <v>NULL</v>
      </c>
      <c r="AF12" s="168" t="str">
        <f t="shared" si="0"/>
        <v>NULL</v>
      </c>
      <c r="AG12" s="166">
        <f t="shared" si="0"/>
        <v>0.11288912856485567</v>
      </c>
      <c r="AH12" s="167">
        <f t="shared" si="0"/>
        <v>6.8199211792686842E-2</v>
      </c>
      <c r="AI12" s="167">
        <f t="shared" si="0"/>
        <v>0.14538853870189716</v>
      </c>
      <c r="AJ12" s="168">
        <f t="shared" si="0"/>
        <v>8.9337295977162556E-2</v>
      </c>
    </row>
    <row r="13" spans="1:36" x14ac:dyDescent="0.25">
      <c r="P13" s="25">
        <v>35703</v>
      </c>
      <c r="Q13" s="61">
        <v>74.671989916243504</v>
      </c>
      <c r="R13" s="16">
        <v>77.314593683208301</v>
      </c>
      <c r="S13" s="16">
        <v>79.579934236497294</v>
      </c>
      <c r="T13" s="16">
        <v>72.606357138438895</v>
      </c>
      <c r="U13" s="62" t="s">
        <v>15</v>
      </c>
      <c r="V13" s="63" t="s">
        <v>15</v>
      </c>
      <c r="W13" s="61">
        <v>73.895767234272597</v>
      </c>
      <c r="X13" s="16">
        <v>74.691078992460305</v>
      </c>
      <c r="Y13" s="16">
        <v>85.005819220242401</v>
      </c>
      <c r="Z13" s="64">
        <v>74.291198024851596</v>
      </c>
      <c r="AA13" s="166">
        <f t="shared" si="1"/>
        <v>0.1352861018128404</v>
      </c>
      <c r="AB13" s="167">
        <f t="shared" si="0"/>
        <v>7.7829044815764137E-2</v>
      </c>
      <c r="AC13" s="167">
        <f t="shared" si="0"/>
        <v>0.1395687055529351</v>
      </c>
      <c r="AD13" s="167">
        <f t="shared" si="0"/>
        <v>0.13057812068549013</v>
      </c>
      <c r="AE13" s="167" t="str">
        <f t="shared" si="0"/>
        <v>NULL</v>
      </c>
      <c r="AF13" s="168" t="str">
        <f t="shared" si="0"/>
        <v>NULL</v>
      </c>
      <c r="AG13" s="166">
        <f t="shared" si="0"/>
        <v>0.14578869039834874</v>
      </c>
      <c r="AH13" s="167">
        <f t="shared" si="0"/>
        <v>6.7501077416392441E-2</v>
      </c>
      <c r="AI13" s="167">
        <f t="shared" si="0"/>
        <v>0.25591480365788155</v>
      </c>
      <c r="AJ13" s="168">
        <f t="shared" si="0"/>
        <v>9.8860350504950123E-2</v>
      </c>
    </row>
    <row r="14" spans="1:36" x14ac:dyDescent="0.25">
      <c r="P14" s="25">
        <v>35795</v>
      </c>
      <c r="Q14" s="61">
        <v>77.369173570482303</v>
      </c>
      <c r="R14" s="16">
        <v>79.350153072707201</v>
      </c>
      <c r="S14" s="16">
        <v>81.957197382782596</v>
      </c>
      <c r="T14" s="16">
        <v>73.347755984020296</v>
      </c>
      <c r="U14" s="62" t="s">
        <v>15</v>
      </c>
      <c r="V14" s="63" t="s">
        <v>15</v>
      </c>
      <c r="W14" s="61">
        <v>81.887888105287502</v>
      </c>
      <c r="X14" s="16">
        <v>78.882129063923799</v>
      </c>
      <c r="Y14" s="16">
        <v>84.8266016505235</v>
      </c>
      <c r="Z14" s="64">
        <v>77.131450326822602</v>
      </c>
      <c r="AA14" s="166">
        <f t="shared" si="1"/>
        <v>0.18252855812476132</v>
      </c>
      <c r="AB14" s="167">
        <f t="shared" si="0"/>
        <v>0.12514195965760044</v>
      </c>
      <c r="AC14" s="167">
        <f t="shared" si="0"/>
        <v>0.1079923970789809</v>
      </c>
      <c r="AD14" s="167">
        <f t="shared" si="0"/>
        <v>0.12495798432413219</v>
      </c>
      <c r="AE14" s="167" t="str">
        <f t="shared" si="0"/>
        <v>NULL</v>
      </c>
      <c r="AF14" s="168" t="str">
        <f t="shared" si="0"/>
        <v>NULL</v>
      </c>
      <c r="AG14" s="166">
        <f t="shared" si="0"/>
        <v>0.2224606246518297</v>
      </c>
      <c r="AH14" s="167">
        <f t="shared" si="0"/>
        <v>8.7135419906027911E-2</v>
      </c>
      <c r="AI14" s="167">
        <f t="shared" si="0"/>
        <v>0.20130058996262012</v>
      </c>
      <c r="AJ14" s="168">
        <f t="shared" si="0"/>
        <v>0.12822178695598851</v>
      </c>
    </row>
    <row r="15" spans="1:36" x14ac:dyDescent="0.25">
      <c r="P15" s="25">
        <v>35885</v>
      </c>
      <c r="Q15" s="61">
        <v>77.900487681544604</v>
      </c>
      <c r="R15" s="16">
        <v>79.310940605590105</v>
      </c>
      <c r="S15" s="16">
        <v>83.185486581538399</v>
      </c>
      <c r="T15" s="16">
        <v>74.997285186777603</v>
      </c>
      <c r="U15" s="65">
        <v>75.205838218554803</v>
      </c>
      <c r="V15" s="66">
        <v>86.972211875769304</v>
      </c>
      <c r="W15" s="61">
        <v>82.893675395743998</v>
      </c>
      <c r="X15" s="16">
        <v>81.265671730967895</v>
      </c>
      <c r="Y15" s="16">
        <v>84.709565786247396</v>
      </c>
      <c r="Z15" s="64">
        <v>79.457805840544296</v>
      </c>
      <c r="AA15" s="166">
        <f>IFERROR(Q15/Q11-1,"NULL")</f>
        <v>0.18263779624830412</v>
      </c>
      <c r="AB15" s="167">
        <f t="shared" si="0"/>
        <v>0.12805407827582149</v>
      </c>
      <c r="AC15" s="167">
        <f t="shared" si="0"/>
        <v>9.2276608802777549E-2</v>
      </c>
      <c r="AD15" s="167">
        <f t="shared" si="0"/>
        <v>0.10695998774873217</v>
      </c>
      <c r="AE15" s="167" t="str">
        <f t="shared" si="0"/>
        <v>NULL</v>
      </c>
      <c r="AF15" s="168" t="str">
        <f t="shared" si="0"/>
        <v>NULL</v>
      </c>
      <c r="AG15" s="166">
        <f t="shared" si="0"/>
        <v>0.22266832333317232</v>
      </c>
      <c r="AH15" s="167">
        <f t="shared" si="0"/>
        <v>0.10495062117173681</v>
      </c>
      <c r="AI15" s="167">
        <f t="shared" si="0"/>
        <v>7.1570344040616574E-2</v>
      </c>
      <c r="AJ15" s="168">
        <f t="shared" si="0"/>
        <v>0.13310847626452138</v>
      </c>
    </row>
    <row r="16" spans="1:36" x14ac:dyDescent="0.25">
      <c r="P16" s="25">
        <v>35976</v>
      </c>
      <c r="Q16" s="61">
        <v>78.485150583872297</v>
      </c>
      <c r="R16" s="16">
        <v>79.437147627820494</v>
      </c>
      <c r="S16" s="16">
        <v>84.464086187136601</v>
      </c>
      <c r="T16" s="16">
        <v>77.591116564692598</v>
      </c>
      <c r="U16" s="65">
        <v>73.508081569490301</v>
      </c>
      <c r="V16" s="66">
        <v>85.000529351378603</v>
      </c>
      <c r="W16" s="61">
        <v>83.975573177519706</v>
      </c>
      <c r="X16" s="16">
        <v>81.634115574094693</v>
      </c>
      <c r="Y16" s="16">
        <v>88.175348224582393</v>
      </c>
      <c r="Z16" s="64">
        <v>80.518035383846296</v>
      </c>
      <c r="AA16" s="166">
        <f t="shared" si="1"/>
        <v>0.12729547782360462</v>
      </c>
      <c r="AB16" s="167">
        <f t="shared" si="0"/>
        <v>8.637130697960127E-2</v>
      </c>
      <c r="AC16" s="167">
        <f t="shared" si="0"/>
        <v>9.3339492891179265E-2</v>
      </c>
      <c r="AD16" s="167">
        <f t="shared" si="0"/>
        <v>9.1957895150853508E-2</v>
      </c>
      <c r="AE16" s="167" t="str">
        <f t="shared" si="0"/>
        <v>NULL</v>
      </c>
      <c r="AF16" s="168" t="str">
        <f t="shared" si="0"/>
        <v>NULL</v>
      </c>
      <c r="AG16" s="166">
        <f t="shared" si="0"/>
        <v>0.23180857915975017</v>
      </c>
      <c r="AH16" s="167">
        <f t="shared" si="0"/>
        <v>0.11709053105309719</v>
      </c>
      <c r="AI16" s="167">
        <f t="shared" si="0"/>
        <v>5.4401245919758034E-2</v>
      </c>
      <c r="AJ16" s="168">
        <f t="shared" si="0"/>
        <v>0.11260850611790807</v>
      </c>
    </row>
    <row r="17" spans="1:36" x14ac:dyDescent="0.25">
      <c r="P17" s="25">
        <v>36068</v>
      </c>
      <c r="Q17" s="61">
        <v>80.253483676326894</v>
      </c>
      <c r="R17" s="16">
        <v>81.279793760422194</v>
      </c>
      <c r="S17" s="16">
        <v>84.905129268510294</v>
      </c>
      <c r="T17" s="16">
        <v>80.286145532648703</v>
      </c>
      <c r="U17" s="65">
        <v>74.826408279683605</v>
      </c>
      <c r="V17" s="66">
        <v>85.279639498900195</v>
      </c>
      <c r="W17" s="61">
        <v>86.8268741489658</v>
      </c>
      <c r="X17" s="16">
        <v>82.017888179602807</v>
      </c>
      <c r="Y17" s="16">
        <v>91.103345355997902</v>
      </c>
      <c r="Z17" s="64">
        <v>82.434109026710203</v>
      </c>
      <c r="AA17" s="166">
        <f t="shared" si="1"/>
        <v>7.4746819608583204E-2</v>
      </c>
      <c r="AB17" s="167">
        <f t="shared" si="0"/>
        <v>5.1286566847406068E-2</v>
      </c>
      <c r="AC17" s="167">
        <f t="shared" si="0"/>
        <v>6.6916303501677543E-2</v>
      </c>
      <c r="AD17" s="167">
        <f t="shared" si="0"/>
        <v>0.10577294739586951</v>
      </c>
      <c r="AE17" s="167" t="str">
        <f t="shared" si="0"/>
        <v>NULL</v>
      </c>
      <c r="AF17" s="168" t="str">
        <f t="shared" si="0"/>
        <v>NULL</v>
      </c>
      <c r="AG17" s="166">
        <f t="shared" si="0"/>
        <v>0.17499117200715397</v>
      </c>
      <c r="AH17" s="167">
        <f t="shared" si="0"/>
        <v>9.8094836571876343E-2</v>
      </c>
      <c r="AI17" s="167">
        <f t="shared" si="0"/>
        <v>7.1730690812559006E-2</v>
      </c>
      <c r="AJ17" s="168">
        <f t="shared" si="0"/>
        <v>0.10960801842412971</v>
      </c>
    </row>
    <row r="18" spans="1:36" x14ac:dyDescent="0.25">
      <c r="P18" s="25">
        <v>36160</v>
      </c>
      <c r="Q18" s="61">
        <v>82.698552815623202</v>
      </c>
      <c r="R18" s="16">
        <v>84.151136708785998</v>
      </c>
      <c r="S18" s="16">
        <v>85.418772383911602</v>
      </c>
      <c r="T18" s="16">
        <v>82.489014540857099</v>
      </c>
      <c r="U18" s="65">
        <v>79.036150490514203</v>
      </c>
      <c r="V18" s="66">
        <v>82.267987703449194</v>
      </c>
      <c r="W18" s="61">
        <v>86.759446806062698</v>
      </c>
      <c r="X18" s="16">
        <v>82.127494445390596</v>
      </c>
      <c r="Y18" s="16">
        <v>92.462362256918595</v>
      </c>
      <c r="Z18" s="64">
        <v>83.049629263028805</v>
      </c>
      <c r="AA18" s="166">
        <f t="shared" si="1"/>
        <v>6.8882463120611082E-2</v>
      </c>
      <c r="AB18" s="167">
        <f t="shared" si="0"/>
        <v>6.0503772836830505E-2</v>
      </c>
      <c r="AC18" s="167">
        <f t="shared" si="0"/>
        <v>4.2236375958070616E-2</v>
      </c>
      <c r="AD18" s="167">
        <f t="shared" si="0"/>
        <v>0.12462901467399146</v>
      </c>
      <c r="AE18" s="167" t="str">
        <f t="shared" si="0"/>
        <v>NULL</v>
      </c>
      <c r="AF18" s="168" t="str">
        <f t="shared" si="0"/>
        <v>NULL</v>
      </c>
      <c r="AG18" s="166">
        <f t="shared" si="0"/>
        <v>5.9490589066255817E-2</v>
      </c>
      <c r="AH18" s="167">
        <f t="shared" si="0"/>
        <v>4.1141959782003967E-2</v>
      </c>
      <c r="AI18" s="167">
        <f t="shared" si="0"/>
        <v>9.0016108836395547E-2</v>
      </c>
      <c r="AJ18" s="168">
        <f t="shared" si="0"/>
        <v>7.6728479901902569E-2</v>
      </c>
    </row>
    <row r="19" spans="1:36" x14ac:dyDescent="0.25">
      <c r="P19" s="25">
        <v>36250</v>
      </c>
      <c r="Q19" s="61">
        <v>85.562884401958399</v>
      </c>
      <c r="R19" s="16">
        <v>86.738789619396599</v>
      </c>
      <c r="S19" s="16">
        <v>87.746804079303502</v>
      </c>
      <c r="T19" s="16">
        <v>84.855318015496593</v>
      </c>
      <c r="U19" s="65">
        <v>82.079247525450597</v>
      </c>
      <c r="V19" s="66">
        <v>88.329562757304998</v>
      </c>
      <c r="W19" s="61">
        <v>85.296329847886796</v>
      </c>
      <c r="X19" s="16">
        <v>83.845229289193</v>
      </c>
      <c r="Y19" s="16">
        <v>93.740876031754993</v>
      </c>
      <c r="Z19" s="64">
        <v>81.981557605154094</v>
      </c>
      <c r="AA19" s="166">
        <f t="shared" si="1"/>
        <v>9.8361344690645502E-2</v>
      </c>
      <c r="AB19" s="167">
        <f t="shared" si="0"/>
        <v>9.3654784032191296E-2</v>
      </c>
      <c r="AC19" s="167">
        <f t="shared" si="0"/>
        <v>5.4833092708955977E-2</v>
      </c>
      <c r="AD19" s="167">
        <f t="shared" si="0"/>
        <v>0.13144519570499091</v>
      </c>
      <c r="AE19" s="167">
        <f t="shared" si="0"/>
        <v>9.1394624004070835E-2</v>
      </c>
      <c r="AF19" s="168">
        <f t="shared" si="0"/>
        <v>1.5606719114773515E-2</v>
      </c>
      <c r="AG19" s="166">
        <f t="shared" si="0"/>
        <v>2.8984774057517093E-2</v>
      </c>
      <c r="AH19" s="167">
        <f t="shared" si="0"/>
        <v>3.1742278175769023E-2</v>
      </c>
      <c r="AI19" s="167">
        <f t="shared" si="0"/>
        <v>0.10661499869208191</v>
      </c>
      <c r="AJ19" s="168">
        <f t="shared" si="0"/>
        <v>3.176216279712607E-2</v>
      </c>
    </row>
    <row r="20" spans="1:36" x14ac:dyDescent="0.25">
      <c r="P20" s="25">
        <v>36341</v>
      </c>
      <c r="Q20" s="61">
        <v>89.409273670621801</v>
      </c>
      <c r="R20" s="16">
        <v>87.615349800061495</v>
      </c>
      <c r="S20" s="16">
        <v>91.227144621821694</v>
      </c>
      <c r="T20" s="16">
        <v>86.989281617201996</v>
      </c>
      <c r="U20" s="65">
        <v>85.988254678825498</v>
      </c>
      <c r="V20" s="66">
        <v>89.546819144145104</v>
      </c>
      <c r="W20" s="61">
        <v>87.065068201411407</v>
      </c>
      <c r="X20" s="16">
        <v>87.2016216067599</v>
      </c>
      <c r="Y20" s="16">
        <v>93.237828670424193</v>
      </c>
      <c r="Z20" s="64">
        <v>85.347873469070805</v>
      </c>
      <c r="AA20" s="166">
        <f t="shared" si="1"/>
        <v>0.13918713292236795</v>
      </c>
      <c r="AB20" s="167">
        <f t="shared" si="0"/>
        <v>0.10295186089205477</v>
      </c>
      <c r="AC20" s="167">
        <f t="shared" si="0"/>
        <v>8.0070225583226184E-2</v>
      </c>
      <c r="AD20" s="167">
        <f t="shared" si="0"/>
        <v>0.12112424035905645</v>
      </c>
      <c r="AE20" s="167">
        <f t="shared" si="0"/>
        <v>0.16977960576398887</v>
      </c>
      <c r="AF20" s="168">
        <f t="shared" si="0"/>
        <v>5.3485429178597999E-2</v>
      </c>
      <c r="AG20" s="166">
        <f t="shared" si="0"/>
        <v>3.6790401148685037E-2</v>
      </c>
      <c r="AH20" s="167">
        <f t="shared" si="0"/>
        <v>6.8200727030746089E-2</v>
      </c>
      <c r="AI20" s="167">
        <f t="shared" si="0"/>
        <v>5.7413784552885261E-2</v>
      </c>
      <c r="AJ20" s="168">
        <f t="shared" si="0"/>
        <v>5.9984549575752277E-2</v>
      </c>
    </row>
    <row r="21" spans="1:36" x14ac:dyDescent="0.25">
      <c r="P21" s="25">
        <v>36433</v>
      </c>
      <c r="Q21" s="61">
        <v>90.708103923561495</v>
      </c>
      <c r="R21" s="16">
        <v>88.098296306729296</v>
      </c>
      <c r="S21" s="16">
        <v>93.886798879959798</v>
      </c>
      <c r="T21" s="16">
        <v>88.894315192911193</v>
      </c>
      <c r="U21" s="65">
        <v>89.528932631915197</v>
      </c>
      <c r="V21" s="66">
        <v>87.404692014359597</v>
      </c>
      <c r="W21" s="61">
        <v>90.639654497970994</v>
      </c>
      <c r="X21" s="16">
        <v>89.891443299305905</v>
      </c>
      <c r="Y21" s="16">
        <v>93.280865591783495</v>
      </c>
      <c r="Z21" s="64">
        <v>91.720510344848094</v>
      </c>
      <c r="AA21" s="166">
        <f t="shared" si="1"/>
        <v>0.13026998665128975</v>
      </c>
      <c r="AB21" s="167">
        <f t="shared" si="0"/>
        <v>8.3889269778477882E-2</v>
      </c>
      <c r="AC21" s="167">
        <f t="shared" si="0"/>
        <v>0.10578477047064139</v>
      </c>
      <c r="AD21" s="167">
        <f t="shared" si="0"/>
        <v>0.1072186191422273</v>
      </c>
      <c r="AE21" s="167">
        <f t="shared" si="0"/>
        <v>0.19648844158438017</v>
      </c>
      <c r="AF21" s="168">
        <f t="shared" si="0"/>
        <v>2.4918638586491682E-2</v>
      </c>
      <c r="AG21" s="166">
        <f t="shared" si="0"/>
        <v>4.3912445154523638E-2</v>
      </c>
      <c r="AH21" s="167">
        <f t="shared" si="0"/>
        <v>9.5998023046650394E-2</v>
      </c>
      <c r="AI21" s="167">
        <f t="shared" si="0"/>
        <v>2.3901649574740169E-2</v>
      </c>
      <c r="AJ21" s="168">
        <f t="shared" si="0"/>
        <v>0.11265241327626807</v>
      </c>
    </row>
    <row r="22" spans="1:36" x14ac:dyDescent="0.25">
      <c r="P22" s="25">
        <v>36525</v>
      </c>
      <c r="Q22" s="61">
        <v>90.458723095756994</v>
      </c>
      <c r="R22" s="16">
        <v>90.806903038197802</v>
      </c>
      <c r="S22" s="16">
        <v>94.870133696984595</v>
      </c>
      <c r="T22" s="16">
        <v>91.491760640086298</v>
      </c>
      <c r="U22" s="65">
        <v>89.769413404594005</v>
      </c>
      <c r="V22" s="66">
        <v>91.698720963855493</v>
      </c>
      <c r="W22" s="61">
        <v>88.6234126001942</v>
      </c>
      <c r="X22" s="16">
        <v>91.432518539561002</v>
      </c>
      <c r="Y22" s="16">
        <v>94.668034579841702</v>
      </c>
      <c r="Z22" s="64">
        <v>94.384664746304495</v>
      </c>
      <c r="AA22" s="166">
        <f t="shared" si="1"/>
        <v>9.3836832881890153E-2</v>
      </c>
      <c r="AB22" s="167">
        <f t="shared" si="0"/>
        <v>7.9093005629202517E-2</v>
      </c>
      <c r="AC22" s="167">
        <f t="shared" si="0"/>
        <v>0.11064735595349218</v>
      </c>
      <c r="AD22" s="167">
        <f t="shared" si="0"/>
        <v>0.10913872773652922</v>
      </c>
      <c r="AE22" s="167">
        <f t="shared" si="0"/>
        <v>0.13580194439464743</v>
      </c>
      <c r="AF22" s="168">
        <f t="shared" si="0"/>
        <v>0.11463430094341431</v>
      </c>
      <c r="AG22" s="166">
        <f t="shared" si="0"/>
        <v>2.1484297822899956E-2</v>
      </c>
      <c r="AH22" s="167">
        <f t="shared" si="0"/>
        <v>0.11329974397742815</v>
      </c>
      <c r="AI22" s="167">
        <f t="shared" si="0"/>
        <v>2.385481258627542E-2</v>
      </c>
      <c r="AJ22" s="168">
        <f t="shared" si="0"/>
        <v>0.13648508227985201</v>
      </c>
    </row>
    <row r="23" spans="1:36" x14ac:dyDescent="0.25">
      <c r="P23" s="25">
        <v>36616</v>
      </c>
      <c r="Q23" s="61">
        <v>93.244109307807705</v>
      </c>
      <c r="R23" s="16">
        <v>94.556184920999797</v>
      </c>
      <c r="S23" s="16">
        <v>95.961277510605399</v>
      </c>
      <c r="T23" s="16">
        <v>95.985899467516504</v>
      </c>
      <c r="U23" s="65">
        <v>93.941514636638203</v>
      </c>
      <c r="V23" s="66">
        <v>90.7215312672121</v>
      </c>
      <c r="W23" s="61">
        <v>87.002432255467795</v>
      </c>
      <c r="X23" s="16">
        <v>91.423370212809203</v>
      </c>
      <c r="Y23" s="16">
        <v>95.141055324167993</v>
      </c>
      <c r="Z23" s="64">
        <v>94.484820949108595</v>
      </c>
      <c r="AA23" s="166">
        <f t="shared" si="1"/>
        <v>8.977286073905999E-2</v>
      </c>
      <c r="AB23" s="167">
        <f t="shared" si="0"/>
        <v>9.0125713488801829E-2</v>
      </c>
      <c r="AC23" s="167">
        <f t="shared" si="0"/>
        <v>9.3615642387133047E-2</v>
      </c>
      <c r="AD23" s="167">
        <f t="shared" si="0"/>
        <v>0.1311712891110397</v>
      </c>
      <c r="AE23" s="167">
        <f t="shared" si="0"/>
        <v>0.14452212305564127</v>
      </c>
      <c r="AF23" s="168">
        <f t="shared" si="0"/>
        <v>2.7080044723863272E-2</v>
      </c>
      <c r="AG23" s="166">
        <f t="shared" si="0"/>
        <v>2.0002061174537955E-2</v>
      </c>
      <c r="AH23" s="167">
        <f t="shared" si="0"/>
        <v>9.0382493886184356E-2</v>
      </c>
      <c r="AI23" s="167">
        <f t="shared" si="0"/>
        <v>1.4936699460101899E-2</v>
      </c>
      <c r="AJ23" s="168">
        <f t="shared" si="0"/>
        <v>0.15251312257536842</v>
      </c>
    </row>
    <row r="24" spans="1:36" x14ac:dyDescent="0.25">
      <c r="P24" s="25">
        <v>36707</v>
      </c>
      <c r="Q24" s="61">
        <v>98.775517964241502</v>
      </c>
      <c r="R24" s="16">
        <v>97.953425752555802</v>
      </c>
      <c r="S24" s="16">
        <v>97.853377856109503</v>
      </c>
      <c r="T24" s="16">
        <v>100.672162369075</v>
      </c>
      <c r="U24" s="65">
        <v>95.884766441780499</v>
      </c>
      <c r="V24" s="66">
        <v>94.503935517239597</v>
      </c>
      <c r="W24" s="61">
        <v>92.466509492816201</v>
      </c>
      <c r="X24" s="16">
        <v>93.882050417072094</v>
      </c>
      <c r="Y24" s="16">
        <v>95.450364421052299</v>
      </c>
      <c r="Z24" s="64">
        <v>95.148864660873798</v>
      </c>
      <c r="AA24" s="166">
        <f t="shared" si="1"/>
        <v>0.10475696657736377</v>
      </c>
      <c r="AB24" s="167">
        <f t="shared" si="0"/>
        <v>0.11799389006704675</v>
      </c>
      <c r="AC24" s="167">
        <f t="shared" si="0"/>
        <v>7.2634447364943622E-2</v>
      </c>
      <c r="AD24" s="167">
        <f t="shared" si="0"/>
        <v>0.15729386997451922</v>
      </c>
      <c r="AE24" s="167">
        <f t="shared" si="0"/>
        <v>0.11509143661444732</v>
      </c>
      <c r="AF24" s="168">
        <f t="shared" si="0"/>
        <v>5.5357816396749193E-2</v>
      </c>
      <c r="AG24" s="166">
        <f t="shared" si="0"/>
        <v>6.203913237521852E-2</v>
      </c>
      <c r="AH24" s="167">
        <f t="shared" si="0"/>
        <v>7.6608997484449493E-2</v>
      </c>
      <c r="AI24" s="167">
        <f t="shared" si="0"/>
        <v>2.3730022268632522E-2</v>
      </c>
      <c r="AJ24" s="168">
        <f t="shared" si="0"/>
        <v>0.11483579840281277</v>
      </c>
    </row>
    <row r="25" spans="1:36" x14ac:dyDescent="0.25">
      <c r="P25" s="25">
        <v>36799</v>
      </c>
      <c r="Q25" s="61">
        <v>101.312640298129</v>
      </c>
      <c r="R25" s="16">
        <v>99.504278617002598</v>
      </c>
      <c r="S25" s="16">
        <v>99.044283941204199</v>
      </c>
      <c r="T25" s="16">
        <v>100.61174201806701</v>
      </c>
      <c r="U25" s="65">
        <v>97.451766608678</v>
      </c>
      <c r="V25" s="66">
        <v>98.464282046023698</v>
      </c>
      <c r="W25" s="61">
        <v>98.433134632102806</v>
      </c>
      <c r="X25" s="16">
        <v>98.594988826849203</v>
      </c>
      <c r="Y25" s="16">
        <v>97.588673846953498</v>
      </c>
      <c r="Z25" s="64">
        <v>97.487273291730105</v>
      </c>
      <c r="AA25" s="166">
        <f t="shared" si="1"/>
        <v>0.11690836778490921</v>
      </c>
      <c r="AB25" s="167">
        <f t="shared" si="0"/>
        <v>0.12946881822278855</v>
      </c>
      <c r="AC25" s="167">
        <f t="shared" si="0"/>
        <v>5.493301638538739E-2</v>
      </c>
      <c r="AD25" s="167">
        <f t="shared" si="0"/>
        <v>0.13181300513680316</v>
      </c>
      <c r="AE25" s="167">
        <f t="shared" si="0"/>
        <v>8.84946770150421E-2</v>
      </c>
      <c r="AF25" s="168">
        <f t="shared" si="0"/>
        <v>0.12653313885994977</v>
      </c>
      <c r="AG25" s="166">
        <f t="shared" si="0"/>
        <v>8.5983118286337534E-2</v>
      </c>
      <c r="AH25" s="167">
        <f t="shared" si="0"/>
        <v>9.6822847738284201E-2</v>
      </c>
      <c r="AI25" s="167">
        <f t="shared" si="0"/>
        <v>4.6181049327113532E-2</v>
      </c>
      <c r="AJ25" s="168">
        <f t="shared" si="0"/>
        <v>6.2873210421532821E-2</v>
      </c>
    </row>
    <row r="26" spans="1:36" x14ac:dyDescent="0.25">
      <c r="I26" s="108" t="s">
        <v>137</v>
      </c>
      <c r="J26" s="108"/>
      <c r="K26" s="108"/>
      <c r="L26" s="108"/>
      <c r="M26" s="108"/>
      <c r="N26" s="108"/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66">
        <f t="shared" si="1"/>
        <v>0.10547658177910479</v>
      </c>
      <c r="AB26" s="167">
        <f t="shared" si="0"/>
        <v>0.10123786468012397</v>
      </c>
      <c r="AC26" s="167">
        <f t="shared" si="0"/>
        <v>5.4072510526866235E-2</v>
      </c>
      <c r="AD26" s="167">
        <f t="shared" si="0"/>
        <v>9.2994596457529388E-2</v>
      </c>
      <c r="AE26" s="167">
        <f t="shared" si="0"/>
        <v>0.11396517151444852</v>
      </c>
      <c r="AF26" s="168">
        <f t="shared" si="0"/>
        <v>9.0527751629344788E-2</v>
      </c>
      <c r="AG26" s="166">
        <f t="shared" si="0"/>
        <v>0.12836999914603675</v>
      </c>
      <c r="AH26" s="167">
        <f t="shared" si="0"/>
        <v>9.3702783181369043E-2</v>
      </c>
      <c r="AI26" s="167">
        <f t="shared" si="0"/>
        <v>5.6322764529999736E-2</v>
      </c>
      <c r="AJ26" s="168">
        <f t="shared" si="0"/>
        <v>5.949414842748979E-2</v>
      </c>
    </row>
    <row r="27" spans="1:36" x14ac:dyDescent="0.25">
      <c r="A27" s="108" t="s">
        <v>80</v>
      </c>
      <c r="B27" s="108"/>
      <c r="C27" s="108"/>
      <c r="D27" s="108"/>
      <c r="E27" s="108"/>
      <c r="F27" s="108"/>
      <c r="G27" s="59"/>
      <c r="I27" s="108" t="s">
        <v>74</v>
      </c>
      <c r="J27" s="108"/>
      <c r="K27" s="108"/>
      <c r="L27" s="108"/>
      <c r="M27" s="108"/>
      <c r="N27" s="108"/>
      <c r="P27" s="25">
        <v>36981</v>
      </c>
      <c r="Q27" s="61">
        <v>100.237428111322</v>
      </c>
      <c r="R27" s="16">
        <v>101.503682146727</v>
      </c>
      <c r="S27" s="16">
        <v>102.17871972503499</v>
      </c>
      <c r="T27" s="16">
        <v>104.347103075617</v>
      </c>
      <c r="U27" s="65">
        <v>99.983177688143499</v>
      </c>
      <c r="V27" s="66">
        <v>100.836320652494</v>
      </c>
      <c r="W27" s="61">
        <v>100.000702854007</v>
      </c>
      <c r="X27" s="16">
        <v>99.345579126674593</v>
      </c>
      <c r="Y27" s="16">
        <v>100.577309804579</v>
      </c>
      <c r="Z27" s="64">
        <v>101.861260613189</v>
      </c>
      <c r="AA27" s="166">
        <f t="shared" si="1"/>
        <v>7.5000113738324048E-2</v>
      </c>
      <c r="AB27" s="167">
        <f t="shared" si="1"/>
        <v>7.3474804757951429E-2</v>
      </c>
      <c r="AC27" s="167">
        <f t="shared" si="1"/>
        <v>6.4791157180483117E-2</v>
      </c>
      <c r="AD27" s="167">
        <f t="shared" si="1"/>
        <v>8.7108665486122616E-2</v>
      </c>
      <c r="AE27" s="167">
        <f t="shared" si="1"/>
        <v>6.4313025767938514E-2</v>
      </c>
      <c r="AF27" s="168">
        <f t="shared" si="1"/>
        <v>0.11149271009866113</v>
      </c>
      <c r="AG27" s="166">
        <f t="shared" si="1"/>
        <v>0.14940123237442382</v>
      </c>
      <c r="AH27" s="167">
        <f t="shared" si="1"/>
        <v>8.6654089599022655E-2</v>
      </c>
      <c r="AI27" s="167">
        <f t="shared" si="1"/>
        <v>5.7138891952463799E-2</v>
      </c>
      <c r="AJ27" s="168">
        <f t="shared" si="1"/>
        <v>7.8070102583498668E-2</v>
      </c>
    </row>
    <row r="28" spans="1:36" x14ac:dyDescent="0.25">
      <c r="A28" s="108" t="s">
        <v>74</v>
      </c>
      <c r="B28" s="108"/>
      <c r="C28" s="108"/>
      <c r="D28" s="108"/>
      <c r="E28" s="108"/>
      <c r="F28" s="108"/>
      <c r="G28" s="59"/>
      <c r="P28" s="25">
        <v>37072</v>
      </c>
      <c r="Q28" s="61">
        <v>102.522861181498</v>
      </c>
      <c r="R28" s="16">
        <v>102.746495954126</v>
      </c>
      <c r="S28" s="16">
        <v>105.21642575528899</v>
      </c>
      <c r="T28" s="16">
        <v>110.375320932078</v>
      </c>
      <c r="U28" s="65">
        <v>102.850227711389</v>
      </c>
      <c r="V28" s="66">
        <v>99.741549901226605</v>
      </c>
      <c r="W28" s="61">
        <v>100.308029013983</v>
      </c>
      <c r="X28" s="16">
        <v>100.638469767487</v>
      </c>
      <c r="Y28" s="16">
        <v>102.291418791852</v>
      </c>
      <c r="Z28" s="64">
        <v>103.759046561925</v>
      </c>
      <c r="AA28" s="166">
        <f t="shared" si="1"/>
        <v>3.7937975871846108E-2</v>
      </c>
      <c r="AB28" s="167">
        <f t="shared" si="1"/>
        <v>4.8932134478667288E-2</v>
      </c>
      <c r="AC28" s="167">
        <f t="shared" si="1"/>
        <v>7.524572028577925E-2</v>
      </c>
      <c r="AD28" s="167">
        <f t="shared" si="1"/>
        <v>9.6383730463940775E-2</v>
      </c>
      <c r="AE28" s="167">
        <f t="shared" si="1"/>
        <v>7.2644086522730467E-2</v>
      </c>
      <c r="AF28" s="168">
        <f t="shared" si="1"/>
        <v>5.5422182741072801E-2</v>
      </c>
      <c r="AG28" s="166">
        <f t="shared" si="1"/>
        <v>8.4803888069074462E-2</v>
      </c>
      <c r="AH28" s="167">
        <f t="shared" si="1"/>
        <v>7.1967104685074945E-2</v>
      </c>
      <c r="AI28" s="167">
        <f t="shared" si="1"/>
        <v>7.1671327944043517E-2</v>
      </c>
      <c r="AJ28" s="168">
        <f t="shared" si="1"/>
        <v>9.0491693534539897E-2</v>
      </c>
    </row>
    <row r="29" spans="1:36" x14ac:dyDescent="0.25">
      <c r="P29" s="25">
        <v>37164</v>
      </c>
      <c r="Q29" s="61">
        <v>103.27019620925699</v>
      </c>
      <c r="R29" s="16">
        <v>102.490797340776</v>
      </c>
      <c r="S29" s="16">
        <v>107.450751121075</v>
      </c>
      <c r="T29" s="16">
        <v>112.92429291346799</v>
      </c>
      <c r="U29" s="65">
        <v>103.770765043653</v>
      </c>
      <c r="V29" s="66">
        <v>100.536332590276</v>
      </c>
      <c r="W29" s="61">
        <v>98.848048150262102</v>
      </c>
      <c r="X29" s="16">
        <v>102.23315367844501</v>
      </c>
      <c r="Y29" s="16">
        <v>104.001676749464</v>
      </c>
      <c r="Z29" s="64">
        <v>104.817949738873</v>
      </c>
      <c r="AA29" s="166">
        <f t="shared" si="1"/>
        <v>1.932193165006435E-2</v>
      </c>
      <c r="AB29" s="167">
        <f t="shared" si="1"/>
        <v>3.0013972919382459E-2</v>
      </c>
      <c r="AC29" s="167">
        <f t="shared" si="1"/>
        <v>8.4875843868598588E-2</v>
      </c>
      <c r="AD29" s="167">
        <f t="shared" si="1"/>
        <v>0.12237687816984621</v>
      </c>
      <c r="AE29" s="167">
        <f t="shared" si="1"/>
        <v>6.4842317947392702E-2</v>
      </c>
      <c r="AF29" s="168">
        <f t="shared" si="1"/>
        <v>2.1043676967895886E-2</v>
      </c>
      <c r="AG29" s="166">
        <f t="shared" si="1"/>
        <v>4.2151813991300191E-3</v>
      </c>
      <c r="AH29" s="167">
        <f t="shared" si="1"/>
        <v>3.6900099030236611E-2</v>
      </c>
      <c r="AI29" s="167">
        <f t="shared" si="1"/>
        <v>6.5714622913801479E-2</v>
      </c>
      <c r="AJ29" s="168">
        <f t="shared" si="1"/>
        <v>7.5196240489831867E-2</v>
      </c>
    </row>
    <row r="30" spans="1:36" x14ac:dyDescent="0.25">
      <c r="P30" s="25">
        <v>37256</v>
      </c>
      <c r="Q30" s="61">
        <v>102.559013085278</v>
      </c>
      <c r="R30" s="16">
        <v>102.55616905965201</v>
      </c>
      <c r="S30" s="16">
        <v>108.487152572082</v>
      </c>
      <c r="T30" s="16">
        <v>113.753070835793</v>
      </c>
      <c r="U30" s="65">
        <v>105.89831078339</v>
      </c>
      <c r="V30" s="66">
        <v>98.536213771624503</v>
      </c>
      <c r="W30" s="61">
        <v>98.422542834318406</v>
      </c>
      <c r="X30" s="16">
        <v>100.97467648492</v>
      </c>
      <c r="Y30" s="16">
        <v>103.32811579237099</v>
      </c>
      <c r="Z30" s="64">
        <v>106.41325077335</v>
      </c>
      <c r="AA30" s="166">
        <f t="shared" si="1"/>
        <v>2.5590130852779946E-2</v>
      </c>
      <c r="AB30" s="167">
        <f t="shared" si="1"/>
        <v>2.5561690596520137E-2</v>
      </c>
      <c r="AC30" s="167">
        <f t="shared" si="1"/>
        <v>8.4871525720819907E-2</v>
      </c>
      <c r="AD30" s="167">
        <f t="shared" si="1"/>
        <v>0.13753070835793002</v>
      </c>
      <c r="AE30" s="167">
        <f t="shared" si="1"/>
        <v>5.8983107833900039E-2</v>
      </c>
      <c r="AF30" s="168">
        <f t="shared" si="1"/>
        <v>-1.4637862283754965E-2</v>
      </c>
      <c r="AG30" s="166">
        <f t="shared" si="1"/>
        <v>-1.577457165681595E-2</v>
      </c>
      <c r="AH30" s="167">
        <f t="shared" si="1"/>
        <v>9.746764849200007E-3</v>
      </c>
      <c r="AI30" s="167">
        <f t="shared" si="1"/>
        <v>3.3281157923710003E-2</v>
      </c>
      <c r="AJ30" s="168">
        <f t="shared" si="1"/>
        <v>6.4132507733499988E-2</v>
      </c>
    </row>
    <row r="31" spans="1:36" x14ac:dyDescent="0.25">
      <c r="P31" s="25">
        <v>37346</v>
      </c>
      <c r="Q31" s="61">
        <v>103.640582800565</v>
      </c>
      <c r="R31" s="16">
        <v>103.936926519989</v>
      </c>
      <c r="S31" s="16">
        <v>109.70515313902099</v>
      </c>
      <c r="T31" s="16">
        <v>117.314257966586</v>
      </c>
      <c r="U31" s="65">
        <v>109.417203612142</v>
      </c>
      <c r="V31" s="66">
        <v>100.14015125857399</v>
      </c>
      <c r="W31" s="61">
        <v>99.469603853313799</v>
      </c>
      <c r="X31" s="16">
        <v>99.295252903259296</v>
      </c>
      <c r="Y31" s="16">
        <v>103.605022903704</v>
      </c>
      <c r="Z31" s="64">
        <v>109.537212401034</v>
      </c>
      <c r="AA31" s="166">
        <f t="shared" si="1"/>
        <v>3.3950937821983107E-2</v>
      </c>
      <c r="AB31" s="167">
        <f t="shared" si="1"/>
        <v>2.3971981329156788E-2</v>
      </c>
      <c r="AC31" s="167">
        <f t="shared" si="1"/>
        <v>7.3659500082206675E-2</v>
      </c>
      <c r="AD31" s="167">
        <f t="shared" si="1"/>
        <v>0.12426942875042846</v>
      </c>
      <c r="AE31" s="167">
        <f t="shared" si="1"/>
        <v>9.4356132122786374E-2</v>
      </c>
      <c r="AF31" s="168">
        <f t="shared" si="1"/>
        <v>-6.9039547398715984E-3</v>
      </c>
      <c r="AG31" s="166">
        <f t="shared" si="1"/>
        <v>-5.3109526786883077E-3</v>
      </c>
      <c r="AH31" s="167">
        <f t="shared" si="1"/>
        <v>-5.0657738228221394E-4</v>
      </c>
      <c r="AI31" s="167">
        <f t="shared" si="1"/>
        <v>3.0103341449555732E-2</v>
      </c>
      <c r="AJ31" s="168">
        <f t="shared" si="1"/>
        <v>7.5356929038939313E-2</v>
      </c>
    </row>
    <row r="32" spans="1:36" x14ac:dyDescent="0.25">
      <c r="O32" s="67"/>
      <c r="P32" s="25">
        <v>37437</v>
      </c>
      <c r="Q32" s="61">
        <v>106.400146020045</v>
      </c>
      <c r="R32" s="16">
        <v>107.006926507744</v>
      </c>
      <c r="S32" s="16">
        <v>112.218440886115</v>
      </c>
      <c r="T32" s="16">
        <v>122.75891191898</v>
      </c>
      <c r="U32" s="65">
        <v>112.31789265742</v>
      </c>
      <c r="V32" s="66">
        <v>101.03200598043</v>
      </c>
      <c r="W32" s="61">
        <v>98.628009339282997</v>
      </c>
      <c r="X32" s="16">
        <v>99.407357014609303</v>
      </c>
      <c r="Y32" s="16">
        <v>105.252161676862</v>
      </c>
      <c r="Z32" s="64">
        <v>111.26933950572</v>
      </c>
      <c r="AA32" s="166">
        <f t="shared" si="1"/>
        <v>3.7818734220487427E-2</v>
      </c>
      <c r="AB32" s="167">
        <f t="shared" si="1"/>
        <v>4.1465458398894484E-2</v>
      </c>
      <c r="AC32" s="167">
        <f t="shared" si="1"/>
        <v>6.6548688387412014E-2</v>
      </c>
      <c r="AD32" s="167">
        <f t="shared" si="1"/>
        <v>0.11219528860552574</v>
      </c>
      <c r="AE32" s="167">
        <f t="shared" si="1"/>
        <v>9.20529313031615E-2</v>
      </c>
      <c r="AF32" s="168">
        <f t="shared" si="1"/>
        <v>1.2937999063392658E-2</v>
      </c>
      <c r="AG32" s="166">
        <f t="shared" si="1"/>
        <v>-1.6748606180526315E-2</v>
      </c>
      <c r="AH32" s="167">
        <f t="shared" si="1"/>
        <v>-1.2233023372891338E-2</v>
      </c>
      <c r="AI32" s="167">
        <f t="shared" si="1"/>
        <v>2.8944196101480246E-2</v>
      </c>
      <c r="AJ32" s="168">
        <f t="shared" si="1"/>
        <v>7.2382054313815836E-2</v>
      </c>
    </row>
    <row r="33" spans="9:36" x14ac:dyDescent="0.25">
      <c r="P33" s="25">
        <v>37529</v>
      </c>
      <c r="Q33" s="61">
        <v>108.60877852682501</v>
      </c>
      <c r="R33" s="16">
        <v>110.613934339466</v>
      </c>
      <c r="S33" s="16">
        <v>116.580615373198</v>
      </c>
      <c r="T33" s="16">
        <v>127.867261358286</v>
      </c>
      <c r="U33" s="65">
        <v>117.23847699399801</v>
      </c>
      <c r="V33" s="66">
        <v>101.908827336836</v>
      </c>
      <c r="W33" s="61">
        <v>98.573553966271206</v>
      </c>
      <c r="X33" s="16">
        <v>100.505182605028</v>
      </c>
      <c r="Y33" s="16">
        <v>109.189599969173</v>
      </c>
      <c r="Z33" s="64">
        <v>112.21537570082</v>
      </c>
      <c r="AA33" s="166">
        <f t="shared" si="1"/>
        <v>5.1695285895946297E-2</v>
      </c>
      <c r="AB33" s="167">
        <f t="shared" si="1"/>
        <v>7.9257232936543964E-2</v>
      </c>
      <c r="AC33" s="167">
        <f t="shared" si="1"/>
        <v>8.4967896053472103E-2</v>
      </c>
      <c r="AD33" s="167">
        <f t="shared" si="1"/>
        <v>0.13232731469276104</v>
      </c>
      <c r="AE33" s="167">
        <f t="shared" si="1"/>
        <v>0.12978329633283114</v>
      </c>
      <c r="AF33" s="168">
        <f t="shared" si="1"/>
        <v>1.3651728794936702E-2</v>
      </c>
      <c r="AG33" s="166">
        <f t="shared" si="1"/>
        <v>-2.7769307449918568E-3</v>
      </c>
      <c r="AH33" s="167">
        <f t="shared" si="1"/>
        <v>-1.6902257352365502E-2</v>
      </c>
      <c r="AI33" s="167">
        <f t="shared" si="1"/>
        <v>4.9883072868204925E-2</v>
      </c>
      <c r="AJ33" s="168">
        <f t="shared" si="1"/>
        <v>7.0574037942697787E-2</v>
      </c>
    </row>
    <row r="34" spans="9:36" x14ac:dyDescent="0.25">
      <c r="P34" s="25">
        <v>37621</v>
      </c>
      <c r="Q34" s="61">
        <v>109.760873576786</v>
      </c>
      <c r="R34" s="16">
        <v>111.939220618761</v>
      </c>
      <c r="S34" s="16">
        <v>120.871241589427</v>
      </c>
      <c r="T34" s="16">
        <v>131.57320586542701</v>
      </c>
      <c r="U34" s="65">
        <v>122.117721017256</v>
      </c>
      <c r="V34" s="66">
        <v>103.14489509369299</v>
      </c>
      <c r="W34" s="61">
        <v>101.772751185228</v>
      </c>
      <c r="X34" s="16">
        <v>102.842742510129</v>
      </c>
      <c r="Y34" s="16">
        <v>114.229241924063</v>
      </c>
      <c r="Z34" s="64">
        <v>115.47522010083</v>
      </c>
      <c r="AA34" s="166">
        <f t="shared" si="1"/>
        <v>7.0221624359037449E-2</v>
      </c>
      <c r="AB34" s="167">
        <f t="shared" si="1"/>
        <v>9.1491829746987996E-2</v>
      </c>
      <c r="AC34" s="167">
        <f t="shared" si="1"/>
        <v>0.11415258603194189</v>
      </c>
      <c r="AD34" s="167">
        <f t="shared" si="1"/>
        <v>0.15665629858342967</v>
      </c>
      <c r="AE34" s="167">
        <f t="shared" si="1"/>
        <v>0.15316023564381531</v>
      </c>
      <c r="AF34" s="168">
        <f t="shared" si="1"/>
        <v>4.6771447223961093E-2</v>
      </c>
      <c r="AG34" s="166">
        <f t="shared" si="1"/>
        <v>3.4039034701117687E-2</v>
      </c>
      <c r="AH34" s="167">
        <f t="shared" si="1"/>
        <v>1.8500341771216178E-2</v>
      </c>
      <c r="AI34" s="167">
        <f t="shared" si="1"/>
        <v>0.10550009596223453</v>
      </c>
      <c r="AJ34" s="168">
        <f t="shared" si="1"/>
        <v>8.515827927088826E-2</v>
      </c>
    </row>
    <row r="35" spans="9:36" x14ac:dyDescent="0.25">
      <c r="P35" s="25">
        <v>37711</v>
      </c>
      <c r="Q35" s="61">
        <v>112.387610147865</v>
      </c>
      <c r="R35" s="16">
        <v>112.141318496509</v>
      </c>
      <c r="S35" s="16">
        <v>124.902386772574</v>
      </c>
      <c r="T35" s="16">
        <v>135.88117113005501</v>
      </c>
      <c r="U35" s="65">
        <v>128.60398002503001</v>
      </c>
      <c r="V35" s="66">
        <v>104.311186531457</v>
      </c>
      <c r="W35" s="61">
        <v>105.76138231544201</v>
      </c>
      <c r="X35" s="16">
        <v>105.56504285044601</v>
      </c>
      <c r="Y35" s="16">
        <v>117.215446597831</v>
      </c>
      <c r="Z35" s="64">
        <v>119.195152477219</v>
      </c>
      <c r="AA35" s="166">
        <f t="shared" si="1"/>
        <v>8.4397705135756063E-2</v>
      </c>
      <c r="AB35" s="167">
        <f t="shared" si="1"/>
        <v>7.8936257317000269E-2</v>
      </c>
      <c r="AC35" s="167">
        <f t="shared" si="1"/>
        <v>0.13852798340561745</v>
      </c>
      <c r="AD35" s="167">
        <f t="shared" si="1"/>
        <v>0.15826646722478799</v>
      </c>
      <c r="AE35" s="167">
        <f t="shared" si="1"/>
        <v>0.17535429328737528</v>
      </c>
      <c r="AF35" s="168">
        <f t="shared" si="1"/>
        <v>4.1651976958901216E-2</v>
      </c>
      <c r="AG35" s="166">
        <f t="shared" si="1"/>
        <v>6.3253277568156241E-2</v>
      </c>
      <c r="AH35" s="167">
        <f t="shared" si="1"/>
        <v>6.3142897206729387E-2</v>
      </c>
      <c r="AI35" s="167">
        <f t="shared" si="1"/>
        <v>0.13136837686699088</v>
      </c>
      <c r="AJ35" s="168">
        <f t="shared" si="1"/>
        <v>8.8170402226648514E-2</v>
      </c>
    </row>
    <row r="36" spans="9:36" x14ac:dyDescent="0.25">
      <c r="P36" s="25">
        <v>37802</v>
      </c>
      <c r="Q36" s="61">
        <v>116.061149432562</v>
      </c>
      <c r="R36" s="16">
        <v>113.50799931441701</v>
      </c>
      <c r="S36" s="16">
        <v>128.727654607245</v>
      </c>
      <c r="T36" s="16">
        <v>140.92019453583401</v>
      </c>
      <c r="U36" s="65">
        <v>131.743250837207</v>
      </c>
      <c r="V36" s="66">
        <v>106.463462452276</v>
      </c>
      <c r="W36" s="61">
        <v>103.449340585995</v>
      </c>
      <c r="X36" s="16">
        <v>107.88879867190199</v>
      </c>
      <c r="Y36" s="16">
        <v>121.27889428056601</v>
      </c>
      <c r="Z36" s="64">
        <v>121.642982933369</v>
      </c>
      <c r="AA36" s="166">
        <f t="shared" si="1"/>
        <v>9.0798779643563199E-2</v>
      </c>
      <c r="AB36" s="167">
        <f t="shared" si="1"/>
        <v>6.0753756965466366E-2</v>
      </c>
      <c r="AC36" s="167">
        <f t="shared" si="1"/>
        <v>0.14711676254604522</v>
      </c>
      <c r="AD36" s="167">
        <f t="shared" si="1"/>
        <v>0.14794268157769541</v>
      </c>
      <c r="AE36" s="167">
        <f t="shared" si="1"/>
        <v>0.17294980986721442</v>
      </c>
      <c r="AF36" s="168">
        <f t="shared" si="1"/>
        <v>5.3759760772225773E-2</v>
      </c>
      <c r="AG36" s="166">
        <f t="shared" si="1"/>
        <v>4.8883996331371637E-2</v>
      </c>
      <c r="AH36" s="167">
        <f t="shared" si="1"/>
        <v>8.5320059923192915E-2</v>
      </c>
      <c r="AI36" s="167">
        <f t="shared" si="1"/>
        <v>0.15226986646514851</v>
      </c>
      <c r="AJ36" s="168">
        <f t="shared" si="1"/>
        <v>9.323002611259068E-2</v>
      </c>
    </row>
    <row r="37" spans="9:36" x14ac:dyDescent="0.25">
      <c r="P37" s="25">
        <v>37894</v>
      </c>
      <c r="Q37" s="61">
        <v>118.457190923851</v>
      </c>
      <c r="R37" s="16">
        <v>116.658410864606</v>
      </c>
      <c r="S37" s="16">
        <v>132.48022901624299</v>
      </c>
      <c r="T37" s="16">
        <v>143.893573323672</v>
      </c>
      <c r="U37" s="65">
        <v>134.85294939246501</v>
      </c>
      <c r="V37" s="66">
        <v>108.382182365047</v>
      </c>
      <c r="W37" s="61">
        <v>98.631763050743601</v>
      </c>
      <c r="X37" s="16">
        <v>109.639954529056</v>
      </c>
      <c r="Y37" s="16">
        <v>125.269513250264</v>
      </c>
      <c r="Z37" s="64">
        <v>123.125307173062</v>
      </c>
      <c r="AA37" s="166">
        <f t="shared" si="1"/>
        <v>9.0677867209357776E-2</v>
      </c>
      <c r="AB37" s="167">
        <f t="shared" si="1"/>
        <v>5.4644801861851722E-2</v>
      </c>
      <c r="AC37" s="167">
        <f t="shared" si="1"/>
        <v>0.13638299636819662</v>
      </c>
      <c r="AD37" s="167">
        <f t="shared" si="1"/>
        <v>0.12533553776896844</v>
      </c>
      <c r="AE37" s="167">
        <f t="shared" si="1"/>
        <v>0.15024480742247071</v>
      </c>
      <c r="AF37" s="168">
        <f t="shared" si="1"/>
        <v>6.3521043244024744E-2</v>
      </c>
      <c r="AG37" s="166">
        <f t="shared" si="1"/>
        <v>5.9051421126921078E-4</v>
      </c>
      <c r="AH37" s="167">
        <f t="shared" si="1"/>
        <v>9.0888566014813765E-2</v>
      </c>
      <c r="AI37" s="167">
        <f t="shared" si="1"/>
        <v>0.14726597849640233</v>
      </c>
      <c r="AJ37" s="168">
        <f t="shared" si="1"/>
        <v>9.7223142587244071E-2</v>
      </c>
    </row>
    <row r="38" spans="9:36" x14ac:dyDescent="0.25">
      <c r="P38" s="25">
        <v>37986</v>
      </c>
      <c r="Q38" s="61">
        <v>120.771078365747</v>
      </c>
      <c r="R38" s="16">
        <v>120.689733773258</v>
      </c>
      <c r="S38" s="16">
        <v>137.89435552961001</v>
      </c>
      <c r="T38" s="16">
        <v>146.89180373251</v>
      </c>
      <c r="U38" s="65">
        <v>135.724674256128</v>
      </c>
      <c r="V38" s="66">
        <v>112.640106543839</v>
      </c>
      <c r="W38" s="61">
        <v>101.186507324229</v>
      </c>
      <c r="X38" s="16">
        <v>111.258049714777</v>
      </c>
      <c r="Y38" s="16">
        <v>128.006187528526</v>
      </c>
      <c r="Z38" s="64">
        <v>124.069448734568</v>
      </c>
      <c r="AA38" s="166">
        <f t="shared" si="1"/>
        <v>0.10031083418134923</v>
      </c>
      <c r="AB38" s="167">
        <f t="shared" si="1"/>
        <v>7.8172003575933457E-2</v>
      </c>
      <c r="AC38" s="167">
        <f t="shared" si="1"/>
        <v>0.1408367591524109</v>
      </c>
      <c r="AD38" s="167">
        <f t="shared" si="1"/>
        <v>0.11642642410606641</v>
      </c>
      <c r="AE38" s="167">
        <f t="shared" si="1"/>
        <v>0.11142488678567175</v>
      </c>
      <c r="AF38" s="168">
        <f t="shared" si="1"/>
        <v>9.2057017863277801E-2</v>
      </c>
      <c r="AG38" s="166">
        <f t="shared" si="1"/>
        <v>-5.7603224259117347E-3</v>
      </c>
      <c r="AH38" s="167">
        <f t="shared" si="1"/>
        <v>8.1826942759905208E-2</v>
      </c>
      <c r="AI38" s="167">
        <f t="shared" si="1"/>
        <v>0.12060787038770338</v>
      </c>
      <c r="AJ38" s="168">
        <f t="shared" si="1"/>
        <v>7.4424873373124978E-2</v>
      </c>
    </row>
    <row r="39" spans="9:36" x14ac:dyDescent="0.25">
      <c r="P39" s="25">
        <v>38077</v>
      </c>
      <c r="Q39" s="61">
        <v>125.065273958357</v>
      </c>
      <c r="R39" s="16">
        <v>126.830152189014</v>
      </c>
      <c r="S39" s="16">
        <v>145.154262990707</v>
      </c>
      <c r="T39" s="16">
        <v>153.98770400034101</v>
      </c>
      <c r="U39" s="65">
        <v>142.59935460521899</v>
      </c>
      <c r="V39" s="66">
        <v>115.768775925729</v>
      </c>
      <c r="W39" s="61">
        <v>107.85509967595701</v>
      </c>
      <c r="X39" s="16">
        <v>114.03138252857801</v>
      </c>
      <c r="Y39" s="16">
        <v>133.86252301316199</v>
      </c>
      <c r="Z39" s="64">
        <v>126.008095234739</v>
      </c>
      <c r="AA39" s="166">
        <f t="shared" si="1"/>
        <v>0.11280303757515941</v>
      </c>
      <c r="AB39" s="167">
        <f t="shared" si="1"/>
        <v>0.13098502754773889</v>
      </c>
      <c r="AC39" s="167">
        <f t="shared" si="1"/>
        <v>0.16214162708522317</v>
      </c>
      <c r="AD39" s="167">
        <f t="shared" si="1"/>
        <v>0.13325269954404373</v>
      </c>
      <c r="AE39" s="167">
        <f t="shared" si="1"/>
        <v>0.10882536121716502</v>
      </c>
      <c r="AF39" s="168">
        <f t="shared" si="1"/>
        <v>0.10984046654302748</v>
      </c>
      <c r="AG39" s="166">
        <f t="shared" si="1"/>
        <v>1.9796614933325296E-2</v>
      </c>
      <c r="AH39" s="167">
        <f t="shared" si="1"/>
        <v>8.0200220163091807E-2</v>
      </c>
      <c r="AI39" s="167">
        <f t="shared" si="1"/>
        <v>0.14202118320162627</v>
      </c>
      <c r="AJ39" s="168">
        <f t="shared" si="1"/>
        <v>5.7157884493852285E-2</v>
      </c>
    </row>
    <row r="40" spans="9:36" x14ac:dyDescent="0.25">
      <c r="P40" s="25">
        <v>38168</v>
      </c>
      <c r="Q40" s="61">
        <v>129.844077612962</v>
      </c>
      <c r="R40" s="16">
        <v>133.723865048433</v>
      </c>
      <c r="S40" s="16">
        <v>152.01134927555199</v>
      </c>
      <c r="T40" s="16">
        <v>162.86962830266799</v>
      </c>
      <c r="U40" s="65">
        <v>152.21585174634799</v>
      </c>
      <c r="V40" s="66">
        <v>120.874045610027</v>
      </c>
      <c r="W40" s="61">
        <v>112.84012032071701</v>
      </c>
      <c r="X40" s="16">
        <v>117.969891614446</v>
      </c>
      <c r="Y40" s="16">
        <v>141.541168061468</v>
      </c>
      <c r="Z40" s="64">
        <v>130.89659201274199</v>
      </c>
      <c r="AA40" s="166">
        <f t="shared" si="1"/>
        <v>0.11875574425883695</v>
      </c>
      <c r="AB40" s="167">
        <f t="shared" si="1"/>
        <v>0.17810080220001123</v>
      </c>
      <c r="AC40" s="167">
        <f t="shared" si="1"/>
        <v>0.18087562256413969</v>
      </c>
      <c r="AD40" s="167">
        <f t="shared" si="1"/>
        <v>0.15575790140747037</v>
      </c>
      <c r="AE40" s="167">
        <f t="shared" si="1"/>
        <v>0.15539772078676473</v>
      </c>
      <c r="AF40" s="168">
        <f t="shared" si="1"/>
        <v>0.13535707768485139</v>
      </c>
      <c r="AG40" s="166">
        <f t="shared" si="1"/>
        <v>9.0776603132773692E-2</v>
      </c>
      <c r="AH40" s="167">
        <f t="shared" si="1"/>
        <v>9.3439662565910853E-2</v>
      </c>
      <c r="AI40" s="167">
        <f t="shared" si="1"/>
        <v>0.16707172258700953</v>
      </c>
      <c r="AJ40" s="168">
        <f t="shared" si="1"/>
        <v>7.6071869138902404E-2</v>
      </c>
    </row>
    <row r="41" spans="9:36" x14ac:dyDescent="0.25">
      <c r="P41" s="25">
        <v>38260</v>
      </c>
      <c r="Q41" s="61">
        <v>134.34770611930401</v>
      </c>
      <c r="R41" s="16">
        <v>134.999661341305</v>
      </c>
      <c r="S41" s="16">
        <v>155.40688900955101</v>
      </c>
      <c r="T41" s="16">
        <v>166.966674522332</v>
      </c>
      <c r="U41" s="65">
        <v>165.924063553434</v>
      </c>
      <c r="V41" s="66">
        <v>127.41959110165701</v>
      </c>
      <c r="W41" s="61">
        <v>116.11841822986401</v>
      </c>
      <c r="X41" s="16">
        <v>122.563982597479</v>
      </c>
      <c r="Y41" s="16">
        <v>147.88065841725501</v>
      </c>
      <c r="Z41" s="64">
        <v>136.79288694250801</v>
      </c>
      <c r="AA41" s="166">
        <f t="shared" si="1"/>
        <v>0.13414563583284744</v>
      </c>
      <c r="AB41" s="167">
        <f t="shared" si="1"/>
        <v>0.1572218440210531</v>
      </c>
      <c r="AC41" s="167">
        <f t="shared" si="1"/>
        <v>0.17305721890393966</v>
      </c>
      <c r="AD41" s="167">
        <f t="shared" si="1"/>
        <v>0.16034837877546981</v>
      </c>
      <c r="AE41" s="167">
        <f t="shared" si="1"/>
        <v>0.23040737559652591</v>
      </c>
      <c r="AF41" s="168">
        <f t="shared" si="1"/>
        <v>0.1756507234047866</v>
      </c>
      <c r="AG41" s="166">
        <f t="shared" si="1"/>
        <v>0.17729233097175756</v>
      </c>
      <c r="AH41" s="167">
        <f t="shared" si="1"/>
        <v>0.11787699223277182</v>
      </c>
      <c r="AI41" s="167">
        <f t="shared" si="1"/>
        <v>0.18049998423653446</v>
      </c>
      <c r="AJ41" s="168">
        <f t="shared" si="1"/>
        <v>0.11100544707868365</v>
      </c>
    </row>
    <row r="42" spans="9:36" x14ac:dyDescent="0.25">
      <c r="P42" s="25">
        <v>38352</v>
      </c>
      <c r="Q42" s="61">
        <v>138.89472400263799</v>
      </c>
      <c r="R42" s="16">
        <v>135.96365716616401</v>
      </c>
      <c r="S42" s="16">
        <v>159.182623041684</v>
      </c>
      <c r="T42" s="16">
        <v>168.57266916079001</v>
      </c>
      <c r="U42" s="65">
        <v>170.24610543716</v>
      </c>
      <c r="V42" s="66">
        <v>128.07199142991701</v>
      </c>
      <c r="W42" s="61">
        <v>119.420056873926</v>
      </c>
      <c r="X42" s="16">
        <v>126.02443404873399</v>
      </c>
      <c r="Y42" s="16">
        <v>151.18924564548999</v>
      </c>
      <c r="Z42" s="64">
        <v>141.194896361914</v>
      </c>
      <c r="AA42" s="166">
        <f t="shared" si="1"/>
        <v>0.1500661075659584</v>
      </c>
      <c r="AB42" s="167">
        <f t="shared" si="1"/>
        <v>0.12655528283458972</v>
      </c>
      <c r="AC42" s="167">
        <f t="shared" si="1"/>
        <v>0.15438099282825801</v>
      </c>
      <c r="AD42" s="167">
        <f t="shared" si="1"/>
        <v>0.14759751652148601</v>
      </c>
      <c r="AE42" s="167">
        <f t="shared" si="1"/>
        <v>0.25434897059237804</v>
      </c>
      <c r="AF42" s="168">
        <f t="shared" si="1"/>
        <v>0.13700168935894963</v>
      </c>
      <c r="AG42" s="166">
        <f t="shared" si="1"/>
        <v>0.18019743967712776</v>
      </c>
      <c r="AH42" s="167">
        <f t="shared" si="1"/>
        <v>0.13272194121515102</v>
      </c>
      <c r="AI42" s="167">
        <f t="shared" si="1"/>
        <v>0.18110888672313341</v>
      </c>
      <c r="AJ42" s="168">
        <f t="shared" si="1"/>
        <v>0.13803114144549711</v>
      </c>
    </row>
    <row r="43" spans="9:36" x14ac:dyDescent="0.25">
      <c r="P43" s="25">
        <v>38442</v>
      </c>
      <c r="Q43" s="61">
        <v>144.408330623111</v>
      </c>
      <c r="R43" s="16">
        <v>143.780538493835</v>
      </c>
      <c r="S43" s="16">
        <v>169.500960998588</v>
      </c>
      <c r="T43" s="16">
        <v>174.51185573133299</v>
      </c>
      <c r="U43" s="65">
        <v>188.463149959878</v>
      </c>
      <c r="V43" s="66">
        <v>136.26665419663399</v>
      </c>
      <c r="W43" s="61">
        <v>123.376579702181</v>
      </c>
      <c r="X43" s="16">
        <v>129.89405010671899</v>
      </c>
      <c r="Y43" s="16">
        <v>154.57399101762499</v>
      </c>
      <c r="Z43" s="64">
        <v>145.233991372746</v>
      </c>
      <c r="AA43" s="166">
        <f t="shared" si="1"/>
        <v>0.15466368922835172</v>
      </c>
      <c r="AB43" s="167">
        <f t="shared" si="1"/>
        <v>0.13364634522838048</v>
      </c>
      <c r="AC43" s="167">
        <f t="shared" si="1"/>
        <v>0.16772981727336322</v>
      </c>
      <c r="AD43" s="167">
        <f t="shared" si="1"/>
        <v>0.13328435451538723</v>
      </c>
      <c r="AE43" s="167">
        <f t="shared" si="1"/>
        <v>0.32162694902533895</v>
      </c>
      <c r="AF43" s="168">
        <f t="shared" si="1"/>
        <v>0.17705878037490286</v>
      </c>
      <c r="AG43" s="166">
        <f t="shared" si="1"/>
        <v>0.14391048798672657</v>
      </c>
      <c r="AH43" s="167">
        <f t="shared" si="1"/>
        <v>0.13910791245704268</v>
      </c>
      <c r="AI43" s="167">
        <f t="shared" si="1"/>
        <v>0.15472193066633411</v>
      </c>
      <c r="AJ43" s="168">
        <f t="shared" si="1"/>
        <v>0.15257667455564117</v>
      </c>
    </row>
    <row r="44" spans="9:36" x14ac:dyDescent="0.25">
      <c r="P44" s="25">
        <v>38533</v>
      </c>
      <c r="Q44" s="61">
        <v>151.13058407310501</v>
      </c>
      <c r="R44" s="16">
        <v>152.82877012656499</v>
      </c>
      <c r="S44" s="16">
        <v>181.87287865957299</v>
      </c>
      <c r="T44" s="16">
        <v>184.20819690051499</v>
      </c>
      <c r="U44" s="65">
        <v>199.38932229405799</v>
      </c>
      <c r="V44" s="66">
        <v>140.982652248421</v>
      </c>
      <c r="W44" s="61">
        <v>125.468820339434</v>
      </c>
      <c r="X44" s="16">
        <v>134.891445247538</v>
      </c>
      <c r="Y44" s="16">
        <v>162.17710666376601</v>
      </c>
      <c r="Z44" s="64">
        <v>151.71602750928301</v>
      </c>
      <c r="AA44" s="166">
        <f t="shared" si="1"/>
        <v>0.1639389862939582</v>
      </c>
      <c r="AB44" s="167">
        <f t="shared" si="1"/>
        <v>0.14286832848581255</v>
      </c>
      <c r="AC44" s="167">
        <f t="shared" si="1"/>
        <v>0.19644276250644155</v>
      </c>
      <c r="AD44" s="167">
        <f t="shared" si="1"/>
        <v>0.13101625404456985</v>
      </c>
      <c r="AE44" s="167">
        <f t="shared" si="1"/>
        <v>0.30991168138203973</v>
      </c>
      <c r="AF44" s="168">
        <f t="shared" si="1"/>
        <v>0.16636000339783386</v>
      </c>
      <c r="AG44" s="166">
        <f t="shared" si="1"/>
        <v>0.11191675427873871</v>
      </c>
      <c r="AH44" s="167">
        <f t="shared" si="1"/>
        <v>0.14343959633696812</v>
      </c>
      <c r="AI44" s="167">
        <f t="shared" si="1"/>
        <v>0.1457946043891365</v>
      </c>
      <c r="AJ44" s="168">
        <f t="shared" si="1"/>
        <v>0.15905254045509731</v>
      </c>
    </row>
    <row r="45" spans="9:36" x14ac:dyDescent="0.25">
      <c r="P45" s="25">
        <v>38625</v>
      </c>
      <c r="Q45" s="61">
        <v>155.962556157351</v>
      </c>
      <c r="R45" s="16">
        <v>156.201765623894</v>
      </c>
      <c r="S45" s="16">
        <v>183.076060679341</v>
      </c>
      <c r="T45" s="16">
        <v>190.43208157613</v>
      </c>
      <c r="U45" s="65">
        <v>203.351142272967</v>
      </c>
      <c r="V45" s="66">
        <v>143.42938416052601</v>
      </c>
      <c r="W45" s="61">
        <v>128.67976580440401</v>
      </c>
      <c r="X45" s="16">
        <v>139.02157773686201</v>
      </c>
      <c r="Y45" s="16">
        <v>168.84696418261899</v>
      </c>
      <c r="Z45" s="64">
        <v>160.62790827919201</v>
      </c>
      <c r="AA45" s="166">
        <f t="shared" si="1"/>
        <v>0.16088737695939881</v>
      </c>
      <c r="AB45" s="167">
        <f t="shared" si="1"/>
        <v>0.15705301829599416</v>
      </c>
      <c r="AC45" s="167">
        <f t="shared" si="1"/>
        <v>0.17804340493611903</v>
      </c>
      <c r="AD45" s="167">
        <f t="shared" si="1"/>
        <v>0.14053946466221001</v>
      </c>
      <c r="AE45" s="167">
        <f t="shared" si="1"/>
        <v>0.22556751515117046</v>
      </c>
      <c r="AF45" s="168">
        <f t="shared" si="1"/>
        <v>0.12564624419565273</v>
      </c>
      <c r="AG45" s="166">
        <f t="shared" si="1"/>
        <v>0.10817704689771102</v>
      </c>
      <c r="AH45" s="167">
        <f t="shared" si="1"/>
        <v>0.13427758131385592</v>
      </c>
      <c r="AI45" s="167">
        <f t="shared" si="1"/>
        <v>0.14177855298835751</v>
      </c>
      <c r="AJ45" s="168">
        <f t="shared" si="1"/>
        <v>0.1742416719862161</v>
      </c>
    </row>
    <row r="46" spans="9:36" x14ac:dyDescent="0.25">
      <c r="P46" s="25">
        <v>38717</v>
      </c>
      <c r="Q46" s="61">
        <v>158.752153302057</v>
      </c>
      <c r="R46" s="16">
        <v>158.299650570642</v>
      </c>
      <c r="S46" s="16">
        <v>181.177721809308</v>
      </c>
      <c r="T46" s="16">
        <v>191.16602669280701</v>
      </c>
      <c r="U46" s="65">
        <v>217.61152195334401</v>
      </c>
      <c r="V46" s="66">
        <v>151.53318271219001</v>
      </c>
      <c r="W46" s="61">
        <v>134.199286978571</v>
      </c>
      <c r="X46" s="16">
        <v>144.14906653591399</v>
      </c>
      <c r="Y46" s="16">
        <v>172.01042656644</v>
      </c>
      <c r="Z46" s="64">
        <v>166.91136453142499</v>
      </c>
      <c r="AA46" s="166">
        <f t="shared" si="1"/>
        <v>0.14296748448876917</v>
      </c>
      <c r="AB46" s="167">
        <f t="shared" si="1"/>
        <v>0.16427914539824928</v>
      </c>
      <c r="AC46" s="167">
        <f t="shared" si="1"/>
        <v>0.13817525020846211</v>
      </c>
      <c r="AD46" s="167">
        <f t="shared" si="1"/>
        <v>0.13402740577398542</v>
      </c>
      <c r="AE46" s="167">
        <f t="shared" si="1"/>
        <v>0.27821732775947217</v>
      </c>
      <c r="AF46" s="168">
        <f t="shared" si="1"/>
        <v>0.18318752617438094</v>
      </c>
      <c r="AG46" s="166">
        <f t="shared" si="1"/>
        <v>0.12375835761196896</v>
      </c>
      <c r="AH46" s="167">
        <f t="shared" si="1"/>
        <v>0.14381840016969361</v>
      </c>
      <c r="AI46" s="167">
        <f t="shared" si="1"/>
        <v>0.13771601830577107</v>
      </c>
      <c r="AJ46" s="168">
        <f t="shared" si="1"/>
        <v>0.18213454474724045</v>
      </c>
    </row>
    <row r="47" spans="9:36" x14ac:dyDescent="0.25">
      <c r="I47" s="108" t="s">
        <v>138</v>
      </c>
      <c r="J47" s="108"/>
      <c r="K47" s="108"/>
      <c r="L47" s="108"/>
      <c r="M47" s="108"/>
      <c r="N47" s="108"/>
      <c r="P47" s="25">
        <v>38807</v>
      </c>
      <c r="Q47" s="61">
        <v>162.16371080805399</v>
      </c>
      <c r="R47" s="16">
        <v>163.20229025620699</v>
      </c>
      <c r="S47" s="16">
        <v>187.68978230501901</v>
      </c>
      <c r="T47" s="16">
        <v>190.67768516157199</v>
      </c>
      <c r="U47" s="65">
        <v>212.785664560763</v>
      </c>
      <c r="V47" s="66">
        <v>148.22582958879099</v>
      </c>
      <c r="W47" s="61">
        <v>138.927277203833</v>
      </c>
      <c r="X47" s="16">
        <v>149.82194780333799</v>
      </c>
      <c r="Y47" s="16">
        <v>173.74335200327201</v>
      </c>
      <c r="Z47" s="64">
        <v>167.04676529728701</v>
      </c>
      <c r="AA47" s="166">
        <f t="shared" si="1"/>
        <v>0.12295260327662461</v>
      </c>
      <c r="AB47" s="167">
        <f t="shared" si="1"/>
        <v>0.13507914190490222</v>
      </c>
      <c r="AC47" s="167">
        <f t="shared" si="1"/>
        <v>0.1073080718792061</v>
      </c>
      <c r="AD47" s="167">
        <f t="shared" si="1"/>
        <v>9.2634562634683393E-2</v>
      </c>
      <c r="AE47" s="167">
        <f t="shared" si="1"/>
        <v>0.12905713719665113</v>
      </c>
      <c r="AF47" s="168">
        <f t="shared" si="1"/>
        <v>8.7763036838783837E-2</v>
      </c>
      <c r="AG47" s="166">
        <f t="shared" si="1"/>
        <v>0.12604254015786354</v>
      </c>
      <c r="AH47" s="167">
        <f t="shared" si="1"/>
        <v>0.15341655510969554</v>
      </c>
      <c r="AI47" s="167">
        <f t="shared" si="1"/>
        <v>0.12401414273803191</v>
      </c>
      <c r="AJ47" s="168">
        <f t="shared" si="1"/>
        <v>0.15019055607001852</v>
      </c>
    </row>
    <row r="48" spans="9:36" x14ac:dyDescent="0.25">
      <c r="I48" s="108" t="s">
        <v>74</v>
      </c>
      <c r="J48" s="108"/>
      <c r="K48" s="108"/>
      <c r="L48" s="108"/>
      <c r="M48" s="108"/>
      <c r="N48" s="108"/>
      <c r="P48" s="25">
        <v>38898</v>
      </c>
      <c r="Q48" s="61">
        <v>165.83575749917699</v>
      </c>
      <c r="R48" s="16">
        <v>167.93618598350801</v>
      </c>
      <c r="S48" s="16">
        <v>193.49335811316899</v>
      </c>
      <c r="T48" s="16">
        <v>189.282833243808</v>
      </c>
      <c r="U48" s="65">
        <v>215.89065924748201</v>
      </c>
      <c r="V48" s="66">
        <v>148.27154828658601</v>
      </c>
      <c r="W48" s="61">
        <v>145.130571447553</v>
      </c>
      <c r="X48" s="16">
        <v>153.42828314025101</v>
      </c>
      <c r="Y48" s="16">
        <v>174.71825515400101</v>
      </c>
      <c r="Z48" s="64">
        <v>164.558586276623</v>
      </c>
      <c r="AA48" s="166">
        <f t="shared" si="1"/>
        <v>9.7301108946675985E-2</v>
      </c>
      <c r="AB48" s="167">
        <f t="shared" si="1"/>
        <v>9.8851910176544822E-2</v>
      </c>
      <c r="AC48" s="167">
        <f t="shared" si="1"/>
        <v>6.3893415770622131E-2</v>
      </c>
      <c r="AD48" s="167">
        <f t="shared" si="1"/>
        <v>2.7548374223725025E-2</v>
      </c>
      <c r="AE48" s="167">
        <f t="shared" si="1"/>
        <v>8.2759381312746294E-2</v>
      </c>
      <c r="AF48" s="168">
        <f t="shared" si="1"/>
        <v>5.1700659066347132E-2</v>
      </c>
      <c r="AG48" s="166">
        <f t="shared" si="1"/>
        <v>0.15670627216329569</v>
      </c>
      <c r="AH48" s="167">
        <f t="shared" si="1"/>
        <v>0.13742041134407179</v>
      </c>
      <c r="AI48" s="167">
        <f t="shared" si="1"/>
        <v>7.7329955800950145E-2</v>
      </c>
      <c r="AJ48" s="168">
        <f t="shared" si="1"/>
        <v>8.4648662228874905E-2</v>
      </c>
    </row>
    <row r="49" spans="16:36" x14ac:dyDescent="0.25">
      <c r="P49" s="25">
        <v>38990</v>
      </c>
      <c r="Q49" s="61">
        <v>166.01422290694501</v>
      </c>
      <c r="R49" s="16">
        <v>171.05212145918199</v>
      </c>
      <c r="S49" s="16">
        <v>189.520552662401</v>
      </c>
      <c r="T49" s="16">
        <v>186.95920506969</v>
      </c>
      <c r="U49" s="65">
        <v>219.14788001348199</v>
      </c>
      <c r="V49" s="66">
        <v>151.54437455593501</v>
      </c>
      <c r="W49" s="61">
        <v>150.755815176217</v>
      </c>
      <c r="X49" s="16">
        <v>156.03910819231399</v>
      </c>
      <c r="Y49" s="16">
        <v>175.74572287405499</v>
      </c>
      <c r="Z49" s="64">
        <v>168.831249341031</v>
      </c>
      <c r="AA49" s="166">
        <f t="shared" si="1"/>
        <v>6.4449230618231601E-2</v>
      </c>
      <c r="AB49" s="167">
        <f t="shared" si="1"/>
        <v>9.5071625957449113E-2</v>
      </c>
      <c r="AC49" s="167">
        <f t="shared" si="1"/>
        <v>3.5201172447923534E-2</v>
      </c>
      <c r="AD49" s="167">
        <f t="shared" si="1"/>
        <v>-1.823682479179134E-2</v>
      </c>
      <c r="AE49" s="167">
        <f t="shared" si="1"/>
        <v>7.7682070353508825E-2</v>
      </c>
      <c r="AF49" s="168">
        <f t="shared" si="1"/>
        <v>5.6578297696145086E-2</v>
      </c>
      <c r="AG49" s="166">
        <f t="shared" si="1"/>
        <v>0.17155804748175441</v>
      </c>
      <c r="AH49" s="167">
        <f t="shared" si="1"/>
        <v>0.12240927439093308</v>
      </c>
      <c r="AI49" s="167">
        <f t="shared" si="1"/>
        <v>4.0858055842653673E-2</v>
      </c>
      <c r="AJ49" s="168">
        <f t="shared" si="1"/>
        <v>5.107045935990473E-2</v>
      </c>
    </row>
    <row r="50" spans="16:36" x14ac:dyDescent="0.25">
      <c r="P50" s="25">
        <v>39082</v>
      </c>
      <c r="Q50" s="61">
        <v>164.84010486435801</v>
      </c>
      <c r="R50" s="16">
        <v>173.15395510451199</v>
      </c>
      <c r="S50" s="16">
        <v>186.943585814036</v>
      </c>
      <c r="T50" s="16">
        <v>187.26715381143899</v>
      </c>
      <c r="U50" s="65">
        <v>219.86413494343199</v>
      </c>
      <c r="V50" s="66">
        <v>152.98540863312601</v>
      </c>
      <c r="W50" s="61">
        <v>155.367663970883</v>
      </c>
      <c r="X50" s="16">
        <v>158.90543451033901</v>
      </c>
      <c r="Y50" s="16">
        <v>176.94800723444399</v>
      </c>
      <c r="Z50" s="64">
        <v>177.20725544758901</v>
      </c>
      <c r="AA50" s="166">
        <f t="shared" si="1"/>
        <v>3.8348781012862876E-2</v>
      </c>
      <c r="AB50" s="167">
        <f t="shared" si="1"/>
        <v>9.3836622382442947E-2</v>
      </c>
      <c r="AC50" s="167">
        <f t="shared" si="1"/>
        <v>3.182435427020458E-2</v>
      </c>
      <c r="AD50" s="167">
        <f t="shared" si="1"/>
        <v>-2.0395218485308009E-2</v>
      </c>
      <c r="AE50" s="167">
        <f t="shared" si="1"/>
        <v>1.0351533640626576E-2</v>
      </c>
      <c r="AF50" s="168">
        <f t="shared" si="1"/>
        <v>9.5835505791113107E-3</v>
      </c>
      <c r="AG50" s="166">
        <f t="shared" si="1"/>
        <v>0.15773837155850301</v>
      </c>
      <c r="AH50" s="167">
        <f t="shared" si="1"/>
        <v>0.1023688070206723</v>
      </c>
      <c r="AI50" s="167">
        <f t="shared" si="1"/>
        <v>2.87051242565044E-2</v>
      </c>
      <c r="AJ50" s="168">
        <f t="shared" si="1"/>
        <v>6.1684780692243146E-2</v>
      </c>
    </row>
    <row r="51" spans="16:36" x14ac:dyDescent="0.25">
      <c r="P51" s="25">
        <v>39172</v>
      </c>
      <c r="Q51" s="61">
        <v>168.466496701864</v>
      </c>
      <c r="R51" s="16">
        <v>175.49329719519901</v>
      </c>
      <c r="S51" s="16">
        <v>193.78821174618801</v>
      </c>
      <c r="T51" s="16">
        <v>192.336049034127</v>
      </c>
      <c r="U51" s="65">
        <v>219.14179063186199</v>
      </c>
      <c r="V51" s="66">
        <v>158.644160196678</v>
      </c>
      <c r="W51" s="61">
        <v>162.10043487189</v>
      </c>
      <c r="X51" s="16">
        <v>164.05275521457699</v>
      </c>
      <c r="Y51" s="16">
        <v>178.87908750622401</v>
      </c>
      <c r="Z51" s="64">
        <v>176.845553760977</v>
      </c>
      <c r="AA51" s="166">
        <f t="shared" ref="AA51:AJ76" si="2">IFERROR(Q51/Q47-1,"NULL")</f>
        <v>3.8866808501134553E-2</v>
      </c>
      <c r="AB51" s="167">
        <f t="shared" si="2"/>
        <v>7.5311485639672604E-2</v>
      </c>
      <c r="AC51" s="167">
        <f t="shared" si="2"/>
        <v>3.2492069447117355E-2</v>
      </c>
      <c r="AD51" s="167">
        <f t="shared" si="2"/>
        <v>8.6972100125390917E-3</v>
      </c>
      <c r="AE51" s="167">
        <f t="shared" si="2"/>
        <v>2.9871025777133298E-2</v>
      </c>
      <c r="AF51" s="168">
        <f t="shared" si="2"/>
        <v>7.0286876698815615E-2</v>
      </c>
      <c r="AG51" s="166">
        <f t="shared" si="2"/>
        <v>0.16680063220455632</v>
      </c>
      <c r="AH51" s="167">
        <f t="shared" si="2"/>
        <v>9.4984797754190886E-2</v>
      </c>
      <c r="AI51" s="167">
        <f t="shared" si="2"/>
        <v>2.9559320939400724E-2</v>
      </c>
      <c r="AJ51" s="168">
        <f t="shared" si="2"/>
        <v>5.8658953654393997E-2</v>
      </c>
    </row>
    <row r="52" spans="16:36" x14ac:dyDescent="0.25">
      <c r="P52" s="25">
        <v>39263</v>
      </c>
      <c r="Q52" s="61">
        <v>175.199224063065</v>
      </c>
      <c r="R52" s="16">
        <v>178.473701612318</v>
      </c>
      <c r="S52" s="16">
        <v>199.34425774645399</v>
      </c>
      <c r="T52" s="16">
        <v>197.01755110788801</v>
      </c>
      <c r="U52" s="65">
        <v>218.49597963432399</v>
      </c>
      <c r="V52" s="66">
        <v>167.503256570183</v>
      </c>
      <c r="W52" s="61">
        <v>166.938889052158</v>
      </c>
      <c r="X52" s="16">
        <v>169.75015268503401</v>
      </c>
      <c r="Y52" s="16">
        <v>182.67678753943699</v>
      </c>
      <c r="Z52" s="64">
        <v>172.56736063435099</v>
      </c>
      <c r="AA52" s="166">
        <f t="shared" si="2"/>
        <v>5.6462289587542625E-2</v>
      </c>
      <c r="AB52" s="167">
        <f t="shared" si="2"/>
        <v>6.274714152341665E-2</v>
      </c>
      <c r="AC52" s="167">
        <f t="shared" si="2"/>
        <v>3.0238245334824221E-2</v>
      </c>
      <c r="AD52" s="167">
        <f t="shared" si="2"/>
        <v>4.086328237763226E-2</v>
      </c>
      <c r="AE52" s="167">
        <f t="shared" si="2"/>
        <v>1.2067777253185419E-2</v>
      </c>
      <c r="AF52" s="168">
        <f t="shared" si="2"/>
        <v>0.12970599218688306</v>
      </c>
      <c r="AG52" s="166">
        <f t="shared" si="2"/>
        <v>0.15026687614529277</v>
      </c>
      <c r="AH52" s="167">
        <f t="shared" si="2"/>
        <v>0.10638110008610946</v>
      </c>
      <c r="AI52" s="167">
        <f t="shared" si="2"/>
        <v>4.555066314290479E-2</v>
      </c>
      <c r="AJ52" s="168">
        <f t="shared" si="2"/>
        <v>4.8668225335050108E-2</v>
      </c>
    </row>
    <row r="53" spans="16:36" x14ac:dyDescent="0.25">
      <c r="P53" s="25">
        <v>39355</v>
      </c>
      <c r="Q53" s="61">
        <v>173.16171094184301</v>
      </c>
      <c r="R53" s="16">
        <v>178.811582025832</v>
      </c>
      <c r="S53" s="16">
        <v>194.42119950020501</v>
      </c>
      <c r="T53" s="16">
        <v>190.06029948058401</v>
      </c>
      <c r="U53" s="65">
        <v>219.57296681071301</v>
      </c>
      <c r="V53" s="66">
        <v>173.10176283626899</v>
      </c>
      <c r="W53" s="61">
        <v>170.164801478143</v>
      </c>
      <c r="X53" s="16">
        <v>169.99772794808399</v>
      </c>
      <c r="Y53" s="16">
        <v>187.02480520795001</v>
      </c>
      <c r="Z53" s="64">
        <v>169.82836914254901</v>
      </c>
      <c r="AA53" s="166">
        <f t="shared" si="2"/>
        <v>4.3053468008607654E-2</v>
      </c>
      <c r="AB53" s="167">
        <f t="shared" si="2"/>
        <v>4.5363135519495001E-2</v>
      </c>
      <c r="AC53" s="167">
        <f t="shared" si="2"/>
        <v>2.5858128677651582E-2</v>
      </c>
      <c r="AD53" s="167">
        <f t="shared" si="2"/>
        <v>1.6587011106182548E-2</v>
      </c>
      <c r="AE53" s="167">
        <f t="shared" si="2"/>
        <v>1.93972580161339E-3</v>
      </c>
      <c r="AF53" s="168">
        <f t="shared" si="2"/>
        <v>0.14225132634255022</v>
      </c>
      <c r="AG53" s="166">
        <f t="shared" si="2"/>
        <v>0.12874452822426141</v>
      </c>
      <c r="AH53" s="167">
        <f t="shared" si="2"/>
        <v>8.9455905750027709E-2</v>
      </c>
      <c r="AI53" s="167">
        <f t="shared" si="2"/>
        <v>6.4178417257858111E-2</v>
      </c>
      <c r="AJ53" s="168">
        <f t="shared" si="2"/>
        <v>5.9060144695362027E-3</v>
      </c>
    </row>
    <row r="54" spans="16:36" x14ac:dyDescent="0.25">
      <c r="P54" s="25">
        <v>39447</v>
      </c>
      <c r="Q54" s="61">
        <v>166.20783129811599</v>
      </c>
      <c r="R54" s="16">
        <v>175.69602175479099</v>
      </c>
      <c r="S54" s="16">
        <v>187.11610571067999</v>
      </c>
      <c r="T54" s="16">
        <v>179.62103061280499</v>
      </c>
      <c r="U54" s="65">
        <v>223.74883531417501</v>
      </c>
      <c r="V54" s="66">
        <v>173.97242583258901</v>
      </c>
      <c r="W54" s="61">
        <v>170.189960273846</v>
      </c>
      <c r="X54" s="16">
        <v>168.04490647991099</v>
      </c>
      <c r="Y54" s="16">
        <v>185.87825676614401</v>
      </c>
      <c r="Z54" s="64">
        <v>167.27071973940099</v>
      </c>
      <c r="AA54" s="166">
        <f t="shared" si="2"/>
        <v>8.2972916990282641E-3</v>
      </c>
      <c r="AB54" s="167">
        <f t="shared" si="2"/>
        <v>1.4680962088013949E-2</v>
      </c>
      <c r="AC54" s="167">
        <f t="shared" si="2"/>
        <v>9.2284469613002074E-4</v>
      </c>
      <c r="AD54" s="167">
        <f t="shared" si="2"/>
        <v>-4.0830028347272007E-2</v>
      </c>
      <c r="AE54" s="167">
        <f t="shared" si="2"/>
        <v>1.7668640552687132E-2</v>
      </c>
      <c r="AF54" s="168">
        <f t="shared" si="2"/>
        <v>0.1371831299924291</v>
      </c>
      <c r="AG54" s="166">
        <f t="shared" si="2"/>
        <v>9.5401423463126855E-2</v>
      </c>
      <c r="AH54" s="167">
        <f t="shared" si="2"/>
        <v>5.7515163013366566E-2</v>
      </c>
      <c r="AI54" s="167">
        <f t="shared" si="2"/>
        <v>5.0468211941308017E-2</v>
      </c>
      <c r="AJ54" s="168">
        <f t="shared" si="2"/>
        <v>-5.6072962041482821E-2</v>
      </c>
    </row>
    <row r="55" spans="16:36" x14ac:dyDescent="0.25">
      <c r="P55" s="25">
        <v>39538</v>
      </c>
      <c r="Q55" s="61">
        <v>164.06816356603599</v>
      </c>
      <c r="R55" s="16">
        <v>172.666993803818</v>
      </c>
      <c r="S55" s="16">
        <v>184.35123204167601</v>
      </c>
      <c r="T55" s="16">
        <v>176.22321740071101</v>
      </c>
      <c r="U55" s="65">
        <v>214.33869299053501</v>
      </c>
      <c r="V55" s="66">
        <v>173.344453771015</v>
      </c>
      <c r="W55" s="61">
        <v>161.148698546416</v>
      </c>
      <c r="X55" s="16">
        <v>168.31407990126701</v>
      </c>
      <c r="Y55" s="16">
        <v>180.73714921817</v>
      </c>
      <c r="Z55" s="64">
        <v>163.46131599630399</v>
      </c>
      <c r="AA55" s="166">
        <f t="shared" si="2"/>
        <v>-2.6108058408858326E-2</v>
      </c>
      <c r="AB55" s="167">
        <f t="shared" si="2"/>
        <v>-1.6104907917009137E-2</v>
      </c>
      <c r="AC55" s="167">
        <f t="shared" si="2"/>
        <v>-4.8697387831164729E-2</v>
      </c>
      <c r="AD55" s="167">
        <f t="shared" si="2"/>
        <v>-8.3774371545695114E-2</v>
      </c>
      <c r="AE55" s="167">
        <f t="shared" si="2"/>
        <v>-2.1917762136915986E-2</v>
      </c>
      <c r="AF55" s="168">
        <f t="shared" si="2"/>
        <v>9.2662052962506847E-2</v>
      </c>
      <c r="AG55" s="166">
        <f t="shared" si="2"/>
        <v>-5.8712755843386422E-3</v>
      </c>
      <c r="AH55" s="167">
        <f t="shared" si="2"/>
        <v>2.5975331417727787E-2</v>
      </c>
      <c r="AI55" s="167">
        <f t="shared" si="2"/>
        <v>1.0387249498247542E-2</v>
      </c>
      <c r="AJ55" s="168">
        <f t="shared" si="2"/>
        <v>-7.5683201980656145E-2</v>
      </c>
    </row>
    <row r="56" spans="16:36" x14ac:dyDescent="0.25">
      <c r="P56" s="25">
        <v>39629</v>
      </c>
      <c r="Q56" s="61">
        <v>162.97881696755101</v>
      </c>
      <c r="R56" s="16">
        <v>171.60528097600999</v>
      </c>
      <c r="S56" s="16">
        <v>181.408929353817</v>
      </c>
      <c r="T56" s="16">
        <v>175.240202535132</v>
      </c>
      <c r="U56" s="65">
        <v>201.92585338606301</v>
      </c>
      <c r="V56" s="66">
        <v>162.45128557562899</v>
      </c>
      <c r="W56" s="61">
        <v>155.486092012276</v>
      </c>
      <c r="X56" s="16">
        <v>166.768310713104</v>
      </c>
      <c r="Y56" s="16">
        <v>176.820725206449</v>
      </c>
      <c r="Z56" s="64">
        <v>159.42345716931499</v>
      </c>
      <c r="AA56" s="166">
        <f t="shared" si="2"/>
        <v>-6.9751490971872721E-2</v>
      </c>
      <c r="AB56" s="167">
        <f t="shared" si="2"/>
        <v>-3.8484216858053588E-2</v>
      </c>
      <c r="AC56" s="167">
        <f t="shared" si="2"/>
        <v>-8.9971632969979676E-2</v>
      </c>
      <c r="AD56" s="167">
        <f t="shared" si="2"/>
        <v>-0.11053506883166264</v>
      </c>
      <c r="AE56" s="167">
        <f t="shared" si="2"/>
        <v>-7.5837213462658815E-2</v>
      </c>
      <c r="AF56" s="168">
        <f t="shared" si="2"/>
        <v>-3.0160434477506826E-2</v>
      </c>
      <c r="AG56" s="166">
        <f t="shared" si="2"/>
        <v>-6.860472778337301E-2</v>
      </c>
      <c r="AH56" s="167">
        <f t="shared" si="2"/>
        <v>-1.7566063563210554E-2</v>
      </c>
      <c r="AI56" s="167">
        <f t="shared" si="2"/>
        <v>-3.2056959244062488E-2</v>
      </c>
      <c r="AJ56" s="168">
        <f t="shared" si="2"/>
        <v>-7.6166798963138382E-2</v>
      </c>
    </row>
    <row r="57" spans="16:36" x14ac:dyDescent="0.25">
      <c r="P57" s="25">
        <v>39721</v>
      </c>
      <c r="Q57" s="61">
        <v>154.19821953419401</v>
      </c>
      <c r="R57" s="16">
        <v>165.57089311559699</v>
      </c>
      <c r="S57" s="16">
        <v>169.39117154021801</v>
      </c>
      <c r="T57" s="16">
        <v>167.05191764287</v>
      </c>
      <c r="U57" s="65">
        <v>189.26304409714399</v>
      </c>
      <c r="V57" s="66">
        <v>152.65405961072</v>
      </c>
      <c r="W57" s="61">
        <v>153.82278589901401</v>
      </c>
      <c r="X57" s="16">
        <v>162.85771474342599</v>
      </c>
      <c r="Y57" s="16">
        <v>168.26594102657299</v>
      </c>
      <c r="Z57" s="64">
        <v>154.79104366759501</v>
      </c>
      <c r="AA57" s="166">
        <f t="shared" si="2"/>
        <v>-0.10951319032657258</v>
      </c>
      <c r="AB57" s="167">
        <f t="shared" si="2"/>
        <v>-7.40482733848985E-2</v>
      </c>
      <c r="AC57" s="167">
        <f t="shared" si="2"/>
        <v>-0.128741248507525</v>
      </c>
      <c r="AD57" s="167">
        <f t="shared" si="2"/>
        <v>-0.12105832675521211</v>
      </c>
      <c r="AE57" s="167">
        <f t="shared" si="2"/>
        <v>-0.13804032050857273</v>
      </c>
      <c r="AF57" s="168">
        <f t="shared" si="2"/>
        <v>-0.11812533211975296</v>
      </c>
      <c r="AG57" s="166">
        <f t="shared" si="2"/>
        <v>-9.6036403751971422E-2</v>
      </c>
      <c r="AH57" s="167">
        <f t="shared" si="2"/>
        <v>-4.2000639013472618E-2</v>
      </c>
      <c r="AI57" s="167">
        <f t="shared" si="2"/>
        <v>-0.10030147691114732</v>
      </c>
      <c r="AJ57" s="168">
        <f t="shared" si="2"/>
        <v>-8.8544249414137077E-2</v>
      </c>
    </row>
    <row r="58" spans="16:36" x14ac:dyDescent="0.25">
      <c r="P58" s="25">
        <v>39813</v>
      </c>
      <c r="Q58" s="61">
        <v>142.19934827898999</v>
      </c>
      <c r="R58" s="16">
        <v>154.542042599816</v>
      </c>
      <c r="S58" s="16">
        <v>156.94352878754799</v>
      </c>
      <c r="T58" s="16">
        <v>156.711710468755</v>
      </c>
      <c r="U58" s="65">
        <v>170.39355130362901</v>
      </c>
      <c r="V58" s="66">
        <v>149.20349470518499</v>
      </c>
      <c r="W58" s="61">
        <v>150.266802756998</v>
      </c>
      <c r="X58" s="16">
        <v>160.05173213786799</v>
      </c>
      <c r="Y58" s="16">
        <v>157.143400585195</v>
      </c>
      <c r="Z58" s="64">
        <v>146.52716430950301</v>
      </c>
      <c r="AA58" s="166">
        <f t="shared" si="2"/>
        <v>-0.14444856678301499</v>
      </c>
      <c r="AB58" s="167">
        <f t="shared" si="2"/>
        <v>-0.12040101388578051</v>
      </c>
      <c r="AC58" s="167">
        <f t="shared" si="2"/>
        <v>-0.16125056049309305</v>
      </c>
      <c r="AD58" s="167">
        <f t="shared" si="2"/>
        <v>-0.12754252698523827</v>
      </c>
      <c r="AE58" s="167">
        <f t="shared" si="2"/>
        <v>-0.23846061113850103</v>
      </c>
      <c r="AF58" s="168">
        <f t="shared" si="2"/>
        <v>-0.14237274101838859</v>
      </c>
      <c r="AG58" s="166">
        <f t="shared" si="2"/>
        <v>-0.11706423507468022</v>
      </c>
      <c r="AH58" s="167">
        <f t="shared" si="2"/>
        <v>-4.7565704367234396E-2</v>
      </c>
      <c r="AI58" s="167">
        <f t="shared" si="2"/>
        <v>-0.1545896582035452</v>
      </c>
      <c r="AJ58" s="168">
        <f t="shared" si="2"/>
        <v>-0.12401187405790659</v>
      </c>
    </row>
    <row r="59" spans="16:36" x14ac:dyDescent="0.25">
      <c r="P59" s="25">
        <v>39903</v>
      </c>
      <c r="Q59" s="61">
        <v>131.36857254718001</v>
      </c>
      <c r="R59" s="16">
        <v>143.13060398761399</v>
      </c>
      <c r="S59" s="16">
        <v>151.825518876453</v>
      </c>
      <c r="T59" s="16">
        <v>148.92689039931599</v>
      </c>
      <c r="U59" s="65">
        <v>163.55385115142099</v>
      </c>
      <c r="V59" s="66">
        <v>136.59585082984401</v>
      </c>
      <c r="W59" s="61">
        <v>134.50600885618701</v>
      </c>
      <c r="X59" s="16">
        <v>149.942462944</v>
      </c>
      <c r="Y59" s="16">
        <v>147.826761955634</v>
      </c>
      <c r="Z59" s="64">
        <v>135.82248316607601</v>
      </c>
      <c r="AA59" s="166">
        <f t="shared" si="2"/>
        <v>-0.19930491271510264</v>
      </c>
      <c r="AB59" s="167">
        <f t="shared" si="2"/>
        <v>-0.17105984858787127</v>
      </c>
      <c r="AC59" s="167">
        <f t="shared" si="2"/>
        <v>-0.17643339187377916</v>
      </c>
      <c r="AD59" s="167">
        <f t="shared" si="2"/>
        <v>-0.15489631504869394</v>
      </c>
      <c r="AE59" s="167">
        <f t="shared" si="2"/>
        <v>-0.23693734962430058</v>
      </c>
      <c r="AF59" s="168">
        <f t="shared" si="2"/>
        <v>-0.21199756981965656</v>
      </c>
      <c r="AG59" s="166">
        <f t="shared" si="2"/>
        <v>-0.16532984709494902</v>
      </c>
      <c r="AH59" s="167">
        <f t="shared" si="2"/>
        <v>-0.1091508028802094</v>
      </c>
      <c r="AI59" s="167">
        <f t="shared" si="2"/>
        <v>-0.18208977736397447</v>
      </c>
      <c r="AJ59" s="168">
        <f t="shared" si="2"/>
        <v>-0.16908485449152333</v>
      </c>
    </row>
    <row r="60" spans="16:36" x14ac:dyDescent="0.25">
      <c r="P60" s="25">
        <v>39994</v>
      </c>
      <c r="Q60" s="61">
        <v>121.67190293995699</v>
      </c>
      <c r="R60" s="16">
        <v>135.632696988254</v>
      </c>
      <c r="S60" s="16">
        <v>148.90079798930401</v>
      </c>
      <c r="T60" s="16">
        <v>138.29100841565301</v>
      </c>
      <c r="U60" s="65">
        <v>155.25917131076599</v>
      </c>
      <c r="V60" s="66">
        <v>126.547392698594</v>
      </c>
      <c r="W60" s="61">
        <v>111.63217651011099</v>
      </c>
      <c r="X60" s="16">
        <v>134.163296483484</v>
      </c>
      <c r="Y60" s="16">
        <v>138.745607034724</v>
      </c>
      <c r="Z60" s="64">
        <v>126.419824288331</v>
      </c>
      <c r="AA60" s="166">
        <f t="shared" si="2"/>
        <v>-0.2534495880886054</v>
      </c>
      <c r="AB60" s="167">
        <f t="shared" si="2"/>
        <v>-0.20962399165783763</v>
      </c>
      <c r="AC60" s="167">
        <f t="shared" si="2"/>
        <v>-0.1791980774061549</v>
      </c>
      <c r="AD60" s="167">
        <f t="shared" si="2"/>
        <v>-0.2108488439578895</v>
      </c>
      <c r="AE60" s="167">
        <f t="shared" si="2"/>
        <v>-0.23110800966171863</v>
      </c>
      <c r="AF60" s="168">
        <f t="shared" si="2"/>
        <v>-0.22101328869028847</v>
      </c>
      <c r="AG60" s="166">
        <f t="shared" si="2"/>
        <v>-0.2820439753460563</v>
      </c>
      <c r="AH60" s="167">
        <f t="shared" si="2"/>
        <v>-0.19551085029404225</v>
      </c>
      <c r="AI60" s="167">
        <f t="shared" si="2"/>
        <v>-0.21533176117940911</v>
      </c>
      <c r="AJ60" s="168">
        <f t="shared" si="2"/>
        <v>-0.20701867508702076</v>
      </c>
    </row>
    <row r="61" spans="16:36" x14ac:dyDescent="0.25">
      <c r="P61" s="25">
        <v>40086</v>
      </c>
      <c r="Q61" s="61">
        <v>120.41292869901601</v>
      </c>
      <c r="R61" s="16">
        <v>132.87176159753599</v>
      </c>
      <c r="S61" s="16">
        <v>145.33258008349401</v>
      </c>
      <c r="T61" s="16">
        <v>128.83331243319901</v>
      </c>
      <c r="U61" s="65">
        <v>148.31422158001601</v>
      </c>
      <c r="V61" s="66">
        <v>113.833216423604</v>
      </c>
      <c r="W61" s="61">
        <v>100.983810653925</v>
      </c>
      <c r="X61" s="16">
        <v>125.64803258372299</v>
      </c>
      <c r="Y61" s="16">
        <v>131.890294458901</v>
      </c>
      <c r="Z61" s="64">
        <v>121.50724630101</v>
      </c>
      <c r="AA61" s="166">
        <f t="shared" si="2"/>
        <v>-0.2191029892383809</v>
      </c>
      <c r="AB61" s="167">
        <f t="shared" si="2"/>
        <v>-0.19749323629746551</v>
      </c>
      <c r="AC61" s="167">
        <f t="shared" si="2"/>
        <v>-0.14202978371285335</v>
      </c>
      <c r="AD61" s="167">
        <f t="shared" si="2"/>
        <v>-0.22878279847930982</v>
      </c>
      <c r="AE61" s="167">
        <f t="shared" si="2"/>
        <v>-0.21635931469066916</v>
      </c>
      <c r="AF61" s="168">
        <f t="shared" si="2"/>
        <v>-0.25430599936950404</v>
      </c>
      <c r="AG61" s="166">
        <f t="shared" si="2"/>
        <v>-0.34350551471469415</v>
      </c>
      <c r="AH61" s="167">
        <f t="shared" si="2"/>
        <v>-0.2284797021640943</v>
      </c>
      <c r="AI61" s="167">
        <f t="shared" si="2"/>
        <v>-0.21617949744165665</v>
      </c>
      <c r="AJ61" s="168">
        <f t="shared" si="2"/>
        <v>-0.2150240516373807</v>
      </c>
    </row>
    <row r="62" spans="16:36" x14ac:dyDescent="0.25">
      <c r="P62" s="25">
        <v>40178</v>
      </c>
      <c r="Q62" s="61">
        <v>122.17925574029999</v>
      </c>
      <c r="R62" s="16">
        <v>129.696555484686</v>
      </c>
      <c r="S62" s="16">
        <v>141.118261494</v>
      </c>
      <c r="T62" s="16">
        <v>125.531378009965</v>
      </c>
      <c r="U62" s="65">
        <v>143.35104996084499</v>
      </c>
      <c r="V62" s="66">
        <v>100.08141889623801</v>
      </c>
      <c r="W62" s="61">
        <v>99.669386646402103</v>
      </c>
      <c r="X62" s="16">
        <v>122.940951383422</v>
      </c>
      <c r="Y62" s="16">
        <v>128.40514233363001</v>
      </c>
      <c r="Z62" s="64">
        <v>119.59964675396699</v>
      </c>
      <c r="AA62" s="166">
        <f t="shared" si="2"/>
        <v>-0.14078891908429347</v>
      </c>
      <c r="AB62" s="167">
        <f t="shared" si="2"/>
        <v>-0.16076846596021099</v>
      </c>
      <c r="AC62" s="167">
        <f t="shared" si="2"/>
        <v>-0.10083414981047367</v>
      </c>
      <c r="AD62" s="167">
        <f t="shared" si="2"/>
        <v>-0.19896619318060915</v>
      </c>
      <c r="AE62" s="167">
        <f t="shared" si="2"/>
        <v>-0.15870613139928191</v>
      </c>
      <c r="AF62" s="168">
        <f t="shared" si="2"/>
        <v>-0.32922872152564897</v>
      </c>
      <c r="AG62" s="166">
        <f t="shared" si="2"/>
        <v>-0.33671719356682428</v>
      </c>
      <c r="AH62" s="167">
        <f t="shared" si="2"/>
        <v>-0.23186741098483643</v>
      </c>
      <c r="AI62" s="167">
        <f t="shared" si="2"/>
        <v>-0.18287919279171128</v>
      </c>
      <c r="AJ62" s="168">
        <f t="shared" si="2"/>
        <v>-0.18377150532073483</v>
      </c>
    </row>
    <row r="63" spans="16:36" x14ac:dyDescent="0.25">
      <c r="P63" s="25">
        <v>40268</v>
      </c>
      <c r="Q63" s="61">
        <v>118.44242997812501</v>
      </c>
      <c r="R63" s="16">
        <v>127.648323139027</v>
      </c>
      <c r="S63" s="16">
        <v>137.091681766432</v>
      </c>
      <c r="T63" s="16">
        <v>126.640950783666</v>
      </c>
      <c r="U63" s="65">
        <v>136.78238565750601</v>
      </c>
      <c r="V63" s="66">
        <v>99.620160649226193</v>
      </c>
      <c r="W63" s="61">
        <v>109.6794117191</v>
      </c>
      <c r="X63" s="16">
        <v>120.061989159901</v>
      </c>
      <c r="Y63" s="16">
        <v>129.068564758262</v>
      </c>
      <c r="Z63" s="64">
        <v>120.302004066862</v>
      </c>
      <c r="AA63" s="166">
        <f t="shared" si="2"/>
        <v>-9.8396003841882962E-2</v>
      </c>
      <c r="AB63" s="167">
        <f t="shared" si="2"/>
        <v>-0.10816890600089113</v>
      </c>
      <c r="AC63" s="167">
        <f t="shared" si="2"/>
        <v>-9.7044536511747825E-2</v>
      </c>
      <c r="AD63" s="167">
        <f t="shared" si="2"/>
        <v>-0.14964348987543452</v>
      </c>
      <c r="AE63" s="167">
        <f t="shared" si="2"/>
        <v>-0.16368593772291851</v>
      </c>
      <c r="AF63" s="168">
        <f t="shared" si="2"/>
        <v>-0.27069409470334527</v>
      </c>
      <c r="AG63" s="166">
        <f t="shared" si="2"/>
        <v>-0.18457611929911211</v>
      </c>
      <c r="AH63" s="167">
        <f t="shared" si="2"/>
        <v>-0.19927959830337494</v>
      </c>
      <c r="AI63" s="167">
        <f t="shared" si="2"/>
        <v>-0.12689310750783911</v>
      </c>
      <c r="AJ63" s="168">
        <f t="shared" si="2"/>
        <v>-0.11427032356812716</v>
      </c>
    </row>
    <row r="64" spans="16:36" x14ac:dyDescent="0.25">
      <c r="P64" s="25">
        <v>40359</v>
      </c>
      <c r="Q64" s="61">
        <v>113.20631761659</v>
      </c>
      <c r="R64" s="16">
        <v>128.861935378613</v>
      </c>
      <c r="S64" s="16">
        <v>132.38245870618999</v>
      </c>
      <c r="T64" s="16">
        <v>126.469331062308</v>
      </c>
      <c r="U64" s="65">
        <v>135.817365691378</v>
      </c>
      <c r="V64" s="66">
        <v>97.1205738469572</v>
      </c>
      <c r="W64" s="61">
        <v>117.880643503968</v>
      </c>
      <c r="X64" s="16">
        <v>119.844584070019</v>
      </c>
      <c r="Y64" s="16">
        <v>130.11849160154301</v>
      </c>
      <c r="Z64" s="64">
        <v>126.46152268941201</v>
      </c>
      <c r="AA64" s="166">
        <f t="shared" si="2"/>
        <v>-6.9577158890533841E-2</v>
      </c>
      <c r="AB64" s="167">
        <f t="shared" si="2"/>
        <v>-4.9919833196469976E-2</v>
      </c>
      <c r="AC64" s="167">
        <f t="shared" si="2"/>
        <v>-0.11093519649438399</v>
      </c>
      <c r="AD64" s="167">
        <f t="shared" si="2"/>
        <v>-8.5484063561191981E-2</v>
      </c>
      <c r="AE64" s="167">
        <f t="shared" si="2"/>
        <v>-0.12522162430245987</v>
      </c>
      <c r="AF64" s="168">
        <f t="shared" si="2"/>
        <v>-0.23253595529798488</v>
      </c>
      <c r="AG64" s="166">
        <f t="shared" si="2"/>
        <v>5.5973709276295081E-2</v>
      </c>
      <c r="AH64" s="167">
        <f t="shared" si="2"/>
        <v>-0.10672600322717696</v>
      </c>
      <c r="AI64" s="167">
        <f t="shared" si="2"/>
        <v>-6.2179377189375606E-2</v>
      </c>
      <c r="AJ64" s="168">
        <f t="shared" si="2"/>
        <v>3.2984068215369255E-4</v>
      </c>
    </row>
    <row r="65" spans="16:36" x14ac:dyDescent="0.25">
      <c r="P65" s="25">
        <v>40451</v>
      </c>
      <c r="Q65" s="61">
        <v>110.751666643443</v>
      </c>
      <c r="R65" s="16">
        <v>125.28943111436899</v>
      </c>
      <c r="S65" s="16">
        <v>132.21010502326899</v>
      </c>
      <c r="T65" s="16">
        <v>126.276135034022</v>
      </c>
      <c r="U65" s="65">
        <v>133.00315823039099</v>
      </c>
      <c r="V65" s="66">
        <v>98.867845990999797</v>
      </c>
      <c r="W65" s="61">
        <v>114.294432915342</v>
      </c>
      <c r="X65" s="16">
        <v>120.69851852142099</v>
      </c>
      <c r="Y65" s="16">
        <v>129.31345611789899</v>
      </c>
      <c r="Z65" s="64">
        <v>135.53740821427201</v>
      </c>
      <c r="AA65" s="166">
        <f t="shared" si="2"/>
        <v>-8.0234424658188308E-2</v>
      </c>
      <c r="AB65" s="167">
        <f t="shared" si="2"/>
        <v>-5.7065025645807399E-2</v>
      </c>
      <c r="AC65" s="167">
        <f t="shared" si="2"/>
        <v>-9.0292727567941822E-2</v>
      </c>
      <c r="AD65" s="167">
        <f t="shared" si="2"/>
        <v>-1.9848728181252939E-2</v>
      </c>
      <c r="AE65" s="167">
        <f t="shared" si="2"/>
        <v>-0.10323395279639214</v>
      </c>
      <c r="AF65" s="168">
        <f t="shared" si="2"/>
        <v>-0.13146751803018586</v>
      </c>
      <c r="AG65" s="166">
        <f t="shared" si="2"/>
        <v>0.13180946703460172</v>
      </c>
      <c r="AH65" s="167">
        <f t="shared" si="2"/>
        <v>-3.9391894648282633E-2</v>
      </c>
      <c r="AI65" s="167">
        <f t="shared" si="2"/>
        <v>-1.9537740449923624E-2</v>
      </c>
      <c r="AJ65" s="168">
        <f t="shared" si="2"/>
        <v>0.11546769711581706</v>
      </c>
    </row>
    <row r="66" spans="16:36" x14ac:dyDescent="0.25">
      <c r="P66" s="25">
        <v>40543</v>
      </c>
      <c r="Q66" s="61">
        <v>108.76038920121501</v>
      </c>
      <c r="R66" s="16">
        <v>118.448714191062</v>
      </c>
      <c r="S66" s="16">
        <v>133.87405146824901</v>
      </c>
      <c r="T66" s="16">
        <v>128.174841186192</v>
      </c>
      <c r="U66" s="65">
        <v>130.832108253</v>
      </c>
      <c r="V66" s="66">
        <v>101.350309878476</v>
      </c>
      <c r="W66" s="61">
        <v>116.067947392999</v>
      </c>
      <c r="X66" s="16">
        <v>119.711345254568</v>
      </c>
      <c r="Y66" s="16">
        <v>130.47972647901801</v>
      </c>
      <c r="Z66" s="64">
        <v>140.32482572708901</v>
      </c>
      <c r="AA66" s="166">
        <f t="shared" si="2"/>
        <v>-0.10982933606673517</v>
      </c>
      <c r="AB66" s="167">
        <f t="shared" si="2"/>
        <v>-8.6724286944938167E-2</v>
      </c>
      <c r="AC66" s="167">
        <f t="shared" si="2"/>
        <v>-5.1334320229412644E-2</v>
      </c>
      <c r="AD66" s="167">
        <f t="shared" si="2"/>
        <v>2.1058186551709435E-2</v>
      </c>
      <c r="AE66" s="167">
        <f t="shared" si="2"/>
        <v>-8.7330659323837656E-2</v>
      </c>
      <c r="AF66" s="168">
        <f t="shared" si="2"/>
        <v>1.2678587056739632E-2</v>
      </c>
      <c r="AG66" s="166">
        <f t="shared" si="2"/>
        <v>0.16452956417575049</v>
      </c>
      <c r="AH66" s="167">
        <f t="shared" si="2"/>
        <v>-2.6269571631845179E-2</v>
      </c>
      <c r="AI66" s="167">
        <f t="shared" si="2"/>
        <v>1.6156550335014508E-2</v>
      </c>
      <c r="AJ66" s="168">
        <f t="shared" si="2"/>
        <v>0.17328796142480729</v>
      </c>
    </row>
    <row r="67" spans="16:36" x14ac:dyDescent="0.25">
      <c r="P67" s="25">
        <v>40633</v>
      </c>
      <c r="Q67" s="61">
        <v>106.91657015314399</v>
      </c>
      <c r="R67" s="16">
        <v>118.294164431445</v>
      </c>
      <c r="S67" s="16">
        <v>131.885545412026</v>
      </c>
      <c r="T67" s="16">
        <v>131.97100174205301</v>
      </c>
      <c r="U67" s="65">
        <v>131.500844160523</v>
      </c>
      <c r="V67" s="66">
        <v>100.19438337312199</v>
      </c>
      <c r="W67" s="61">
        <v>120.732992279717</v>
      </c>
      <c r="X67" s="16">
        <v>120.161910064029</v>
      </c>
      <c r="Y67" s="16">
        <v>133.59241494812201</v>
      </c>
      <c r="Z67" s="64">
        <v>141.149866506444</v>
      </c>
      <c r="AA67" s="166">
        <f t="shared" si="2"/>
        <v>-9.7311916237362794E-2</v>
      </c>
      <c r="AB67" s="167">
        <f t="shared" si="2"/>
        <v>-7.3280701834163575E-2</v>
      </c>
      <c r="AC67" s="167">
        <f t="shared" si="2"/>
        <v>-3.7975581649628332E-2</v>
      </c>
      <c r="AD67" s="167">
        <f t="shared" si="2"/>
        <v>4.2087894361216849E-2</v>
      </c>
      <c r="AE67" s="167">
        <f t="shared" si="2"/>
        <v>-3.8612731248946375E-2</v>
      </c>
      <c r="AF67" s="168">
        <f t="shared" si="2"/>
        <v>5.7641216411776774E-3</v>
      </c>
      <c r="AG67" s="166">
        <f t="shared" si="2"/>
        <v>0.10078081553652307</v>
      </c>
      <c r="AH67" s="167">
        <f t="shared" si="2"/>
        <v>8.3224428336703404E-4</v>
      </c>
      <c r="AI67" s="167">
        <f t="shared" si="2"/>
        <v>3.5049976718443565E-2</v>
      </c>
      <c r="AJ67" s="168">
        <f t="shared" si="2"/>
        <v>0.17329605272406834</v>
      </c>
    </row>
    <row r="68" spans="16:36" x14ac:dyDescent="0.25">
      <c r="P68" s="25">
        <v>40724</v>
      </c>
      <c r="Q68" s="61">
        <v>108.614691242082</v>
      </c>
      <c r="R68" s="16">
        <v>123.16775703043101</v>
      </c>
      <c r="S68" s="16">
        <v>129.61107733470499</v>
      </c>
      <c r="T68" s="16">
        <v>136.92058558983601</v>
      </c>
      <c r="U68" s="65">
        <v>127.759042013341</v>
      </c>
      <c r="V68" s="66">
        <v>101.056433308697</v>
      </c>
      <c r="W68" s="61">
        <v>120.18166848559</v>
      </c>
      <c r="X68" s="16">
        <v>121.961664430467</v>
      </c>
      <c r="Y68" s="16">
        <v>135.434811257869</v>
      </c>
      <c r="Z68" s="64">
        <v>143.67134501742899</v>
      </c>
      <c r="AA68" s="166">
        <f t="shared" si="2"/>
        <v>-4.0559806830384071E-2</v>
      </c>
      <c r="AB68" s="167">
        <f t="shared" si="2"/>
        <v>-4.4188210672544748E-2</v>
      </c>
      <c r="AC68" s="167">
        <f t="shared" si="2"/>
        <v>-2.0934657042711469E-2</v>
      </c>
      <c r="AD68" s="167">
        <f t="shared" si="2"/>
        <v>8.2638647961053469E-2</v>
      </c>
      <c r="AE68" s="167">
        <f t="shared" si="2"/>
        <v>-5.9332056964999436E-2</v>
      </c>
      <c r="AF68" s="168">
        <f t="shared" si="2"/>
        <v>4.0525496358186031E-2</v>
      </c>
      <c r="AG68" s="166">
        <f t="shared" si="2"/>
        <v>1.9519956060848331E-2</v>
      </c>
      <c r="AH68" s="167">
        <f t="shared" si="2"/>
        <v>1.7665215135721946E-2</v>
      </c>
      <c r="AI68" s="167">
        <f t="shared" si="2"/>
        <v>4.0857526020251944E-2</v>
      </c>
      <c r="AJ68" s="168">
        <f t="shared" si="2"/>
        <v>0.13608741980977168</v>
      </c>
    </row>
    <row r="69" spans="16:36" x14ac:dyDescent="0.25">
      <c r="P69" s="25">
        <v>40816</v>
      </c>
      <c r="Q69" s="61">
        <v>110.08200484915299</v>
      </c>
      <c r="R69" s="16">
        <v>122.92306679591201</v>
      </c>
      <c r="S69" s="16">
        <v>130.10800261339099</v>
      </c>
      <c r="T69" s="16">
        <v>141.23280433985599</v>
      </c>
      <c r="U69" s="65">
        <v>125.93318770600401</v>
      </c>
      <c r="V69" s="66">
        <v>102.851290390344</v>
      </c>
      <c r="W69" s="61">
        <v>118.83595309709899</v>
      </c>
      <c r="X69" s="16">
        <v>124.23712028667801</v>
      </c>
      <c r="Y69" s="16">
        <v>135.84018961998899</v>
      </c>
      <c r="Z69" s="64">
        <v>149.49716476407599</v>
      </c>
      <c r="AA69" s="166">
        <f t="shared" si="2"/>
        <v>-6.0465166311757246E-3</v>
      </c>
      <c r="AB69" s="167">
        <f t="shared" si="2"/>
        <v>-1.8887182242027123E-2</v>
      </c>
      <c r="AC69" s="167">
        <f t="shared" si="2"/>
        <v>-1.5899710612195861E-2</v>
      </c>
      <c r="AD69" s="167">
        <f t="shared" si="2"/>
        <v>0.11844414862558383</v>
      </c>
      <c r="AE69" s="167">
        <f t="shared" si="2"/>
        <v>-5.3156410858607006E-2</v>
      </c>
      <c r="AF69" s="168">
        <f t="shared" si="2"/>
        <v>4.0290595586626177E-2</v>
      </c>
      <c r="AG69" s="166">
        <f t="shared" si="2"/>
        <v>3.9735270265708333E-2</v>
      </c>
      <c r="AH69" s="167">
        <f t="shared" si="2"/>
        <v>2.9317690130794771E-2</v>
      </c>
      <c r="AI69" s="167">
        <f t="shared" si="2"/>
        <v>5.0472191356013107E-2</v>
      </c>
      <c r="AJ69" s="168">
        <f t="shared" si="2"/>
        <v>0.10299559902853472</v>
      </c>
    </row>
    <row r="70" spans="16:36" x14ac:dyDescent="0.25">
      <c r="P70" s="25">
        <v>40908</v>
      </c>
      <c r="Q70" s="61">
        <v>108.389274657722</v>
      </c>
      <c r="R70" s="16">
        <v>118.859602143212</v>
      </c>
      <c r="S70" s="16">
        <v>131.12797551476501</v>
      </c>
      <c r="T70" s="16">
        <v>143.74394551869901</v>
      </c>
      <c r="U70" s="65">
        <v>128.37688738217801</v>
      </c>
      <c r="V70" s="66">
        <v>102.13020454193401</v>
      </c>
      <c r="W70" s="61">
        <v>122.55112080623</v>
      </c>
      <c r="X70" s="16">
        <v>124.285321039069</v>
      </c>
      <c r="Y70" s="16">
        <v>137.65966908747001</v>
      </c>
      <c r="Z70" s="64">
        <v>152.569243528714</v>
      </c>
      <c r="AA70" s="166">
        <f t="shared" si="2"/>
        <v>-3.4122215470047124E-3</v>
      </c>
      <c r="AB70" s="167">
        <f t="shared" si="2"/>
        <v>3.4689101942231293E-3</v>
      </c>
      <c r="AC70" s="167">
        <f t="shared" si="2"/>
        <v>-2.0512384015921703E-2</v>
      </c>
      <c r="AD70" s="167">
        <f t="shared" si="2"/>
        <v>0.12146770917305605</v>
      </c>
      <c r="AE70" s="167">
        <f t="shared" si="2"/>
        <v>-1.8766195115301088E-2</v>
      </c>
      <c r="AF70" s="168">
        <f t="shared" si="2"/>
        <v>7.6950397526474035E-3</v>
      </c>
      <c r="AG70" s="166">
        <f t="shared" si="2"/>
        <v>5.5856707720344012E-2</v>
      </c>
      <c r="AH70" s="167">
        <f t="shared" si="2"/>
        <v>3.82083734400811E-2</v>
      </c>
      <c r="AI70" s="167">
        <f t="shared" si="2"/>
        <v>5.5027265937797498E-2</v>
      </c>
      <c r="AJ70" s="168">
        <f t="shared" si="2"/>
        <v>8.7257673317468143E-2</v>
      </c>
    </row>
    <row r="71" spans="16:36" x14ac:dyDescent="0.25">
      <c r="P71" s="25">
        <v>40999</v>
      </c>
      <c r="Q71" s="61">
        <v>107.04463162562099</v>
      </c>
      <c r="R71" s="16">
        <v>118.432039988643</v>
      </c>
      <c r="S71" s="16">
        <v>131.63866807108101</v>
      </c>
      <c r="T71" s="16">
        <v>145.83943956302801</v>
      </c>
      <c r="U71" s="65">
        <v>125.93920104444901</v>
      </c>
      <c r="V71" s="66">
        <v>103.82728701184099</v>
      </c>
      <c r="W71" s="61">
        <v>126.039591467636</v>
      </c>
      <c r="X71" s="16">
        <v>124.26021163113499</v>
      </c>
      <c r="Y71" s="16">
        <v>140.163380597177</v>
      </c>
      <c r="Z71" s="64">
        <v>150.70894530873599</v>
      </c>
      <c r="AA71" s="166">
        <f t="shared" si="2"/>
        <v>1.1977701145253761E-3</v>
      </c>
      <c r="AB71" s="167">
        <f t="shared" si="2"/>
        <v>1.1655313502629827E-3</v>
      </c>
      <c r="AC71" s="167">
        <f t="shared" si="2"/>
        <v>-1.8719059785795578E-3</v>
      </c>
      <c r="AD71" s="167">
        <f t="shared" si="2"/>
        <v>0.10508700879668909</v>
      </c>
      <c r="AE71" s="167">
        <f t="shared" si="2"/>
        <v>-4.2293592498044319E-2</v>
      </c>
      <c r="AF71" s="168">
        <f t="shared" si="2"/>
        <v>3.6258555783412971E-2</v>
      </c>
      <c r="AG71" s="166">
        <f t="shared" si="2"/>
        <v>4.3953182040121774E-2</v>
      </c>
      <c r="AH71" s="167">
        <f t="shared" si="2"/>
        <v>3.410649485283801E-2</v>
      </c>
      <c r="AI71" s="167">
        <f t="shared" si="2"/>
        <v>4.9186667159259567E-2</v>
      </c>
      <c r="AJ71" s="168">
        <f t="shared" si="2"/>
        <v>6.7722903598039119E-2</v>
      </c>
    </row>
    <row r="72" spans="16:36" x14ac:dyDescent="0.25">
      <c r="P72" s="25">
        <v>41090</v>
      </c>
      <c r="Q72" s="61">
        <v>107.530351067944</v>
      </c>
      <c r="R72" s="16">
        <v>120.266304942329</v>
      </c>
      <c r="S72" s="16">
        <v>133.93852117887701</v>
      </c>
      <c r="T72" s="16">
        <v>149.712530741617</v>
      </c>
      <c r="U72" s="65">
        <v>124.448762467356</v>
      </c>
      <c r="V72" s="66">
        <v>105.250747251592</v>
      </c>
      <c r="W72" s="61">
        <v>127.385478956963</v>
      </c>
      <c r="X72" s="16">
        <v>127.614227435193</v>
      </c>
      <c r="Y72" s="16">
        <v>141.31320540306399</v>
      </c>
      <c r="Z72" s="64">
        <v>153.118802195098</v>
      </c>
      <c r="AA72" s="166">
        <f t="shared" si="2"/>
        <v>-9.9833656178354158E-3</v>
      </c>
      <c r="AB72" s="167">
        <f t="shared" si="2"/>
        <v>-2.355691260485604E-2</v>
      </c>
      <c r="AC72" s="167">
        <f t="shared" si="2"/>
        <v>3.3387916628429215E-2</v>
      </c>
      <c r="AD72" s="167">
        <f t="shared" si="2"/>
        <v>9.3426018422832158E-2</v>
      </c>
      <c r="AE72" s="167">
        <f t="shared" si="2"/>
        <v>-2.5910334750626318E-2</v>
      </c>
      <c r="AF72" s="168">
        <f t="shared" si="2"/>
        <v>4.1504670267578536E-2</v>
      </c>
      <c r="AG72" s="166">
        <f t="shared" si="2"/>
        <v>5.9941008992039135E-2</v>
      </c>
      <c r="AH72" s="167">
        <f t="shared" si="2"/>
        <v>4.634704709157722E-2</v>
      </c>
      <c r="AI72" s="167">
        <f t="shared" si="2"/>
        <v>4.3403864121776436E-2</v>
      </c>
      <c r="AJ72" s="168">
        <f t="shared" si="2"/>
        <v>6.5757421401761995E-2</v>
      </c>
    </row>
    <row r="73" spans="16:36" x14ac:dyDescent="0.25">
      <c r="P73" s="25">
        <v>41182</v>
      </c>
      <c r="Q73" s="61">
        <v>110.323565247537</v>
      </c>
      <c r="R73" s="16">
        <v>123.343545864226</v>
      </c>
      <c r="S73" s="16">
        <v>136.585473012579</v>
      </c>
      <c r="T73" s="16">
        <v>155.44906155580699</v>
      </c>
      <c r="U73" s="65">
        <v>128.042658920919</v>
      </c>
      <c r="V73" s="66">
        <v>105.501035215697</v>
      </c>
      <c r="W73" s="61">
        <v>128.72017767358599</v>
      </c>
      <c r="X73" s="16">
        <v>129.89318826127399</v>
      </c>
      <c r="Y73" s="16">
        <v>142.35241328532899</v>
      </c>
      <c r="Z73" s="64">
        <v>159.79971182397199</v>
      </c>
      <c r="AA73" s="166">
        <f t="shared" si="2"/>
        <v>2.1943677235440884E-3</v>
      </c>
      <c r="AB73" s="167">
        <f t="shared" si="2"/>
        <v>3.4206685471989129E-3</v>
      </c>
      <c r="AC73" s="167">
        <f t="shared" si="2"/>
        <v>4.9785334253692692E-2</v>
      </c>
      <c r="AD73" s="167">
        <f t="shared" si="2"/>
        <v>0.10065832284786813</v>
      </c>
      <c r="AE73" s="167">
        <f t="shared" si="2"/>
        <v>1.6750717212365318E-2</v>
      </c>
      <c r="AF73" s="168">
        <f t="shared" si="2"/>
        <v>2.5762873905583517E-2</v>
      </c>
      <c r="AG73" s="166">
        <f t="shared" si="2"/>
        <v>8.3175371753115401E-2</v>
      </c>
      <c r="AH73" s="167">
        <f t="shared" si="2"/>
        <v>4.5526393090443262E-2</v>
      </c>
      <c r="AI73" s="167">
        <f t="shared" si="2"/>
        <v>4.7940331087271471E-2</v>
      </c>
      <c r="AJ73" s="168">
        <f t="shared" si="2"/>
        <v>6.8914665212244097E-2</v>
      </c>
    </row>
    <row r="74" spans="16:36" x14ac:dyDescent="0.25">
      <c r="P74" s="25">
        <v>41274</v>
      </c>
      <c r="Q74" s="61">
        <v>112.97169720793801</v>
      </c>
      <c r="R74" s="16">
        <v>124.559565631471</v>
      </c>
      <c r="S74" s="16">
        <v>137.675123612726</v>
      </c>
      <c r="T74" s="16">
        <v>159.78232758657299</v>
      </c>
      <c r="U74" s="65">
        <v>128.230570353156</v>
      </c>
      <c r="V74" s="66">
        <v>110.689137887318</v>
      </c>
      <c r="W74" s="61">
        <v>129.471802300018</v>
      </c>
      <c r="X74" s="16">
        <v>129.406457501463</v>
      </c>
      <c r="Y74" s="16">
        <v>142.32085356929599</v>
      </c>
      <c r="Z74" s="64">
        <v>163.960031917457</v>
      </c>
      <c r="AA74" s="166">
        <f t="shared" si="2"/>
        <v>4.2277453785779517E-2</v>
      </c>
      <c r="AB74" s="167">
        <f t="shared" si="2"/>
        <v>4.7955431328057241E-2</v>
      </c>
      <c r="AC74" s="167">
        <f t="shared" si="2"/>
        <v>4.9929453057282691E-2</v>
      </c>
      <c r="AD74" s="167">
        <f t="shared" si="2"/>
        <v>0.11157605289043371</v>
      </c>
      <c r="AE74" s="167">
        <f t="shared" si="2"/>
        <v>-1.1397458842138386E-3</v>
      </c>
      <c r="AF74" s="168">
        <f t="shared" si="2"/>
        <v>8.3804133985355467E-2</v>
      </c>
      <c r="AG74" s="166">
        <f t="shared" si="2"/>
        <v>5.6471792736441317E-2</v>
      </c>
      <c r="AH74" s="167">
        <f t="shared" si="2"/>
        <v>4.1204676622947023E-2</v>
      </c>
      <c r="AI74" s="167">
        <f t="shared" si="2"/>
        <v>3.3860204028706598E-2</v>
      </c>
      <c r="AJ74" s="168">
        <f t="shared" si="2"/>
        <v>7.4659794630227871E-2</v>
      </c>
    </row>
    <row r="75" spans="16:36" x14ac:dyDescent="0.25">
      <c r="P75" s="25">
        <v>41364</v>
      </c>
      <c r="Q75" s="61">
        <v>114.51884616045299</v>
      </c>
      <c r="R75" s="16">
        <v>125.13029705432299</v>
      </c>
      <c r="S75" s="16">
        <v>141.073904846945</v>
      </c>
      <c r="T75" s="16">
        <v>163.51756047788101</v>
      </c>
      <c r="U75" s="65">
        <v>128.10584951991299</v>
      </c>
      <c r="V75" s="66">
        <v>114.325059065308</v>
      </c>
      <c r="W75" s="61">
        <v>135.00915900084701</v>
      </c>
      <c r="X75" s="16">
        <v>130.72258652444299</v>
      </c>
      <c r="Y75" s="16">
        <v>145.22169881640301</v>
      </c>
      <c r="Z75" s="64">
        <v>166.968850583441</v>
      </c>
      <c r="AA75" s="166">
        <f t="shared" si="2"/>
        <v>6.9823347713245498E-2</v>
      </c>
      <c r="AB75" s="167">
        <f t="shared" si="2"/>
        <v>5.6557812111674544E-2</v>
      </c>
      <c r="AC75" s="167">
        <f t="shared" si="2"/>
        <v>7.1675267716695856E-2</v>
      </c>
      <c r="AD75" s="167">
        <f t="shared" si="2"/>
        <v>0.12121632507517255</v>
      </c>
      <c r="AE75" s="167">
        <f t="shared" si="2"/>
        <v>1.7203924254682867E-2</v>
      </c>
      <c r="AF75" s="168">
        <f t="shared" si="2"/>
        <v>0.10110802618072623</v>
      </c>
      <c r="AG75" s="166">
        <f t="shared" si="2"/>
        <v>7.1164682690312953E-2</v>
      </c>
      <c r="AH75" s="167">
        <f t="shared" si="2"/>
        <v>5.2006791300915234E-2</v>
      </c>
      <c r="AI75" s="167">
        <f t="shared" si="2"/>
        <v>3.6088728722685204E-2</v>
      </c>
      <c r="AJ75" s="168">
        <f t="shared" si="2"/>
        <v>0.10788945036670294</v>
      </c>
    </row>
    <row r="76" spans="16:36" x14ac:dyDescent="0.25">
      <c r="P76" s="25">
        <v>41455</v>
      </c>
      <c r="Q76" s="61">
        <v>116.409400898565</v>
      </c>
      <c r="R76" s="16">
        <v>128.96059157393299</v>
      </c>
      <c r="S76" s="16">
        <v>149.16637259152299</v>
      </c>
      <c r="T76" s="16">
        <v>170.26547671639901</v>
      </c>
      <c r="U76" s="65">
        <v>130.99488378290999</v>
      </c>
      <c r="V76" s="66">
        <v>116.184129988096</v>
      </c>
      <c r="W76" s="61">
        <v>143.496533974616</v>
      </c>
      <c r="X76" s="16">
        <v>133.97933498881201</v>
      </c>
      <c r="Y76" s="16">
        <v>151.84801516031499</v>
      </c>
      <c r="Z76" s="64">
        <v>169.77510283268799</v>
      </c>
      <c r="AA76" s="166">
        <f t="shared" si="2"/>
        <v>8.2572499228712681E-2</v>
      </c>
      <c r="AB76" s="167">
        <f t="shared" si="2"/>
        <v>7.2291957716445587E-2</v>
      </c>
      <c r="AC76" s="167">
        <f t="shared" si="2"/>
        <v>0.11369284413935654</v>
      </c>
      <c r="AD76" s="167">
        <f t="shared" si="2"/>
        <v>0.13728273694239745</v>
      </c>
      <c r="AE76" s="167">
        <f t="shared" si="2"/>
        <v>5.2600935403203319E-2</v>
      </c>
      <c r="AF76" s="168">
        <f t="shared" ref="AF76:AJ113" si="3">IFERROR(V76/V72-1,"NULL")</f>
        <v>0.10387938349139492</v>
      </c>
      <c r="AG76" s="166">
        <f t="shared" si="3"/>
        <v>0.12647481604317012</v>
      </c>
      <c r="AH76" s="167">
        <f t="shared" si="3"/>
        <v>4.9877726657487687E-2</v>
      </c>
      <c r="AI76" s="167">
        <f t="shared" si="3"/>
        <v>7.4549365200533346E-2</v>
      </c>
      <c r="AJ76" s="168">
        <f t="shared" si="3"/>
        <v>0.10878024382901841</v>
      </c>
    </row>
    <row r="77" spans="16:36" x14ac:dyDescent="0.25">
      <c r="P77" s="25">
        <v>41547</v>
      </c>
      <c r="Q77" s="61">
        <v>118.897226715679</v>
      </c>
      <c r="R77" s="16">
        <v>133.35815074816301</v>
      </c>
      <c r="S77" s="16">
        <v>152.345406032732</v>
      </c>
      <c r="T77" s="16">
        <v>176.80444325947099</v>
      </c>
      <c r="U77" s="65">
        <v>130.221586453724</v>
      </c>
      <c r="V77" s="66">
        <v>117.349222827508</v>
      </c>
      <c r="W77" s="61">
        <v>147.59625518513101</v>
      </c>
      <c r="X77" s="16">
        <v>137.63790244223699</v>
      </c>
      <c r="Y77" s="16">
        <v>155.26500572074599</v>
      </c>
      <c r="Z77" s="64">
        <v>173.74674024775601</v>
      </c>
      <c r="AA77" s="166">
        <f t="shared" ref="AA77:AE113" si="4">IFERROR(Q77/Q73-1,"NULL")</f>
        <v>7.7713781719299657E-2</v>
      </c>
      <c r="AB77" s="167">
        <f t="shared" si="4"/>
        <v>8.1192775947603213E-2</v>
      </c>
      <c r="AC77" s="167">
        <f t="shared" si="4"/>
        <v>0.11538513337140599</v>
      </c>
      <c r="AD77" s="167">
        <f t="shared" si="4"/>
        <v>0.13737864667646971</v>
      </c>
      <c r="AE77" s="167">
        <f t="shared" si="4"/>
        <v>1.7017199979818765E-2</v>
      </c>
      <c r="AF77" s="168">
        <f t="shared" si="3"/>
        <v>0.11230399386685974</v>
      </c>
      <c r="AG77" s="166">
        <f t="shared" si="3"/>
        <v>0.14664427794228008</v>
      </c>
      <c r="AH77" s="167">
        <f t="shared" si="3"/>
        <v>5.9623713026312641E-2</v>
      </c>
      <c r="AI77" s="167">
        <f t="shared" si="3"/>
        <v>9.0708630344995989E-2</v>
      </c>
      <c r="AJ77" s="168">
        <f t="shared" si="3"/>
        <v>8.727818257361708E-2</v>
      </c>
    </row>
    <row r="78" spans="16:36" x14ac:dyDescent="0.25">
      <c r="P78" s="25">
        <v>41639</v>
      </c>
      <c r="Q78" s="61">
        <v>121.42364968520501</v>
      </c>
      <c r="R78" s="16">
        <v>135.542247308714</v>
      </c>
      <c r="S78" s="16">
        <v>150.49837338815701</v>
      </c>
      <c r="T78" s="16">
        <v>180.498099048911</v>
      </c>
      <c r="U78" s="65">
        <v>135.367209018224</v>
      </c>
      <c r="V78" s="66">
        <v>115.994333778553</v>
      </c>
      <c r="W78" s="61">
        <v>146.90809734938301</v>
      </c>
      <c r="X78" s="16">
        <v>141.89168691843</v>
      </c>
      <c r="Y78" s="16">
        <v>157.94491754899499</v>
      </c>
      <c r="Z78" s="64">
        <v>178.952622202361</v>
      </c>
      <c r="AA78" s="166">
        <f t="shared" si="4"/>
        <v>7.4814778268845084E-2</v>
      </c>
      <c r="AB78" s="167">
        <f t="shared" si="4"/>
        <v>8.8172125693958936E-2</v>
      </c>
      <c r="AC78" s="167">
        <f t="shared" si="4"/>
        <v>9.3141371069346057E-2</v>
      </c>
      <c r="AD78" s="167">
        <f t="shared" si="4"/>
        <v>0.12964995425488368</v>
      </c>
      <c r="AE78" s="167">
        <f t="shared" si="4"/>
        <v>5.5654736974289465E-2</v>
      </c>
      <c r="AF78" s="168">
        <f t="shared" si="3"/>
        <v>4.7928784996371654E-2</v>
      </c>
      <c r="AG78" s="166">
        <f t="shared" si="3"/>
        <v>0.13467252899562521</v>
      </c>
      <c r="AH78" s="167">
        <f t="shared" si="3"/>
        <v>9.6480729463024328E-2</v>
      </c>
      <c r="AI78" s="167">
        <f t="shared" si="3"/>
        <v>0.10978056685200843</v>
      </c>
      <c r="AJ78" s="168">
        <f t="shared" si="3"/>
        <v>9.1440518213925293E-2</v>
      </c>
    </row>
    <row r="79" spans="16:36" x14ac:dyDescent="0.25">
      <c r="P79" s="25">
        <v>41729</v>
      </c>
      <c r="Q79" s="61">
        <v>125.185919611673</v>
      </c>
      <c r="R79" s="16">
        <v>139.69317155548299</v>
      </c>
      <c r="S79" s="16">
        <v>153.534433219448</v>
      </c>
      <c r="T79" s="16">
        <v>186.707057440168</v>
      </c>
      <c r="U79" s="65">
        <v>139.03068163242401</v>
      </c>
      <c r="V79" s="66">
        <v>120.03060215902001</v>
      </c>
      <c r="W79" s="61">
        <v>146.825108869324</v>
      </c>
      <c r="X79" s="16">
        <v>146.50946279719599</v>
      </c>
      <c r="Y79" s="16">
        <v>161.07195944689701</v>
      </c>
      <c r="Z79" s="64">
        <v>177.305821462155</v>
      </c>
      <c r="AA79" s="166">
        <f t="shared" si="4"/>
        <v>9.314688200992105E-2</v>
      </c>
      <c r="AB79" s="167">
        <f t="shared" si="4"/>
        <v>0.11638168248603931</v>
      </c>
      <c r="AC79" s="167">
        <f t="shared" si="4"/>
        <v>8.8326245637148748E-2</v>
      </c>
      <c r="AD79" s="167">
        <f t="shared" si="4"/>
        <v>0.14181655410290839</v>
      </c>
      <c r="AE79" s="167">
        <f t="shared" si="4"/>
        <v>8.5279728860568893E-2</v>
      </c>
      <c r="AF79" s="168">
        <f t="shared" si="3"/>
        <v>4.9906320979486551E-2</v>
      </c>
      <c r="AG79" s="166">
        <f t="shared" si="3"/>
        <v>8.7519616860977978E-2</v>
      </c>
      <c r="AH79" s="167">
        <f t="shared" si="3"/>
        <v>0.12076624776546252</v>
      </c>
      <c r="AI79" s="167">
        <f t="shared" si="3"/>
        <v>0.10914526382543399</v>
      </c>
      <c r="AJ79" s="168">
        <f t="shared" si="3"/>
        <v>6.1909576801860933E-2</v>
      </c>
    </row>
    <row r="80" spans="16:36" x14ac:dyDescent="0.25">
      <c r="P80" s="25">
        <v>41820</v>
      </c>
      <c r="Q80" s="61">
        <v>130.68804573551901</v>
      </c>
      <c r="R80" s="16">
        <v>146.56150315508</v>
      </c>
      <c r="S80" s="16">
        <v>160.51858553002</v>
      </c>
      <c r="T80" s="16">
        <v>197.37104075874001</v>
      </c>
      <c r="U80" s="65">
        <v>143.46119435401101</v>
      </c>
      <c r="V80" s="66">
        <v>126.603189802457</v>
      </c>
      <c r="W80" s="61">
        <v>153.03638566161101</v>
      </c>
      <c r="X80" s="16">
        <v>149.35182080655201</v>
      </c>
      <c r="Y80" s="16">
        <v>162.914756021469</v>
      </c>
      <c r="Z80" s="64">
        <v>176.54458452886001</v>
      </c>
      <c r="AA80" s="166">
        <f t="shared" si="4"/>
        <v>0.12265886368916123</v>
      </c>
      <c r="AB80" s="167">
        <f t="shared" si="4"/>
        <v>0.13648286942803312</v>
      </c>
      <c r="AC80" s="167">
        <f t="shared" si="4"/>
        <v>7.6104370852966285E-2</v>
      </c>
      <c r="AD80" s="167">
        <f t="shared" si="4"/>
        <v>0.15919588964878129</v>
      </c>
      <c r="AE80" s="167">
        <f t="shared" si="4"/>
        <v>9.516639284753059E-2</v>
      </c>
      <c r="AF80" s="168">
        <f t="shared" si="3"/>
        <v>8.9677134178553608E-2</v>
      </c>
      <c r="AG80" s="166">
        <f t="shared" si="3"/>
        <v>6.6481408454663882E-2</v>
      </c>
      <c r="AH80" s="167">
        <f t="shared" si="3"/>
        <v>0.11473773786848307</v>
      </c>
      <c r="AI80" s="167">
        <f t="shared" si="3"/>
        <v>7.288037877525233E-2</v>
      </c>
      <c r="AJ80" s="168">
        <f t="shared" si="3"/>
        <v>3.9873229838908175E-2</v>
      </c>
    </row>
    <row r="81" spans="15:36" x14ac:dyDescent="0.25">
      <c r="P81" s="25">
        <v>41912</v>
      </c>
      <c r="Q81" s="61">
        <v>132.937026664874</v>
      </c>
      <c r="R81" s="16">
        <v>150.28111828377101</v>
      </c>
      <c r="S81" s="16">
        <v>164.682587623209</v>
      </c>
      <c r="T81" s="16">
        <v>202.655314573737</v>
      </c>
      <c r="U81" s="65">
        <v>150.06699700619501</v>
      </c>
      <c r="V81" s="66">
        <v>131.79723845661599</v>
      </c>
      <c r="W81" s="61">
        <v>158.60397686748101</v>
      </c>
      <c r="X81" s="16">
        <v>152.84245192192699</v>
      </c>
      <c r="Y81" s="16">
        <v>165.04327952651499</v>
      </c>
      <c r="Z81" s="64">
        <v>186.61724211314001</v>
      </c>
      <c r="AA81" s="166">
        <f t="shared" si="4"/>
        <v>0.1180834939301707</v>
      </c>
      <c r="AB81" s="167">
        <f t="shared" si="4"/>
        <v>0.1268986367962297</v>
      </c>
      <c r="AC81" s="167">
        <f t="shared" si="4"/>
        <v>8.0981645011509729E-2</v>
      </c>
      <c r="AD81" s="167">
        <f t="shared" si="4"/>
        <v>0.14621166096107863</v>
      </c>
      <c r="AE81" s="167">
        <f t="shared" si="4"/>
        <v>0.15239724144754874</v>
      </c>
      <c r="AF81" s="168">
        <f t="shared" si="3"/>
        <v>0.12311982372772223</v>
      </c>
      <c r="AG81" s="166">
        <f t="shared" si="3"/>
        <v>7.4579952374421277E-2</v>
      </c>
      <c r="AH81" s="167">
        <f t="shared" si="3"/>
        <v>0.11046775059704905</v>
      </c>
      <c r="AI81" s="167">
        <f t="shared" si="3"/>
        <v>6.2977963130699699E-2</v>
      </c>
      <c r="AJ81" s="168">
        <f t="shared" si="3"/>
        <v>7.4076220636031254E-2</v>
      </c>
    </row>
    <row r="82" spans="15:36" x14ac:dyDescent="0.25">
      <c r="P82" s="25">
        <v>42004</v>
      </c>
      <c r="Q82" s="61">
        <v>133.46279170141599</v>
      </c>
      <c r="R82" s="16">
        <v>151.220412156641</v>
      </c>
      <c r="S82" s="16">
        <v>165.70010663463401</v>
      </c>
      <c r="T82" s="16">
        <v>202.60658551259101</v>
      </c>
      <c r="U82" s="65">
        <v>157.55148795327801</v>
      </c>
      <c r="V82" s="66">
        <v>139.43767848138299</v>
      </c>
      <c r="W82" s="61">
        <v>162.46527408024801</v>
      </c>
      <c r="X82" s="16">
        <v>158.50216285555601</v>
      </c>
      <c r="Y82" s="16">
        <v>168.590895399358</v>
      </c>
      <c r="Z82" s="64">
        <v>195.75965693861201</v>
      </c>
      <c r="AA82" s="166">
        <f t="shared" si="4"/>
        <v>9.9149894171546293E-2</v>
      </c>
      <c r="AB82" s="167">
        <f t="shared" si="4"/>
        <v>0.11566994910611217</v>
      </c>
      <c r="AC82" s="167">
        <f t="shared" si="4"/>
        <v>0.10100928604237835</v>
      </c>
      <c r="AD82" s="167">
        <f t="shared" si="4"/>
        <v>0.12248597952097606</v>
      </c>
      <c r="AE82" s="167">
        <f t="shared" si="4"/>
        <v>0.16388222152136867</v>
      </c>
      <c r="AF82" s="168">
        <f t="shared" si="3"/>
        <v>0.20210767146252273</v>
      </c>
      <c r="AG82" s="166">
        <f t="shared" si="3"/>
        <v>0.10589733998028894</v>
      </c>
      <c r="AH82" s="167">
        <f t="shared" si="3"/>
        <v>0.11706447571290735</v>
      </c>
      <c r="AI82" s="167">
        <f t="shared" si="3"/>
        <v>6.7403104927770796E-2</v>
      </c>
      <c r="AJ82" s="168">
        <f t="shared" si="3"/>
        <v>9.3918907302992682E-2</v>
      </c>
    </row>
    <row r="83" spans="15:36" x14ac:dyDescent="0.25">
      <c r="P83" s="25">
        <v>42094</v>
      </c>
      <c r="Q83" s="61">
        <v>137.60668766964699</v>
      </c>
      <c r="R83" s="16">
        <v>154.937452570647</v>
      </c>
      <c r="S83" s="16">
        <v>168.74401757327101</v>
      </c>
      <c r="T83" s="16">
        <v>208.19828552065999</v>
      </c>
      <c r="U83" s="65">
        <v>159.64782006513701</v>
      </c>
      <c r="V83" s="66">
        <v>139.65438072341701</v>
      </c>
      <c r="W83" s="61">
        <v>169.338786369307</v>
      </c>
      <c r="X83" s="16">
        <v>162.19732994794501</v>
      </c>
      <c r="Y83" s="16">
        <v>173.99622514781501</v>
      </c>
      <c r="Z83" s="64">
        <v>200.438091111858</v>
      </c>
      <c r="AA83" s="166">
        <f t="shared" si="4"/>
        <v>9.9218571038206527E-2</v>
      </c>
      <c r="AB83" s="167">
        <f t="shared" si="4"/>
        <v>0.10912688748790655</v>
      </c>
      <c r="AC83" s="167">
        <f t="shared" si="4"/>
        <v>9.9063018209627485E-2</v>
      </c>
      <c r="AD83" s="167">
        <f t="shared" si="4"/>
        <v>0.1151066723194385</v>
      </c>
      <c r="AE83" s="167">
        <f t="shared" si="4"/>
        <v>0.14829200425861089</v>
      </c>
      <c r="AF83" s="168">
        <f t="shared" si="3"/>
        <v>0.16348979519738527</v>
      </c>
      <c r="AG83" s="166">
        <f t="shared" si="3"/>
        <v>0.15333669883412404</v>
      </c>
      <c r="AH83" s="167">
        <f t="shared" si="3"/>
        <v>0.10707750101073521</v>
      </c>
      <c r="AI83" s="167">
        <f t="shared" si="3"/>
        <v>8.0239079137662817E-2</v>
      </c>
      <c r="AJ83" s="168">
        <f t="shared" si="3"/>
        <v>0.13046537027911675</v>
      </c>
    </row>
    <row r="84" spans="15:36" x14ac:dyDescent="0.25">
      <c r="P84" s="25">
        <v>42185</v>
      </c>
      <c r="Q84" s="61">
        <v>142.80168636632399</v>
      </c>
      <c r="R84" s="16">
        <v>161.65644957878001</v>
      </c>
      <c r="S84" s="16">
        <v>172.374678766214</v>
      </c>
      <c r="T84" s="16">
        <v>220.11649841123801</v>
      </c>
      <c r="U84" s="65">
        <v>163.79440388881599</v>
      </c>
      <c r="V84" s="66">
        <v>141.18047914632501</v>
      </c>
      <c r="W84" s="61">
        <v>173.859997438829</v>
      </c>
      <c r="X84" s="16">
        <v>164.928238893078</v>
      </c>
      <c r="Y84" s="16">
        <v>177.21703077669699</v>
      </c>
      <c r="Z84" s="64">
        <v>205.883459668792</v>
      </c>
      <c r="AA84" s="166">
        <f t="shared" si="4"/>
        <v>9.2691267687329715E-2</v>
      </c>
      <c r="AB84" s="167">
        <f t="shared" si="4"/>
        <v>0.10299393837225934</v>
      </c>
      <c r="AC84" s="167">
        <f t="shared" si="4"/>
        <v>7.3861186834198067E-2</v>
      </c>
      <c r="AD84" s="167">
        <f t="shared" si="4"/>
        <v>0.11524212247682941</v>
      </c>
      <c r="AE84" s="167">
        <f t="shared" si="4"/>
        <v>0.14173316781839884</v>
      </c>
      <c r="AF84" s="168">
        <f t="shared" si="3"/>
        <v>0.11514156449465007</v>
      </c>
      <c r="AG84" s="166">
        <f t="shared" si="3"/>
        <v>0.13606967837872541</v>
      </c>
      <c r="AH84" s="167">
        <f t="shared" si="3"/>
        <v>0.10429345958025737</v>
      </c>
      <c r="AI84" s="167">
        <f t="shared" si="3"/>
        <v>8.7789928331250877E-2</v>
      </c>
      <c r="AJ84" s="168">
        <f t="shared" si="3"/>
        <v>0.1661839428166425</v>
      </c>
    </row>
    <row r="85" spans="15:36" x14ac:dyDescent="0.25">
      <c r="P85" s="25">
        <v>42277</v>
      </c>
      <c r="Q85" s="61">
        <v>143.18113645197201</v>
      </c>
      <c r="R85" s="16">
        <v>164.05635265155499</v>
      </c>
      <c r="S85" s="16">
        <v>173.65501042143501</v>
      </c>
      <c r="T85" s="16">
        <v>225.638322919068</v>
      </c>
      <c r="U85" s="65">
        <v>165.495156421952</v>
      </c>
      <c r="V85" s="66">
        <v>146.70345819202601</v>
      </c>
      <c r="W85" s="61">
        <v>173.44531416980101</v>
      </c>
      <c r="X85" s="16">
        <v>166.75258799919101</v>
      </c>
      <c r="Y85" s="16">
        <v>178.19663937994699</v>
      </c>
      <c r="Z85" s="64">
        <v>209.217796049437</v>
      </c>
      <c r="AA85" s="166">
        <f t="shared" si="4"/>
        <v>7.7059868451268887E-2</v>
      </c>
      <c r="AB85" s="167">
        <f t="shared" si="4"/>
        <v>9.1663107947950184E-2</v>
      </c>
      <c r="AC85" s="167">
        <f t="shared" si="4"/>
        <v>5.4483129805773745E-2</v>
      </c>
      <c r="AD85" s="167">
        <f t="shared" si="4"/>
        <v>0.11340935417200004</v>
      </c>
      <c r="AE85" s="167">
        <f t="shared" si="4"/>
        <v>0.10280847703722684</v>
      </c>
      <c r="AF85" s="168">
        <f t="shared" si="3"/>
        <v>0.11309963630472231</v>
      </c>
      <c r="AG85" s="166">
        <f t="shared" si="3"/>
        <v>9.3574811902228827E-2</v>
      </c>
      <c r="AH85" s="167">
        <f t="shared" si="3"/>
        <v>9.1009637063198978E-2</v>
      </c>
      <c r="AI85" s="167">
        <f t="shared" si="3"/>
        <v>7.9696428059155444E-2</v>
      </c>
      <c r="AJ85" s="168">
        <f t="shared" si="3"/>
        <v>0.12110646197737185</v>
      </c>
    </row>
    <row r="86" spans="15:36" x14ac:dyDescent="0.25">
      <c r="P86" s="25">
        <v>42369</v>
      </c>
      <c r="Q86" s="61">
        <v>141.97256852458</v>
      </c>
      <c r="R86" s="16">
        <v>163.28923993765</v>
      </c>
      <c r="S86" s="16">
        <v>174.942436400026</v>
      </c>
      <c r="T86" s="16">
        <v>225.10753016590201</v>
      </c>
      <c r="U86" s="65">
        <v>170.69698435609101</v>
      </c>
      <c r="V86" s="66">
        <v>151.67583484391201</v>
      </c>
      <c r="W86" s="61">
        <v>168.14092958715301</v>
      </c>
      <c r="X86" s="16">
        <v>168.69203539866501</v>
      </c>
      <c r="Y86" s="16">
        <v>179.345137983797</v>
      </c>
      <c r="Z86" s="64">
        <v>212.390059109617</v>
      </c>
      <c r="AA86" s="166">
        <f t="shared" si="4"/>
        <v>6.3761417805511922E-2</v>
      </c>
      <c r="AB86" s="167">
        <f t="shared" si="4"/>
        <v>7.9809515189705582E-2</v>
      </c>
      <c r="AC86" s="167">
        <f t="shared" si="4"/>
        <v>5.577745212784424E-2</v>
      </c>
      <c r="AD86" s="167">
        <f t="shared" si="4"/>
        <v>0.11105732124345313</v>
      </c>
      <c r="AE86" s="167">
        <f t="shared" si="4"/>
        <v>8.3436193295180372E-2</v>
      </c>
      <c r="AF86" s="168">
        <f t="shared" si="3"/>
        <v>8.7767929700314218E-2</v>
      </c>
      <c r="AG86" s="166">
        <f t="shared" si="3"/>
        <v>3.4934576259672445E-2</v>
      </c>
      <c r="AH86" s="167">
        <f t="shared" si="3"/>
        <v>6.4288539408734025E-2</v>
      </c>
      <c r="AI86" s="167">
        <f t="shared" si="3"/>
        <v>6.3788987886708615E-2</v>
      </c>
      <c r="AJ86" s="168">
        <f t="shared" si="3"/>
        <v>8.4953163645051122E-2</v>
      </c>
    </row>
    <row r="87" spans="15:36" x14ac:dyDescent="0.25">
      <c r="P87" s="25">
        <v>42460</v>
      </c>
      <c r="Q87" s="61">
        <v>144.40917384438899</v>
      </c>
      <c r="R87" s="16">
        <v>168.65573060991201</v>
      </c>
      <c r="S87" s="16">
        <v>179.11812556164901</v>
      </c>
      <c r="T87" s="16">
        <v>232.28011186194601</v>
      </c>
      <c r="U87" s="65">
        <v>174.64916180526299</v>
      </c>
      <c r="V87" s="66">
        <v>154.39817158666301</v>
      </c>
      <c r="W87" s="61">
        <v>165.393667140942</v>
      </c>
      <c r="X87" s="16">
        <v>173.283561487192</v>
      </c>
      <c r="Y87" s="16">
        <v>179.87386449714</v>
      </c>
      <c r="Z87" s="64">
        <v>217.491789655487</v>
      </c>
      <c r="AA87" s="166">
        <f t="shared" si="4"/>
        <v>4.9434270164781191E-2</v>
      </c>
      <c r="AB87" s="167">
        <f t="shared" si="4"/>
        <v>8.8540748616025455E-2</v>
      </c>
      <c r="AC87" s="167">
        <f t="shared" si="4"/>
        <v>6.147837498223252E-2</v>
      </c>
      <c r="AD87" s="167">
        <f t="shared" si="4"/>
        <v>0.11566774568321958</v>
      </c>
      <c r="AE87" s="167">
        <f t="shared" si="4"/>
        <v>9.3965215021447612E-2</v>
      </c>
      <c r="AF87" s="168">
        <f t="shared" si="3"/>
        <v>0.10557342194976194</v>
      </c>
      <c r="AG87" s="166">
        <f t="shared" si="3"/>
        <v>-2.3297197960077454E-2</v>
      </c>
      <c r="AH87" s="167">
        <f t="shared" si="3"/>
        <v>6.8350271504499904E-2</v>
      </c>
      <c r="AI87" s="167">
        <f t="shared" si="3"/>
        <v>3.3780269338209878E-2</v>
      </c>
      <c r="AJ87" s="168">
        <f t="shared" si="3"/>
        <v>8.5082124106399926E-2</v>
      </c>
    </row>
    <row r="88" spans="15:36" x14ac:dyDescent="0.25">
      <c r="P88" s="25">
        <v>42551</v>
      </c>
      <c r="Q88" s="61">
        <v>148.51426079408799</v>
      </c>
      <c r="R88" s="16">
        <v>178.43040869165</v>
      </c>
      <c r="S88" s="16">
        <v>184.516081777891</v>
      </c>
      <c r="T88" s="16">
        <v>246.474782730584</v>
      </c>
      <c r="U88" s="65">
        <v>179.49810101438899</v>
      </c>
      <c r="V88" s="66">
        <v>161.39782046516601</v>
      </c>
      <c r="W88" s="61">
        <v>170.77439024686899</v>
      </c>
      <c r="X88" s="16">
        <v>178.09011131488199</v>
      </c>
      <c r="Y88" s="16">
        <v>181.37622429394401</v>
      </c>
      <c r="Z88" s="64">
        <v>222.474688460827</v>
      </c>
      <c r="AA88" s="166">
        <f t="shared" si="4"/>
        <v>4.0003550189944725E-2</v>
      </c>
      <c r="AB88" s="167">
        <f t="shared" si="4"/>
        <v>0.1037630057852752</v>
      </c>
      <c r="AC88" s="167">
        <f t="shared" si="4"/>
        <v>7.043611682748363E-2</v>
      </c>
      <c r="AD88" s="167">
        <f t="shared" si="4"/>
        <v>0.119746972669452</v>
      </c>
      <c r="AE88" s="167">
        <f t="shared" si="4"/>
        <v>9.5874442305322605E-2</v>
      </c>
      <c r="AF88" s="168">
        <f t="shared" si="3"/>
        <v>0.14320210160136204</v>
      </c>
      <c r="AG88" s="166">
        <f t="shared" si="3"/>
        <v>-1.7747654649803213E-2</v>
      </c>
      <c r="AH88" s="167">
        <f t="shared" si="3"/>
        <v>7.9803631628764027E-2</v>
      </c>
      <c r="AI88" s="167">
        <f t="shared" si="3"/>
        <v>2.3469491047323876E-2</v>
      </c>
      <c r="AJ88" s="168">
        <f t="shared" si="3"/>
        <v>8.0585535228160587E-2</v>
      </c>
    </row>
    <row r="89" spans="15:36" x14ac:dyDescent="0.25">
      <c r="P89" s="25">
        <v>42643</v>
      </c>
      <c r="Q89" s="61">
        <v>152.74035715971601</v>
      </c>
      <c r="R89" s="16">
        <v>181.24025059311899</v>
      </c>
      <c r="S89" s="16">
        <v>189.031049375745</v>
      </c>
      <c r="T89" s="16">
        <v>253.26590454966899</v>
      </c>
      <c r="U89" s="65">
        <v>187.40148965184599</v>
      </c>
      <c r="V89" s="66">
        <v>162.623146510476</v>
      </c>
      <c r="W89" s="61">
        <v>176.369635390616</v>
      </c>
      <c r="X89" s="16">
        <v>180.58845139579901</v>
      </c>
      <c r="Y89" s="16">
        <v>185.51854619323899</v>
      </c>
      <c r="Z89" s="64">
        <v>226.879934687218</v>
      </c>
      <c r="AA89" s="166">
        <f t="shared" si="4"/>
        <v>6.6763129170653635E-2</v>
      </c>
      <c r="AB89" s="167">
        <f t="shared" si="4"/>
        <v>0.10474387406418506</v>
      </c>
      <c r="AC89" s="167">
        <f t="shared" si="4"/>
        <v>8.8543595240901052E-2</v>
      </c>
      <c r="AD89" s="167">
        <f t="shared" si="4"/>
        <v>0.12244188519567412</v>
      </c>
      <c r="AE89" s="167">
        <f t="shared" si="4"/>
        <v>0.13236842517638925</v>
      </c>
      <c r="AF89" s="168">
        <f t="shared" si="3"/>
        <v>0.1085161080361996</v>
      </c>
      <c r="AG89" s="166">
        <f t="shared" si="3"/>
        <v>1.6860191552664938E-2</v>
      </c>
      <c r="AH89" s="167">
        <f t="shared" si="3"/>
        <v>8.2972405781642999E-2</v>
      </c>
      <c r="AI89" s="167">
        <f t="shared" si="3"/>
        <v>4.1088916372212791E-2</v>
      </c>
      <c r="AJ89" s="168">
        <f t="shared" si="3"/>
        <v>8.4419867579560659E-2</v>
      </c>
    </row>
    <row r="90" spans="15:36" x14ac:dyDescent="0.25">
      <c r="O90" s="68"/>
      <c r="P90" s="25">
        <v>42735</v>
      </c>
      <c r="Q90" s="61">
        <v>156.31667507119201</v>
      </c>
      <c r="R90" s="16">
        <v>180.371541521003</v>
      </c>
      <c r="S90" s="16">
        <v>193.17906143159499</v>
      </c>
      <c r="T90" s="16">
        <v>253.44536308969899</v>
      </c>
      <c r="U90" s="65">
        <v>192.650857584568</v>
      </c>
      <c r="V90" s="66">
        <v>166.25795392778201</v>
      </c>
      <c r="W90" s="61">
        <v>175.790467457056</v>
      </c>
      <c r="X90" s="16">
        <v>183.28535518835801</v>
      </c>
      <c r="Y90" s="16">
        <v>190.00348413394701</v>
      </c>
      <c r="Z90" s="64">
        <v>229.253362633705</v>
      </c>
      <c r="AA90" s="166">
        <f t="shared" si="4"/>
        <v>0.10103435259134996</v>
      </c>
      <c r="AB90" s="167">
        <f t="shared" si="4"/>
        <v>0.10461376138363843</v>
      </c>
      <c r="AC90" s="167">
        <f t="shared" si="4"/>
        <v>0.10424357524019423</v>
      </c>
      <c r="AD90" s="167">
        <f t="shared" si="4"/>
        <v>0.12588576180864441</v>
      </c>
      <c r="AE90" s="167">
        <f t="shared" si="4"/>
        <v>0.12861312876318309</v>
      </c>
      <c r="AF90" s="168">
        <f t="shared" si="3"/>
        <v>9.6140028494824614E-2</v>
      </c>
      <c r="AG90" s="166">
        <f t="shared" si="3"/>
        <v>4.5494799444045997E-2</v>
      </c>
      <c r="AH90" s="167">
        <f t="shared" si="3"/>
        <v>8.6508647282635742E-2</v>
      </c>
      <c r="AI90" s="167">
        <f t="shared" si="3"/>
        <v>5.9429245029842592E-2</v>
      </c>
      <c r="AJ90" s="168">
        <f t="shared" si="3"/>
        <v>7.9397800418637532E-2</v>
      </c>
    </row>
    <row r="91" spans="15:36" x14ac:dyDescent="0.25">
      <c r="O91" s="69"/>
      <c r="P91" s="25">
        <v>42825</v>
      </c>
      <c r="Q91" s="61">
        <v>161.75104325525999</v>
      </c>
      <c r="R91" s="16">
        <v>190.38316956822999</v>
      </c>
      <c r="S91" s="16">
        <v>200.05058733993499</v>
      </c>
      <c r="T91" s="16">
        <v>261.98748644284001</v>
      </c>
      <c r="U91" s="65">
        <v>198.23712078701601</v>
      </c>
      <c r="V91" s="66">
        <v>172.42322005318599</v>
      </c>
      <c r="W91" s="61">
        <v>175.91786026204301</v>
      </c>
      <c r="X91" s="16">
        <v>190.378852359635</v>
      </c>
      <c r="Y91" s="16">
        <v>189.819218062592</v>
      </c>
      <c r="Z91" s="64">
        <v>230.71026415856801</v>
      </c>
      <c r="AA91" s="166">
        <f t="shared" si="4"/>
        <v>0.120088419240997</v>
      </c>
      <c r="AB91" s="167">
        <f t="shared" si="4"/>
        <v>0.12882716098495295</v>
      </c>
      <c r="AC91" s="167">
        <f t="shared" si="4"/>
        <v>0.11686400643513561</v>
      </c>
      <c r="AD91" s="167">
        <f t="shared" si="4"/>
        <v>0.12789461113463885</v>
      </c>
      <c r="AE91" s="167">
        <f t="shared" si="4"/>
        <v>0.1350591021333043</v>
      </c>
      <c r="AF91" s="168">
        <f t="shared" si="3"/>
        <v>0.11674392436963288</v>
      </c>
      <c r="AG91" s="166">
        <f t="shared" si="3"/>
        <v>6.3631173448332135E-2</v>
      </c>
      <c r="AH91" s="167">
        <f t="shared" si="3"/>
        <v>9.8655006428330916E-2</v>
      </c>
      <c r="AI91" s="167">
        <f t="shared" si="3"/>
        <v>5.5290709371567104E-2</v>
      </c>
      <c r="AJ91" s="168">
        <f t="shared" si="3"/>
        <v>6.0776889665671741E-2</v>
      </c>
    </row>
    <row r="92" spans="15:36" x14ac:dyDescent="0.25">
      <c r="O92" s="70"/>
      <c r="P92" s="25">
        <v>42916</v>
      </c>
      <c r="Q92" s="61">
        <v>168.10025520582499</v>
      </c>
      <c r="R92" s="16">
        <v>207.80313704627801</v>
      </c>
      <c r="S92" s="16">
        <v>208.55306793002299</v>
      </c>
      <c r="T92" s="16">
        <v>275.69392913255899</v>
      </c>
      <c r="U92" s="65">
        <v>207.12797902196399</v>
      </c>
      <c r="V92" s="66">
        <v>173.468853971779</v>
      </c>
      <c r="W92" s="61">
        <v>182.34246629016701</v>
      </c>
      <c r="X92" s="16">
        <v>196.679255596259</v>
      </c>
      <c r="Y92" s="16">
        <v>187.776338454583</v>
      </c>
      <c r="Z92" s="64">
        <v>234.86090283399099</v>
      </c>
      <c r="AA92" s="166">
        <f t="shared" si="4"/>
        <v>0.13187955356618986</v>
      </c>
      <c r="AB92" s="167">
        <f t="shared" si="4"/>
        <v>0.16461727891565703</v>
      </c>
      <c r="AC92" s="167">
        <f t="shared" si="4"/>
        <v>0.13027041285792218</v>
      </c>
      <c r="AD92" s="167">
        <f t="shared" si="4"/>
        <v>0.1185482185165927</v>
      </c>
      <c r="AE92" s="167">
        <f t="shared" si="4"/>
        <v>0.15392852543526425</v>
      </c>
      <c r="AF92" s="168">
        <f t="shared" si="3"/>
        <v>7.4790560813169371E-2</v>
      </c>
      <c r="AG92" s="166">
        <f t="shared" si="3"/>
        <v>6.7738939231903439E-2</v>
      </c>
      <c r="AH92" s="167">
        <f t="shared" si="3"/>
        <v>0.10438055287926362</v>
      </c>
      <c r="AI92" s="167">
        <f t="shared" si="3"/>
        <v>3.5286400880562896E-2</v>
      </c>
      <c r="AJ92" s="168">
        <f t="shared" si="3"/>
        <v>5.5674712745332977E-2</v>
      </c>
    </row>
    <row r="93" spans="15:36" x14ac:dyDescent="0.25">
      <c r="O93" s="70"/>
      <c r="P93" s="25">
        <v>43008</v>
      </c>
      <c r="Q93" s="61">
        <v>168.20876074976599</v>
      </c>
      <c r="R93" s="16">
        <v>212.480512140435</v>
      </c>
      <c r="S93" s="16">
        <v>210.87084263254999</v>
      </c>
      <c r="T93" s="16">
        <v>278.83041441463598</v>
      </c>
      <c r="U93" s="65">
        <v>217.48920848963201</v>
      </c>
      <c r="V93" s="66">
        <v>177.33336729019999</v>
      </c>
      <c r="W93" s="61">
        <v>184.17968517029001</v>
      </c>
      <c r="X93" s="16">
        <v>198.570226601461</v>
      </c>
      <c r="Y93" s="16">
        <v>187.52503037568599</v>
      </c>
      <c r="Z93" s="64">
        <v>240.68435896400999</v>
      </c>
      <c r="AA93" s="166">
        <f t="shared" si="4"/>
        <v>0.10127253777385836</v>
      </c>
      <c r="AB93" s="167">
        <f t="shared" si="4"/>
        <v>0.17236933542676347</v>
      </c>
      <c r="AC93" s="167">
        <f t="shared" si="4"/>
        <v>0.11553548122876434</v>
      </c>
      <c r="AD93" s="167">
        <f t="shared" si="4"/>
        <v>0.10093940560385795</v>
      </c>
      <c r="AE93" s="167">
        <f t="shared" si="4"/>
        <v>0.16055218607751143</v>
      </c>
      <c r="AF93" s="168">
        <f t="shared" si="3"/>
        <v>9.0455885864785923E-2</v>
      </c>
      <c r="AG93" s="166">
        <f t="shared" si="3"/>
        <v>4.4282281144238045E-2</v>
      </c>
      <c r="AH93" s="167">
        <f t="shared" si="3"/>
        <v>9.9573228889653587E-2</v>
      </c>
      <c r="AI93" s="167">
        <f t="shared" si="3"/>
        <v>1.0815544987922809E-2</v>
      </c>
      <c r="AJ93" s="168">
        <f t="shared" si="3"/>
        <v>6.0844623813133047E-2</v>
      </c>
    </row>
    <row r="94" spans="15:36" x14ac:dyDescent="0.25">
      <c r="O94" s="70"/>
      <c r="P94" s="25">
        <v>43100</v>
      </c>
      <c r="Q94" s="61">
        <v>167.123616427895</v>
      </c>
      <c r="R94" s="16">
        <v>208.205528162082</v>
      </c>
      <c r="S94" s="16">
        <v>209.07792387945901</v>
      </c>
      <c r="T94" s="16">
        <v>276.82873957779299</v>
      </c>
      <c r="U94" s="65">
        <v>235.929515637576</v>
      </c>
      <c r="V94" s="66">
        <v>180.664605018879</v>
      </c>
      <c r="W94" s="61">
        <v>182.62563575164901</v>
      </c>
      <c r="X94" s="16">
        <v>203.091439142637</v>
      </c>
      <c r="Y94" s="16">
        <v>188.73412737832899</v>
      </c>
      <c r="Z94" s="64">
        <v>246.01022438055901</v>
      </c>
      <c r="AA94" s="166">
        <f t="shared" si="4"/>
        <v>6.9134923396887427E-2</v>
      </c>
      <c r="AB94" s="167">
        <f t="shared" si="4"/>
        <v>0.15431473505391047</v>
      </c>
      <c r="AC94" s="167">
        <f t="shared" si="4"/>
        <v>8.230116830489842E-2</v>
      </c>
      <c r="AD94" s="167">
        <f t="shared" si="4"/>
        <v>9.2262001573168329E-2</v>
      </c>
      <c r="AE94" s="167">
        <f t="shared" si="4"/>
        <v>0.22464814637022812</v>
      </c>
      <c r="AF94" s="168">
        <f t="shared" si="3"/>
        <v>8.6652402190362965E-2</v>
      </c>
      <c r="AG94" s="166">
        <f t="shared" si="3"/>
        <v>3.888247408104073E-2</v>
      </c>
      <c r="AH94" s="167">
        <f t="shared" si="3"/>
        <v>0.10806146477946776</v>
      </c>
      <c r="AI94" s="167">
        <f t="shared" si="3"/>
        <v>-6.6807025218714733E-3</v>
      </c>
      <c r="AJ94" s="168">
        <f t="shared" si="3"/>
        <v>7.3093199394539177E-2</v>
      </c>
    </row>
    <row r="95" spans="15:36" x14ac:dyDescent="0.25">
      <c r="O95" s="70"/>
      <c r="P95" s="25">
        <v>43190</v>
      </c>
      <c r="Q95" s="61">
        <v>171.90218468724399</v>
      </c>
      <c r="R95" s="16">
        <v>210.99475178529599</v>
      </c>
      <c r="S95" s="16">
        <v>209.11072022655699</v>
      </c>
      <c r="T95" s="16">
        <v>286.10423099294701</v>
      </c>
      <c r="U95" s="65">
        <v>243.044494855951</v>
      </c>
      <c r="V95" s="66">
        <v>180.917230713122</v>
      </c>
      <c r="W95" s="61">
        <v>183.45225567851099</v>
      </c>
      <c r="X95" s="16">
        <v>211.737429429581</v>
      </c>
      <c r="Y95" s="16">
        <v>191.01284784151099</v>
      </c>
      <c r="Z95" s="64">
        <v>250.25138282321799</v>
      </c>
      <c r="AA95" s="166">
        <f t="shared" si="4"/>
        <v>6.2757811187433621E-2</v>
      </c>
      <c r="AB95" s="167">
        <f t="shared" si="4"/>
        <v>0.10826367826426564</v>
      </c>
      <c r="AC95" s="167">
        <f t="shared" si="4"/>
        <v>4.5289209130021657E-2</v>
      </c>
      <c r="AD95" s="167">
        <f t="shared" si="4"/>
        <v>9.2053039927801006E-2</v>
      </c>
      <c r="AE95" s="167">
        <f t="shared" si="4"/>
        <v>0.22602918106884529</v>
      </c>
      <c r="AF95" s="168">
        <f t="shared" si="3"/>
        <v>4.9262568332246293E-2</v>
      </c>
      <c r="AG95" s="166">
        <f t="shared" si="3"/>
        <v>4.2829053316388199E-2</v>
      </c>
      <c r="AH95" s="167">
        <f t="shared" si="3"/>
        <v>0.11218986145372178</v>
      </c>
      <c r="AI95" s="167">
        <f t="shared" si="3"/>
        <v>6.2882451582189081E-3</v>
      </c>
      <c r="AJ95" s="168">
        <f t="shared" si="3"/>
        <v>8.4699823546729114E-2</v>
      </c>
    </row>
    <row r="96" spans="15:36" x14ac:dyDescent="0.25">
      <c r="O96" s="70"/>
      <c r="P96" s="25">
        <v>43281</v>
      </c>
      <c r="Q96" s="61">
        <v>178.22275444647599</v>
      </c>
      <c r="R96" s="16">
        <v>217.58395163831801</v>
      </c>
      <c r="S96" s="16">
        <v>209.67719272383999</v>
      </c>
      <c r="T96" s="16">
        <v>301.53820724025201</v>
      </c>
      <c r="U96" s="65">
        <v>243.80018012093399</v>
      </c>
      <c r="V96" s="66">
        <v>183.278180115834</v>
      </c>
      <c r="W96" s="61">
        <v>184.91518413597601</v>
      </c>
      <c r="X96" s="16">
        <v>217.55818585184099</v>
      </c>
      <c r="Y96" s="16">
        <v>191.94335770988499</v>
      </c>
      <c r="Z96" s="64">
        <v>254.41084534673499</v>
      </c>
      <c r="AA96" s="166">
        <f t="shared" si="4"/>
        <v>6.0217036721668338E-2</v>
      </c>
      <c r="AB96" s="167">
        <f t="shared" si="4"/>
        <v>4.7067694603001975E-2</v>
      </c>
      <c r="AC96" s="167">
        <f t="shared" si="4"/>
        <v>5.3901139166852019E-3</v>
      </c>
      <c r="AD96" s="167">
        <f t="shared" si="4"/>
        <v>9.3742644928777485E-2</v>
      </c>
      <c r="AE96" s="167">
        <f t="shared" si="4"/>
        <v>0.17705092895770136</v>
      </c>
      <c r="AF96" s="168">
        <f t="shared" si="3"/>
        <v>5.6548054128788161E-2</v>
      </c>
      <c r="AG96" s="166">
        <f t="shared" si="3"/>
        <v>1.4109263180168696E-2</v>
      </c>
      <c r="AH96" s="167">
        <f t="shared" si="3"/>
        <v>0.1061572568611</v>
      </c>
      <c r="AI96" s="167">
        <f t="shared" si="3"/>
        <v>2.219139690121219E-2</v>
      </c>
      <c r="AJ96" s="168">
        <f t="shared" si="3"/>
        <v>8.3240515031838491E-2</v>
      </c>
    </row>
    <row r="97" spans="15:36" x14ac:dyDescent="0.25">
      <c r="O97" s="70"/>
      <c r="P97" s="25">
        <v>43373</v>
      </c>
      <c r="Q97" s="61">
        <v>179.88546457851601</v>
      </c>
      <c r="R97" s="16">
        <v>223.41175213787699</v>
      </c>
      <c r="S97" s="16">
        <v>211.06197393653201</v>
      </c>
      <c r="T97" s="16">
        <v>305.75591520559902</v>
      </c>
      <c r="U97" s="65">
        <v>245.377223849524</v>
      </c>
      <c r="V97" s="66">
        <v>184.16142369509399</v>
      </c>
      <c r="W97" s="61">
        <v>187.58340884204301</v>
      </c>
      <c r="X97" s="16">
        <v>218.38893081244501</v>
      </c>
      <c r="Y97" s="16">
        <v>189.018677573063</v>
      </c>
      <c r="Z97" s="64">
        <v>258.48023141507099</v>
      </c>
      <c r="AA97" s="166">
        <f t="shared" si="4"/>
        <v>6.9417929106087017E-2</v>
      </c>
      <c r="AB97" s="167">
        <f t="shared" si="4"/>
        <v>5.1445847373603915E-2</v>
      </c>
      <c r="AC97" s="167">
        <f t="shared" si="4"/>
        <v>9.0639038378137471E-4</v>
      </c>
      <c r="AD97" s="167">
        <f t="shared" si="4"/>
        <v>9.6565867276312778E-2</v>
      </c>
      <c r="AE97" s="167">
        <f t="shared" si="4"/>
        <v>0.12822712241017453</v>
      </c>
      <c r="AF97" s="168">
        <f t="shared" si="3"/>
        <v>3.8504070098212884E-2</v>
      </c>
      <c r="AG97" s="166">
        <f t="shared" si="3"/>
        <v>1.8480451134477605E-2</v>
      </c>
      <c r="AH97" s="167">
        <f t="shared" si="3"/>
        <v>9.9807028224634164E-2</v>
      </c>
      <c r="AI97" s="167">
        <f t="shared" si="3"/>
        <v>7.9650550882974791E-3</v>
      </c>
      <c r="AJ97" s="168">
        <f t="shared" si="3"/>
        <v>7.3938632853670638E-2</v>
      </c>
    </row>
    <row r="98" spans="15:36" x14ac:dyDescent="0.25">
      <c r="O98" s="68"/>
      <c r="P98" s="25">
        <v>43465</v>
      </c>
      <c r="Q98" s="61">
        <v>179.58857862314099</v>
      </c>
      <c r="R98" s="16">
        <v>227.46776143523701</v>
      </c>
      <c r="S98" s="16">
        <v>212.47520572730801</v>
      </c>
      <c r="T98" s="16">
        <v>303.56402084636699</v>
      </c>
      <c r="U98" s="65">
        <v>241.86211903082599</v>
      </c>
      <c r="V98" s="66">
        <v>186.07654641690399</v>
      </c>
      <c r="W98" s="61">
        <v>189.05772581271299</v>
      </c>
      <c r="X98" s="16">
        <v>218.26706163319</v>
      </c>
      <c r="Y98" s="16">
        <v>185.611309775595</v>
      </c>
      <c r="Z98" s="64">
        <v>260.94764006144999</v>
      </c>
      <c r="AA98" s="166">
        <f t="shared" si="4"/>
        <v>7.4585282808453002E-2</v>
      </c>
      <c r="AB98" s="167">
        <f t="shared" si="4"/>
        <v>9.2515474700363809E-2</v>
      </c>
      <c r="AC98" s="167">
        <f t="shared" si="4"/>
        <v>1.6248878814234091E-2</v>
      </c>
      <c r="AD98" s="167">
        <f t="shared" si="4"/>
        <v>9.6576971413262491E-2</v>
      </c>
      <c r="AE98" s="167">
        <f t="shared" si="4"/>
        <v>2.5145660038413231E-2</v>
      </c>
      <c r="AF98" s="168">
        <f t="shared" si="3"/>
        <v>2.9955737026959195E-2</v>
      </c>
      <c r="AG98" s="166">
        <f t="shared" si="3"/>
        <v>3.522008306550628E-2</v>
      </c>
      <c r="AH98" s="167">
        <f t="shared" si="3"/>
        <v>7.4723102828055277E-2</v>
      </c>
      <c r="AI98" s="167">
        <f t="shared" si="3"/>
        <v>-1.6546120439967393E-2</v>
      </c>
      <c r="AJ98" s="168">
        <f t="shared" si="3"/>
        <v>6.0718678333401055E-2</v>
      </c>
    </row>
    <row r="99" spans="15:36" x14ac:dyDescent="0.25">
      <c r="O99" s="68"/>
      <c r="P99" s="25">
        <v>43555</v>
      </c>
      <c r="Q99" s="61">
        <v>181.59503223765401</v>
      </c>
      <c r="R99" s="16">
        <v>231.301776166602</v>
      </c>
      <c r="S99" s="16">
        <v>212.90430762585501</v>
      </c>
      <c r="T99" s="16">
        <v>309.02635297595901</v>
      </c>
      <c r="U99" s="65">
        <v>240.45367316666</v>
      </c>
      <c r="V99" s="66">
        <v>183.263715628044</v>
      </c>
      <c r="W99" s="61">
        <v>194.798645971024</v>
      </c>
      <c r="X99" s="16">
        <v>222.57643809715199</v>
      </c>
      <c r="Y99" s="16">
        <v>186.97429636404499</v>
      </c>
      <c r="Z99" s="64">
        <v>265.55829754010398</v>
      </c>
      <c r="AA99" s="166">
        <f t="shared" si="4"/>
        <v>5.6385831093682892E-2</v>
      </c>
      <c r="AB99" s="167">
        <f t="shared" si="4"/>
        <v>9.624421560006402E-2</v>
      </c>
      <c r="AC99" s="167">
        <f t="shared" si="4"/>
        <v>1.8141525193868357E-2</v>
      </c>
      <c r="AD99" s="167">
        <f t="shared" si="4"/>
        <v>8.0118081104424865E-2</v>
      </c>
      <c r="AE99" s="167">
        <f t="shared" si="4"/>
        <v>-1.0659865761726284E-2</v>
      </c>
      <c r="AF99" s="168">
        <f t="shared" si="3"/>
        <v>1.296993606232455E-2</v>
      </c>
      <c r="AG99" s="166">
        <f t="shared" si="3"/>
        <v>6.1849281986463334E-2</v>
      </c>
      <c r="AH99" s="167">
        <f t="shared" si="3"/>
        <v>5.1190801252150919E-2</v>
      </c>
      <c r="AI99" s="167">
        <f t="shared" si="3"/>
        <v>-2.1142826375830537E-2</v>
      </c>
      <c r="AJ99" s="168">
        <f t="shared" si="3"/>
        <v>6.1166154385244864E-2</v>
      </c>
    </row>
    <row r="100" spans="15:36" x14ac:dyDescent="0.25">
      <c r="O100" s="68"/>
      <c r="P100" s="25">
        <v>43646</v>
      </c>
      <c r="Q100" s="61">
        <v>184.18030559849601</v>
      </c>
      <c r="R100" s="16">
        <v>234.815759879892</v>
      </c>
      <c r="S100" s="16">
        <v>213.73186482139101</v>
      </c>
      <c r="T100" s="16">
        <v>320.32739340442401</v>
      </c>
      <c r="U100" s="65">
        <v>251.20932829648899</v>
      </c>
      <c r="V100" s="66">
        <v>186.91911938875799</v>
      </c>
      <c r="W100" s="61">
        <v>201.56594668674799</v>
      </c>
      <c r="X100" s="16">
        <v>231.201273243082</v>
      </c>
      <c r="Y100" s="16">
        <v>189.583470636859</v>
      </c>
      <c r="Z100" s="64">
        <v>271.49995718159897</v>
      </c>
      <c r="AA100" s="166">
        <f t="shared" si="4"/>
        <v>3.342755626532079E-2</v>
      </c>
      <c r="AB100" s="167">
        <f t="shared" si="4"/>
        <v>7.9196136074492385E-2</v>
      </c>
      <c r="AC100" s="167">
        <f t="shared" si="4"/>
        <v>1.9337687828028693E-2</v>
      </c>
      <c r="AD100" s="167">
        <f t="shared" si="4"/>
        <v>6.2311129114068331E-2</v>
      </c>
      <c r="AE100" s="167">
        <f t="shared" si="4"/>
        <v>3.0390248981275514E-2</v>
      </c>
      <c r="AF100" s="168">
        <f t="shared" si="3"/>
        <v>1.9865645057272285E-2</v>
      </c>
      <c r="AG100" s="166">
        <f t="shared" si="3"/>
        <v>9.0045404484079494E-2</v>
      </c>
      <c r="AH100" s="167">
        <f t="shared" si="3"/>
        <v>6.2710062311937431E-2</v>
      </c>
      <c r="AI100" s="167">
        <f t="shared" si="3"/>
        <v>-1.229470559014012E-2</v>
      </c>
      <c r="AJ100" s="168">
        <f t="shared" si="3"/>
        <v>6.7171318154984005E-2</v>
      </c>
    </row>
    <row r="101" spans="15:36" x14ac:dyDescent="0.25">
      <c r="O101" s="68"/>
      <c r="P101" s="25">
        <v>43738</v>
      </c>
      <c r="Q101" s="61">
        <v>185.810579352395</v>
      </c>
      <c r="R101" s="16">
        <v>238.40981439290499</v>
      </c>
      <c r="S101" s="16">
        <v>215.17284866365901</v>
      </c>
      <c r="T101" s="16">
        <v>331.30538509474201</v>
      </c>
      <c r="U101" s="65">
        <v>259.40449755794202</v>
      </c>
      <c r="V101" s="66">
        <v>186.87896928016301</v>
      </c>
      <c r="W101" s="61">
        <v>202.408959854383</v>
      </c>
      <c r="X101" s="16">
        <v>237.58430449501401</v>
      </c>
      <c r="Y101" s="16">
        <v>189.73017785238901</v>
      </c>
      <c r="Z101" s="64">
        <v>276.28623509609298</v>
      </c>
      <c r="AA101" s="166">
        <f t="shared" si="4"/>
        <v>3.2938263176304661E-2</v>
      </c>
      <c r="AB101" s="167">
        <f t="shared" si="4"/>
        <v>6.7131930668410167E-2</v>
      </c>
      <c r="AC101" s="167">
        <f t="shared" si="4"/>
        <v>1.9477097889566641E-2</v>
      </c>
      <c r="AD101" s="167">
        <f t="shared" si="4"/>
        <v>8.3561653654232071E-2</v>
      </c>
      <c r="AE101" s="167">
        <f t="shared" si="4"/>
        <v>5.7166160283157241E-2</v>
      </c>
      <c r="AF101" s="168">
        <f t="shared" si="3"/>
        <v>1.4756323721564657E-2</v>
      </c>
      <c r="AG101" s="166">
        <f t="shared" si="3"/>
        <v>7.9034447149982423E-2</v>
      </c>
      <c r="AH101" s="167">
        <f t="shared" si="3"/>
        <v>8.7895359948688023E-2</v>
      </c>
      <c r="AI101" s="167">
        <f t="shared" si="3"/>
        <v>3.7641797544105682E-3</v>
      </c>
      <c r="AJ101" s="168">
        <f t="shared" si="3"/>
        <v>6.888729394716786E-2</v>
      </c>
    </row>
    <row r="102" spans="15:36" x14ac:dyDescent="0.25">
      <c r="O102" s="68"/>
      <c r="P102" s="25">
        <v>43830</v>
      </c>
      <c r="Q102" s="61">
        <v>186.70447825201001</v>
      </c>
      <c r="R102" s="16">
        <v>242.68362267024699</v>
      </c>
      <c r="S102" s="16">
        <v>216.56186593921299</v>
      </c>
      <c r="T102" s="16">
        <v>336.15829683688003</v>
      </c>
      <c r="U102" s="65">
        <v>272.93326178575001</v>
      </c>
      <c r="V102" s="66">
        <v>190.33802750954899</v>
      </c>
      <c r="W102" s="61">
        <v>202.49480626073699</v>
      </c>
      <c r="X102" s="16">
        <v>244.11187098363101</v>
      </c>
      <c r="Y102" s="16">
        <v>189.73072214173999</v>
      </c>
      <c r="Z102" s="64">
        <v>281.80896638853699</v>
      </c>
      <c r="AA102" s="166">
        <f t="shared" si="4"/>
        <v>3.9623341770533393E-2</v>
      </c>
      <c r="AB102" s="167">
        <f t="shared" si="4"/>
        <v>6.6892385712171043E-2</v>
      </c>
      <c r="AC102" s="167">
        <f t="shared" si="4"/>
        <v>1.9233586327949359E-2</v>
      </c>
      <c r="AD102" s="167">
        <f t="shared" si="4"/>
        <v>0.10737199981617351</v>
      </c>
      <c r="AE102" s="167">
        <f t="shared" si="4"/>
        <v>0.12846634636060528</v>
      </c>
      <c r="AF102" s="168">
        <f t="shared" si="3"/>
        <v>2.290176368115282E-2</v>
      </c>
      <c r="AG102" s="166">
        <f t="shared" si="3"/>
        <v>7.1073955799802802E-2</v>
      </c>
      <c r="AH102" s="167">
        <f t="shared" si="3"/>
        <v>0.11840911384913699</v>
      </c>
      <c r="AI102" s="167">
        <f t="shared" si="3"/>
        <v>2.2193757326131491E-2</v>
      </c>
      <c r="AJ102" s="168">
        <f t="shared" si="3"/>
        <v>7.9944491248031158E-2</v>
      </c>
    </row>
    <row r="103" spans="15:36" x14ac:dyDescent="0.25">
      <c r="O103" s="68"/>
      <c r="P103" s="25">
        <v>43921</v>
      </c>
      <c r="Q103" s="61">
        <v>186.96616855461801</v>
      </c>
      <c r="R103" s="16">
        <v>247.68275372551301</v>
      </c>
      <c r="S103" s="16">
        <v>216.16216306847701</v>
      </c>
      <c r="T103" s="16">
        <v>336.20775523255298</v>
      </c>
      <c r="U103" s="65">
        <v>281.66021634179498</v>
      </c>
      <c r="V103" s="66">
        <v>194.836043044852</v>
      </c>
      <c r="W103" s="61">
        <v>201.35166443166901</v>
      </c>
      <c r="X103" s="16">
        <v>249.680770920713</v>
      </c>
      <c r="Y103" s="16">
        <v>190.127186705497</v>
      </c>
      <c r="Z103" s="64">
        <v>285.46268174484499</v>
      </c>
      <c r="AA103" s="166">
        <f t="shared" si="4"/>
        <v>2.9577550942774478E-2</v>
      </c>
      <c r="AB103" s="167">
        <f t="shared" si="4"/>
        <v>7.0820803153332168E-2</v>
      </c>
      <c r="AC103" s="167">
        <f t="shared" si="4"/>
        <v>1.5301970537614284E-2</v>
      </c>
      <c r="AD103" s="167">
        <f t="shared" si="4"/>
        <v>8.7958201605895292E-2</v>
      </c>
      <c r="AE103" s="167">
        <f t="shared" si="4"/>
        <v>0.17136998837432804</v>
      </c>
      <c r="AF103" s="168">
        <f t="shared" si="3"/>
        <v>6.3145764436509877E-2</v>
      </c>
      <c r="AG103" s="166">
        <f t="shared" si="3"/>
        <v>3.3639958984210683E-2</v>
      </c>
      <c r="AH103" s="167">
        <f t="shared" si="3"/>
        <v>0.1217753912106827</v>
      </c>
      <c r="AI103" s="167">
        <f t="shared" si="3"/>
        <v>1.6862693978605625E-2</v>
      </c>
      <c r="AJ103" s="168">
        <f t="shared" si="3"/>
        <v>7.495297412702806E-2</v>
      </c>
    </row>
    <row r="104" spans="15:36" x14ac:dyDescent="0.25">
      <c r="O104" s="68"/>
      <c r="P104" s="25">
        <v>44012</v>
      </c>
      <c r="Q104" s="61">
        <v>185.84697334189099</v>
      </c>
      <c r="R104" s="16">
        <v>252.583389696366</v>
      </c>
      <c r="S104" s="16">
        <v>212.83072139203401</v>
      </c>
      <c r="T104" s="16">
        <v>335.734507536899</v>
      </c>
      <c r="U104" s="65">
        <v>284.911735062373</v>
      </c>
      <c r="V104" s="66">
        <v>187.583317340653</v>
      </c>
      <c r="W104" s="61">
        <v>193.34404826390201</v>
      </c>
      <c r="X104" s="16">
        <v>254.12954775338599</v>
      </c>
      <c r="Y104" s="16">
        <v>189.175420414744</v>
      </c>
      <c r="Z104" s="64">
        <v>290.95872727220399</v>
      </c>
      <c r="AA104" s="166">
        <f t="shared" si="4"/>
        <v>9.0491094472837652E-3</v>
      </c>
      <c r="AB104" s="167">
        <f t="shared" si="4"/>
        <v>7.5666257774018808E-2</v>
      </c>
      <c r="AC104" s="167">
        <f t="shared" si="4"/>
        <v>-4.2162334105402266E-3</v>
      </c>
      <c r="AD104" s="167">
        <f t="shared" si="4"/>
        <v>4.8098022366207749E-2</v>
      </c>
      <c r="AE104" s="167">
        <f t="shared" si="4"/>
        <v>0.13416064998234001</v>
      </c>
      <c r="AF104" s="168">
        <f t="shared" si="3"/>
        <v>3.5533976089070496E-3</v>
      </c>
      <c r="AG104" s="166">
        <f t="shared" si="3"/>
        <v>-4.0790116376272501E-2</v>
      </c>
      <c r="AH104" s="167">
        <f t="shared" si="3"/>
        <v>9.9170191360484106E-2</v>
      </c>
      <c r="AI104" s="167">
        <f t="shared" si="3"/>
        <v>-2.1523512611318907E-3</v>
      </c>
      <c r="AJ104" s="168">
        <f t="shared" si="3"/>
        <v>7.1671356020102772E-2</v>
      </c>
    </row>
    <row r="105" spans="15:36" x14ac:dyDescent="0.25">
      <c r="O105" s="68"/>
      <c r="P105" s="25">
        <v>44104</v>
      </c>
      <c r="Q105" s="61">
        <v>190.446742068075</v>
      </c>
      <c r="R105" s="16">
        <v>260.22461164279099</v>
      </c>
      <c r="S105" s="16">
        <v>215.652113307946</v>
      </c>
      <c r="T105" s="16">
        <v>348.67766017081402</v>
      </c>
      <c r="U105" s="65">
        <v>296.91393407002499</v>
      </c>
      <c r="V105" s="66">
        <v>189.375348714143</v>
      </c>
      <c r="W105" s="61">
        <v>190.76351367841499</v>
      </c>
      <c r="X105" s="16">
        <v>266.07226387694402</v>
      </c>
      <c r="Y105" s="16">
        <v>190.25365560415199</v>
      </c>
      <c r="Z105" s="64">
        <v>299.25532471696698</v>
      </c>
      <c r="AA105" s="166">
        <f t="shared" si="4"/>
        <v>2.4951015877774152E-2</v>
      </c>
      <c r="AB105" s="167">
        <f t="shared" si="4"/>
        <v>9.1501255120037595E-2</v>
      </c>
      <c r="AC105" s="167">
        <f t="shared" si="4"/>
        <v>2.2273472106888459E-3</v>
      </c>
      <c r="AD105" s="167">
        <f t="shared" si="4"/>
        <v>5.2435836716340001E-2</v>
      </c>
      <c r="AE105" s="167">
        <f t="shared" si="4"/>
        <v>0.14459825047445318</v>
      </c>
      <c r="AF105" s="168">
        <f t="shared" si="3"/>
        <v>1.3358268421512554E-2</v>
      </c>
      <c r="AG105" s="166">
        <f t="shared" si="3"/>
        <v>-5.7534242477931596E-2</v>
      </c>
      <c r="AH105" s="167">
        <f t="shared" si="3"/>
        <v>0.11990673980960675</v>
      </c>
      <c r="AI105" s="167">
        <f t="shared" si="3"/>
        <v>2.7590642547663524E-3</v>
      </c>
      <c r="AJ105" s="168">
        <f t="shared" si="3"/>
        <v>8.3135121128583567E-2</v>
      </c>
    </row>
    <row r="106" spans="15:36" x14ac:dyDescent="0.25">
      <c r="O106" s="68"/>
      <c r="P106" s="25">
        <v>44196</v>
      </c>
      <c r="Q106" s="61">
        <v>196.79537905295501</v>
      </c>
      <c r="R106" s="16">
        <v>269.56367204868002</v>
      </c>
      <c r="S106" s="16">
        <v>224.36069285419899</v>
      </c>
      <c r="T106" s="16">
        <v>367.037938034501</v>
      </c>
      <c r="U106" s="65">
        <v>318.24439974016701</v>
      </c>
      <c r="V106" s="66">
        <v>190.559060272804</v>
      </c>
      <c r="W106" s="61">
        <v>194.90165596139201</v>
      </c>
      <c r="X106" s="16">
        <v>278.64994879792198</v>
      </c>
      <c r="Y106" s="16">
        <v>192.98805157022599</v>
      </c>
      <c r="Z106" s="64">
        <v>304.74803148443402</v>
      </c>
      <c r="AA106" s="166">
        <f t="shared" si="4"/>
        <v>5.4047449185040453E-2</v>
      </c>
      <c r="AB106" s="167">
        <f t="shared" si="4"/>
        <v>0.11076169492886234</v>
      </c>
      <c r="AC106" s="167">
        <f t="shared" si="4"/>
        <v>3.6012004611998716E-2</v>
      </c>
      <c r="AD106" s="167">
        <f t="shared" si="4"/>
        <v>9.1860416619748753E-2</v>
      </c>
      <c r="AE106" s="167">
        <f t="shared" si="4"/>
        <v>0.16601544882421049</v>
      </c>
      <c r="AF106" s="168">
        <f t="shared" si="3"/>
        <v>1.1612643366492037E-3</v>
      </c>
      <c r="AG106" s="166">
        <f t="shared" si="3"/>
        <v>-3.7498000267561782E-2</v>
      </c>
      <c r="AH106" s="167">
        <f t="shared" si="3"/>
        <v>0.1414846302849686</v>
      </c>
      <c r="AI106" s="167">
        <f t="shared" si="3"/>
        <v>1.716817071961918E-2</v>
      </c>
      <c r="AJ106" s="168">
        <f t="shared" si="3"/>
        <v>8.1399344349712299E-2</v>
      </c>
    </row>
    <row r="107" spans="15:36" x14ac:dyDescent="0.25">
      <c r="O107" s="68"/>
      <c r="P107" s="25">
        <v>44286</v>
      </c>
      <c r="Q107" s="61">
        <v>198.46408059120901</v>
      </c>
      <c r="R107" s="16">
        <v>279.68073477837902</v>
      </c>
      <c r="S107" s="16">
        <v>232.72489261202699</v>
      </c>
      <c r="T107" s="16">
        <v>382.43444800162598</v>
      </c>
      <c r="U107" s="65">
        <v>320.48138991015497</v>
      </c>
      <c r="V107" s="66">
        <v>187.92597255980399</v>
      </c>
      <c r="W107" s="61">
        <v>194.76740809235599</v>
      </c>
      <c r="X107" s="16">
        <v>283.54181405113297</v>
      </c>
      <c r="Y107" s="16">
        <v>197.792229486384</v>
      </c>
      <c r="Z107" s="64">
        <v>314.61128715855898</v>
      </c>
      <c r="AA107" s="166">
        <f t="shared" si="4"/>
        <v>6.1497286517010474E-2</v>
      </c>
      <c r="AB107" s="167">
        <f t="shared" si="4"/>
        <v>0.12918937863686231</v>
      </c>
      <c r="AC107" s="167">
        <f t="shared" si="4"/>
        <v>7.6621779262558309E-2</v>
      </c>
      <c r="AD107" s="167">
        <f t="shared" si="4"/>
        <v>0.13749442732841866</v>
      </c>
      <c r="AE107" s="167">
        <f t="shared" si="4"/>
        <v>0.13782980810200929</v>
      </c>
      <c r="AF107" s="168">
        <f t="shared" si="3"/>
        <v>-3.5466078950583513E-2</v>
      </c>
      <c r="AG107" s="166">
        <f t="shared" si="3"/>
        <v>-3.2700282651735746E-2</v>
      </c>
      <c r="AH107" s="167">
        <f t="shared" si="3"/>
        <v>0.13561734452178809</v>
      </c>
      <c r="AI107" s="167">
        <f t="shared" si="3"/>
        <v>4.0315343185296282E-2</v>
      </c>
      <c r="AJ107" s="168">
        <f t="shared" si="3"/>
        <v>0.10211003846649169</v>
      </c>
    </row>
    <row r="108" spans="15:36" x14ac:dyDescent="0.25">
      <c r="O108" s="68"/>
      <c r="P108" s="25">
        <v>44377</v>
      </c>
      <c r="Q108" s="61">
        <v>204.39247760485401</v>
      </c>
      <c r="R108" s="16">
        <v>295.07225088183901</v>
      </c>
      <c r="S108" s="16">
        <v>243.75343414169399</v>
      </c>
      <c r="T108" s="16">
        <v>407.78885165537298</v>
      </c>
      <c r="U108" s="65">
        <v>336.45378317286702</v>
      </c>
      <c r="V108" s="66">
        <v>197.40165559654301</v>
      </c>
      <c r="W108" s="61">
        <v>201.939696461464</v>
      </c>
      <c r="X108" s="16">
        <v>295.53739426534497</v>
      </c>
      <c r="Y108" s="16">
        <v>206.47304306162499</v>
      </c>
      <c r="Z108" s="64">
        <v>333.91552625744799</v>
      </c>
      <c r="AA108" s="166">
        <f t="shared" si="4"/>
        <v>9.9789111059914948E-2</v>
      </c>
      <c r="AB108" s="167">
        <f t="shared" si="4"/>
        <v>0.16821716280136023</v>
      </c>
      <c r="AC108" s="167">
        <f t="shared" si="4"/>
        <v>0.14529252425311467</v>
      </c>
      <c r="AD108" s="167">
        <f t="shared" si="4"/>
        <v>0.21461703370051954</v>
      </c>
      <c r="AE108" s="167">
        <f t="shared" si="4"/>
        <v>0.18090531827062306</v>
      </c>
      <c r="AF108" s="168">
        <f t="shared" si="3"/>
        <v>5.2341212401419535E-2</v>
      </c>
      <c r="AG108" s="166">
        <f t="shared" si="3"/>
        <v>4.445778535592404E-2</v>
      </c>
      <c r="AH108" s="167">
        <f t="shared" si="3"/>
        <v>0.16293991343400283</v>
      </c>
      <c r="AI108" s="167">
        <f t="shared" si="3"/>
        <v>9.1436945713973206E-2</v>
      </c>
      <c r="AJ108" s="168">
        <f t="shared" si="3"/>
        <v>0.14763880564082932</v>
      </c>
    </row>
    <row r="109" spans="15:36" x14ac:dyDescent="0.25">
      <c r="O109" s="68"/>
      <c r="P109" s="25">
        <v>44469</v>
      </c>
      <c r="Q109" s="61">
        <v>214.214709945767</v>
      </c>
      <c r="R109" s="16">
        <v>309.85193257835999</v>
      </c>
      <c r="S109" s="16">
        <v>253.458719384023</v>
      </c>
      <c r="T109" s="16">
        <v>430.26836704362699</v>
      </c>
      <c r="U109" s="65">
        <v>342.809654850024</v>
      </c>
      <c r="V109" s="66">
        <v>204.26396883480001</v>
      </c>
      <c r="W109" s="61">
        <v>216.34506075292899</v>
      </c>
      <c r="X109" s="16">
        <v>322.49609827774498</v>
      </c>
      <c r="Y109" s="16">
        <v>212.74420101053099</v>
      </c>
      <c r="Z109" s="64">
        <v>358.77752566874</v>
      </c>
      <c r="AA109" s="166">
        <f t="shared" si="4"/>
        <v>0.12480112612898453</v>
      </c>
      <c r="AB109" s="167">
        <f t="shared" si="4"/>
        <v>0.19070955903161146</v>
      </c>
      <c r="AC109" s="167">
        <f t="shared" si="4"/>
        <v>0.17531294034707678</v>
      </c>
      <c r="AD109" s="167">
        <f t="shared" si="4"/>
        <v>0.23400038543577018</v>
      </c>
      <c r="AE109" s="167">
        <f t="shared" si="4"/>
        <v>0.15457584004519931</v>
      </c>
      <c r="AF109" s="168">
        <f t="shared" si="3"/>
        <v>7.86196314449088E-2</v>
      </c>
      <c r="AG109" s="166">
        <f t="shared" si="3"/>
        <v>0.13410083815943352</v>
      </c>
      <c r="AH109" s="167">
        <f t="shared" si="3"/>
        <v>0.21206206757009616</v>
      </c>
      <c r="AI109" s="167">
        <f t="shared" si="3"/>
        <v>0.11821347313911046</v>
      </c>
      <c r="AJ109" s="168">
        <f t="shared" si="3"/>
        <v>0.19890105884688469</v>
      </c>
    </row>
    <row r="110" spans="15:36" x14ac:dyDescent="0.25">
      <c r="O110" s="68"/>
      <c r="P110" s="25">
        <v>44561</v>
      </c>
      <c r="Q110" s="61">
        <v>219.219422852473</v>
      </c>
      <c r="R110" s="16">
        <v>319.78771700817401</v>
      </c>
      <c r="S110" s="16">
        <v>257.9046700179</v>
      </c>
      <c r="T110" s="16">
        <v>440.19659348197803</v>
      </c>
      <c r="U110" s="65">
        <v>345.86184246213901</v>
      </c>
      <c r="V110" s="66">
        <v>219.46218055448901</v>
      </c>
      <c r="W110" s="61">
        <v>220.045506325964</v>
      </c>
      <c r="X110" s="16">
        <v>342.87429966845201</v>
      </c>
      <c r="Y110" s="16">
        <v>216.836604968247</v>
      </c>
      <c r="Z110" s="64">
        <v>379.15522388803203</v>
      </c>
      <c r="AA110" s="166">
        <f t="shared" si="4"/>
        <v>0.11394598748928941</v>
      </c>
      <c r="AB110" s="167">
        <f t="shared" si="4"/>
        <v>0.18631607359327007</v>
      </c>
      <c r="AC110" s="167">
        <f t="shared" si="4"/>
        <v>0.14950915303822665</v>
      </c>
      <c r="AD110" s="167">
        <f t="shared" si="4"/>
        <v>0.19932178084708019</v>
      </c>
      <c r="AE110" s="167">
        <f t="shared" si="4"/>
        <v>8.6780608691057859E-2</v>
      </c>
      <c r="AF110" s="168">
        <f t="shared" si="3"/>
        <v>0.15167539260692897</v>
      </c>
      <c r="AG110" s="166">
        <f t="shared" si="3"/>
        <v>0.12900788472291236</v>
      </c>
      <c r="AH110" s="167">
        <f t="shared" si="3"/>
        <v>0.23048398590270613</v>
      </c>
      <c r="AI110" s="167">
        <f t="shared" si="3"/>
        <v>0.12357528460430522</v>
      </c>
      <c r="AJ110" s="168">
        <f t="shared" si="3"/>
        <v>0.24415971463756136</v>
      </c>
    </row>
    <row r="111" spans="15:36" x14ac:dyDescent="0.25">
      <c r="O111" s="68"/>
      <c r="P111" s="25">
        <v>44651</v>
      </c>
      <c r="Q111" s="61">
        <v>224.401226951979</v>
      </c>
      <c r="R111" s="16">
        <v>339.17106311274398</v>
      </c>
      <c r="S111" s="16">
        <v>263.16598583242597</v>
      </c>
      <c r="T111" s="16">
        <v>461.420791568097</v>
      </c>
      <c r="U111" s="65">
        <v>357.39466986807702</v>
      </c>
      <c r="V111" s="66">
        <v>231.34933936581101</v>
      </c>
      <c r="W111" s="61">
        <v>212.28192560565401</v>
      </c>
      <c r="X111" s="16">
        <v>364.38330046144802</v>
      </c>
      <c r="Y111" s="16">
        <v>220.92752632461199</v>
      </c>
      <c r="Z111" s="64">
        <v>395.795116157515</v>
      </c>
      <c r="AA111" s="166">
        <f t="shared" si="4"/>
        <v>0.13068937353049104</v>
      </c>
      <c r="AB111" s="167">
        <f t="shared" si="4"/>
        <v>0.21270799499831661</v>
      </c>
      <c r="AC111" s="167">
        <f t="shared" si="4"/>
        <v>0.13080291016031098</v>
      </c>
      <c r="AD111" s="167">
        <f t="shared" si="4"/>
        <v>0.20653564023640247</v>
      </c>
      <c r="AE111" s="167">
        <f t="shared" si="4"/>
        <v>0.11518072849181804</v>
      </c>
      <c r="AF111" s="168">
        <f t="shared" si="3"/>
        <v>0.23106634072194732</v>
      </c>
      <c r="AG111" s="166">
        <f t="shared" si="3"/>
        <v>8.9925299539812542E-2</v>
      </c>
      <c r="AH111" s="167">
        <f t="shared" si="3"/>
        <v>0.28511310291517122</v>
      </c>
      <c r="AI111" s="167">
        <f t="shared" si="3"/>
        <v>0.11696767308960743</v>
      </c>
      <c r="AJ111" s="168">
        <f t="shared" si="3"/>
        <v>0.25804487096497808</v>
      </c>
    </row>
    <row r="112" spans="15:36" x14ac:dyDescent="0.25">
      <c r="O112" s="68"/>
      <c r="P112" s="25">
        <v>44742</v>
      </c>
      <c r="Q112" s="61">
        <v>235.273451316056</v>
      </c>
      <c r="R112" s="16">
        <v>368.29759620139902</v>
      </c>
      <c r="S112" s="16">
        <v>270.94376152130002</v>
      </c>
      <c r="T112" s="16">
        <v>494.640771529902</v>
      </c>
      <c r="U112" s="65">
        <v>373.27130371492598</v>
      </c>
      <c r="V112" s="66">
        <v>235.469256062749</v>
      </c>
      <c r="W112" s="61">
        <v>204.13803779608901</v>
      </c>
      <c r="X112" s="16">
        <v>395.45466923964102</v>
      </c>
      <c r="Y112" s="16">
        <v>222.46245572152901</v>
      </c>
      <c r="Z112" s="64">
        <v>412.26502364876001</v>
      </c>
      <c r="AA112" s="166">
        <f t="shared" si="4"/>
        <v>0.15108664503252056</v>
      </c>
      <c r="AB112" s="167">
        <f t="shared" si="4"/>
        <v>0.24816073046761322</v>
      </c>
      <c r="AC112" s="167">
        <f t="shared" si="4"/>
        <v>0.11154848946169227</v>
      </c>
      <c r="AD112" s="167">
        <f t="shared" si="4"/>
        <v>0.21298257547248634</v>
      </c>
      <c r="AE112" s="167">
        <f t="shared" si="4"/>
        <v>0.10942816631413077</v>
      </c>
      <c r="AF112" s="168">
        <f t="shared" si="3"/>
        <v>0.19284336978414207</v>
      </c>
      <c r="AG112" s="166">
        <f t="shared" si="3"/>
        <v>1.0886127755691311E-2</v>
      </c>
      <c r="AH112" s="167">
        <f t="shared" si="3"/>
        <v>0.33808674270365402</v>
      </c>
      <c r="AI112" s="167">
        <f t="shared" si="3"/>
        <v>7.7440679048507821E-2</v>
      </c>
      <c r="AJ112" s="168">
        <f t="shared" si="3"/>
        <v>0.23463867724109577</v>
      </c>
    </row>
    <row r="113" spans="15:36" x14ac:dyDescent="0.25">
      <c r="P113" s="25">
        <v>44834</v>
      </c>
      <c r="Q113" s="61">
        <v>233.23080361068901</v>
      </c>
      <c r="R113" s="16">
        <v>372.62037388574498</v>
      </c>
      <c r="S113" s="16">
        <v>272.71190953359002</v>
      </c>
      <c r="T113" s="16">
        <v>481.22438117096402</v>
      </c>
      <c r="U113" s="65">
        <v>390.96740790080202</v>
      </c>
      <c r="V113" s="66">
        <v>240.152282488503</v>
      </c>
      <c r="W113" s="61">
        <v>194.350940118946</v>
      </c>
      <c r="X113" s="16">
        <v>403.98822615432999</v>
      </c>
      <c r="Y113" s="16">
        <v>223.00286799523801</v>
      </c>
      <c r="Z113" s="64">
        <v>406.16254407421201</v>
      </c>
      <c r="AA113" s="166">
        <f t="shared" si="4"/>
        <v>8.8771185086852E-2</v>
      </c>
      <c r="AB113" s="167">
        <f t="shared" si="4"/>
        <v>0.20257560049754142</v>
      </c>
      <c r="AC113" s="167">
        <f t="shared" si="4"/>
        <v>7.5961837873866678E-2</v>
      </c>
      <c r="AD113" s="167">
        <f t="shared" si="4"/>
        <v>0.11842844612876302</v>
      </c>
      <c r="AE113" s="167">
        <f t="shared" si="4"/>
        <v>0.14047957042472037</v>
      </c>
      <c r="AF113" s="168">
        <f t="shared" si="3"/>
        <v>0.17569576200062942</v>
      </c>
      <c r="AG113" s="166">
        <f t="shared" si="3"/>
        <v>-0.10166222680304582</v>
      </c>
      <c r="AH113" s="167">
        <f t="shared" si="3"/>
        <v>0.25269182576714821</v>
      </c>
      <c r="AI113" s="167">
        <f t="shared" si="3"/>
        <v>4.8220665644367999E-2</v>
      </c>
      <c r="AJ113" s="168">
        <f t="shared" si="3"/>
        <v>0.132073541443682</v>
      </c>
    </row>
    <row r="114" spans="15:36" x14ac:dyDescent="0.25">
      <c r="P114" s="25">
        <v>44926</v>
      </c>
      <c r="Q114" s="61">
        <v>223.11691563956001</v>
      </c>
      <c r="R114" s="16">
        <v>364.15224715133797</v>
      </c>
      <c r="S114" s="16">
        <v>271.42189268910101</v>
      </c>
      <c r="T114" s="16">
        <v>449.69230605975702</v>
      </c>
      <c r="U114" s="65">
        <v>412.82666025099502</v>
      </c>
      <c r="V114" s="66">
        <v>240.43177305188101</v>
      </c>
      <c r="W114" s="61">
        <v>182.09062146637399</v>
      </c>
      <c r="X114" s="16">
        <v>394.614312818065</v>
      </c>
      <c r="Y114" s="16">
        <v>222.016466518508</v>
      </c>
      <c r="Z114" s="64">
        <v>379.46418668663102</v>
      </c>
      <c r="AA114" s="166">
        <f t="shared" ref="AA114:AJ121" si="5">IFERROR(Q114/Q110-1,"NULL")</f>
        <v>1.7778957431659137E-2</v>
      </c>
      <c r="AB114" s="167">
        <f t="shared" si="5"/>
        <v>0.13873118879681656</v>
      </c>
      <c r="AC114" s="167">
        <f t="shared" si="5"/>
        <v>5.2411701851939441E-2</v>
      </c>
      <c r="AD114" s="167">
        <f t="shared" si="5"/>
        <v>2.1571526718703993E-2</v>
      </c>
      <c r="AE114" s="167">
        <f t="shared" si="5"/>
        <v>0.19361724702599004</v>
      </c>
      <c r="AF114" s="168">
        <f t="shared" si="5"/>
        <v>9.554991408729574E-2</v>
      </c>
      <c r="AG114" s="166">
        <f t="shared" si="5"/>
        <v>-0.17248652559787159</v>
      </c>
      <c r="AH114" s="167">
        <f t="shared" si="5"/>
        <v>0.15090082050373521</v>
      </c>
      <c r="AI114" s="167">
        <f t="shared" si="5"/>
        <v>2.3888316970372747E-2</v>
      </c>
      <c r="AJ114" s="168">
        <f t="shared" si="5"/>
        <v>8.1487153316994743E-4</v>
      </c>
    </row>
    <row r="115" spans="15:36" x14ac:dyDescent="0.25">
      <c r="P115" s="25">
        <v>45016</v>
      </c>
      <c r="Q115" s="61">
        <v>222.037185160104</v>
      </c>
      <c r="R115" s="16">
        <v>373.06087685168097</v>
      </c>
      <c r="S115" s="16">
        <v>273.69217192926601</v>
      </c>
      <c r="T115" s="16">
        <v>443.33107052919797</v>
      </c>
      <c r="U115" s="65">
        <v>414.78436289778301</v>
      </c>
      <c r="V115" s="66">
        <v>235.17958844493799</v>
      </c>
      <c r="W115" s="61">
        <v>173.60351295997901</v>
      </c>
      <c r="X115" s="16">
        <v>385.58300899993299</v>
      </c>
      <c r="Y115" s="16">
        <v>218.76256721101299</v>
      </c>
      <c r="Z115" s="64">
        <v>354.37473594886302</v>
      </c>
      <c r="AA115" s="166">
        <f t="shared" si="5"/>
        <v>-1.0534887994979147E-2</v>
      </c>
      <c r="AB115" s="167">
        <f t="shared" si="5"/>
        <v>9.9919531542322915E-2</v>
      </c>
      <c r="AC115" s="167">
        <f t="shared" si="5"/>
        <v>3.9998277374427404E-2</v>
      </c>
      <c r="AD115" s="167">
        <f t="shared" si="5"/>
        <v>-3.9204390806540701E-2</v>
      </c>
      <c r="AE115" s="167">
        <f t="shared" si="5"/>
        <v>0.16057792090433232</v>
      </c>
      <c r="AF115" s="168">
        <f t="shared" si="5"/>
        <v>1.6556127152239641E-2</v>
      </c>
      <c r="AG115" s="166">
        <f t="shared" si="5"/>
        <v>-0.1822030421823384</v>
      </c>
      <c r="AH115" s="167">
        <f t="shared" si="5"/>
        <v>5.817969295419978E-2</v>
      </c>
      <c r="AI115" s="167">
        <f t="shared" si="5"/>
        <v>-9.7994086550264869E-3</v>
      </c>
      <c r="AJ115" s="168">
        <f t="shared" si="5"/>
        <v>-0.10465106444660588</v>
      </c>
    </row>
    <row r="116" spans="15:36" x14ac:dyDescent="0.25">
      <c r="P116" s="25">
        <v>45107</v>
      </c>
      <c r="Q116" s="61">
        <v>227.109552917917</v>
      </c>
      <c r="R116" s="16">
        <v>388.60729838173899</v>
      </c>
      <c r="S116" s="16">
        <v>279.528194859368</v>
      </c>
      <c r="T116" s="16">
        <v>444.66313535493703</v>
      </c>
      <c r="U116" s="65">
        <v>407.59375898567299</v>
      </c>
      <c r="V116" s="66">
        <v>238.35713188324499</v>
      </c>
      <c r="W116" s="61">
        <v>173.154296076452</v>
      </c>
      <c r="X116" s="16">
        <v>383.67991718360901</v>
      </c>
      <c r="Y116" s="16">
        <v>219.08526035231901</v>
      </c>
      <c r="Z116" s="64">
        <v>340.34384854369699</v>
      </c>
      <c r="AA116" s="166">
        <f t="shared" si="5"/>
        <v>-3.4699615925521399E-2</v>
      </c>
      <c r="AB116" s="167">
        <f t="shared" si="5"/>
        <v>5.5144813297216988E-2</v>
      </c>
      <c r="AC116" s="167">
        <f t="shared" si="5"/>
        <v>3.1683450801258228E-2</v>
      </c>
      <c r="AD116" s="167">
        <f t="shared" si="5"/>
        <v>-0.10103824644375015</v>
      </c>
      <c r="AE116" s="167">
        <f t="shared" si="5"/>
        <v>9.1950425680083159E-2</v>
      </c>
      <c r="AF116" s="168">
        <f t="shared" si="5"/>
        <v>1.22643434169869E-2</v>
      </c>
      <c r="AG116" s="166">
        <f t="shared" si="5"/>
        <v>-0.15177838512676545</v>
      </c>
      <c r="AH116" s="167">
        <f t="shared" si="5"/>
        <v>-2.977522576398417E-2</v>
      </c>
      <c r="AI116" s="167">
        <f t="shared" si="5"/>
        <v>-1.5180967764904407E-2</v>
      </c>
      <c r="AJ116" s="168">
        <f t="shared" si="5"/>
        <v>-0.17445373965640643</v>
      </c>
    </row>
    <row r="117" spans="15:36" x14ac:dyDescent="0.25">
      <c r="P117" s="25">
        <v>45199</v>
      </c>
      <c r="Q117" s="61">
        <v>225.05335216104399</v>
      </c>
      <c r="R117" s="16">
        <v>395.80969946342799</v>
      </c>
      <c r="S117" s="16">
        <v>282.87389623759498</v>
      </c>
      <c r="T117" s="16">
        <v>443.87578927911198</v>
      </c>
      <c r="U117" s="65">
        <v>398.771618102611</v>
      </c>
      <c r="V117" s="66">
        <v>248.04586766012201</v>
      </c>
      <c r="W117" s="61">
        <v>161.11868926564699</v>
      </c>
      <c r="X117" s="16">
        <v>384.24496335924601</v>
      </c>
      <c r="Y117" s="16">
        <v>219.53902297837001</v>
      </c>
      <c r="Z117" s="64">
        <v>336.95106308785103</v>
      </c>
      <c r="AA117" s="166">
        <f t="shared" si="5"/>
        <v>-3.5061627036602316E-2</v>
      </c>
      <c r="AB117" s="167">
        <f t="shared" si="5"/>
        <v>6.2233112311763872E-2</v>
      </c>
      <c r="AC117" s="167">
        <f t="shared" si="5"/>
        <v>3.726271698725836E-2</v>
      </c>
      <c r="AD117" s="167">
        <f t="shared" si="5"/>
        <v>-7.7611595241645182E-2</v>
      </c>
      <c r="AE117" s="167">
        <f t="shared" si="5"/>
        <v>1.996128077199999E-2</v>
      </c>
      <c r="AF117" s="168">
        <f t="shared" si="5"/>
        <v>3.2869082441458364E-2</v>
      </c>
      <c r="AG117" s="166">
        <f t="shared" si="5"/>
        <v>-0.1709909446949951</v>
      </c>
      <c r="AH117" s="167">
        <f t="shared" si="5"/>
        <v>-4.8870886617229603E-2</v>
      </c>
      <c r="AI117" s="167">
        <f t="shared" si="5"/>
        <v>-1.5532737529375451E-2</v>
      </c>
      <c r="AJ117" s="168">
        <f t="shared" si="5"/>
        <v>-0.1704034062129447</v>
      </c>
    </row>
    <row r="118" spans="15:36" x14ac:dyDescent="0.25">
      <c r="P118" s="25">
        <v>45291</v>
      </c>
      <c r="Q118" s="61">
        <v>217.68797554040799</v>
      </c>
      <c r="R118" s="16">
        <v>395.24853344618703</v>
      </c>
      <c r="S118" s="16">
        <v>282.22459914769098</v>
      </c>
      <c r="T118" s="16">
        <v>438.44632561376602</v>
      </c>
      <c r="U118" s="65">
        <v>393.04087467258302</v>
      </c>
      <c r="V118" s="66">
        <v>245.93891865679799</v>
      </c>
      <c r="W118" s="61">
        <v>139.79704592938299</v>
      </c>
      <c r="X118" s="16">
        <v>383.67602857045898</v>
      </c>
      <c r="Y118" s="16">
        <v>220.21679669580101</v>
      </c>
      <c r="Z118" s="64">
        <v>329.40154683815399</v>
      </c>
      <c r="AA118" s="166">
        <f t="shared" si="5"/>
        <v>-2.4332265814943077E-2</v>
      </c>
      <c r="AB118" s="167">
        <f t="shared" si="5"/>
        <v>8.5393641088601369E-2</v>
      </c>
      <c r="AC118" s="167">
        <f t="shared" si="5"/>
        <v>3.9800424171987814E-2</v>
      </c>
      <c r="AD118" s="167">
        <f t="shared" si="5"/>
        <v>-2.5008167350091592E-2</v>
      </c>
      <c r="AE118" s="167">
        <f t="shared" si="5"/>
        <v>-4.7927586765792785E-2</v>
      </c>
      <c r="AF118" s="168">
        <f t="shared" si="5"/>
        <v>2.2905232261996478E-2</v>
      </c>
      <c r="AG118" s="166">
        <f t="shared" si="5"/>
        <v>-0.23226663293475114</v>
      </c>
      <c r="AH118" s="167">
        <f t="shared" si="5"/>
        <v>-2.7718924256680655E-2</v>
      </c>
      <c r="AI118" s="167">
        <f t="shared" si="5"/>
        <v>-8.1060195711066818E-3</v>
      </c>
      <c r="AJ118" s="168">
        <f t="shared" si="5"/>
        <v>-0.13192981473590215</v>
      </c>
    </row>
    <row r="119" spans="15:36" x14ac:dyDescent="0.25">
      <c r="P119" s="25">
        <v>45382</v>
      </c>
      <c r="Q119" s="61">
        <v>216.94169622184901</v>
      </c>
      <c r="R119" s="16">
        <v>394.13917221149597</v>
      </c>
      <c r="S119" s="16">
        <v>283.17953832345898</v>
      </c>
      <c r="T119" s="16">
        <v>435.96447261917501</v>
      </c>
      <c r="U119" s="65">
        <v>410.65919937168002</v>
      </c>
      <c r="V119" s="66">
        <v>250.24048914488299</v>
      </c>
      <c r="W119" s="61">
        <v>129.066429052416</v>
      </c>
      <c r="X119" s="16">
        <v>383.630352537227</v>
      </c>
      <c r="Y119" s="16">
        <v>219.86368087539</v>
      </c>
      <c r="Z119" s="64">
        <v>315.611674389992</v>
      </c>
      <c r="AA119" s="166">
        <f t="shared" si="5"/>
        <v>-2.2948808932975795E-2</v>
      </c>
      <c r="AB119" s="167">
        <f t="shared" si="5"/>
        <v>5.6500953779174079E-2</v>
      </c>
      <c r="AC119" s="167">
        <f t="shared" si="5"/>
        <v>3.4664368832020953E-2</v>
      </c>
      <c r="AD119" s="167">
        <f t="shared" si="5"/>
        <v>-1.6616471074832551E-2</v>
      </c>
      <c r="AE119" s="167">
        <f t="shared" si="5"/>
        <v>-9.9453207379458508E-3</v>
      </c>
      <c r="AF119" s="168">
        <f t="shared" si="5"/>
        <v>6.403999938740923E-2</v>
      </c>
      <c r="AG119" s="166">
        <f t="shared" si="5"/>
        <v>-0.25654483108201964</v>
      </c>
      <c r="AH119" s="167">
        <f t="shared" si="5"/>
        <v>-5.0641662550704458E-3</v>
      </c>
      <c r="AI119" s="167">
        <f t="shared" si="5"/>
        <v>5.0333732978864454E-3</v>
      </c>
      <c r="AJ119" s="168">
        <f t="shared" si="5"/>
        <v>-0.10938438219948221</v>
      </c>
    </row>
    <row r="120" spans="15:36" x14ac:dyDescent="0.25">
      <c r="P120" s="25">
        <v>45473</v>
      </c>
      <c r="Q120" s="61">
        <v>216.909634533939</v>
      </c>
      <c r="R120" s="16">
        <v>396.17986079036302</v>
      </c>
      <c r="S120" s="16">
        <v>282.58378883383699</v>
      </c>
      <c r="T120" s="16">
        <v>435.48376665993698</v>
      </c>
      <c r="U120" s="65">
        <v>436.81009525336702</v>
      </c>
      <c r="V120" s="66">
        <v>247.418128886403</v>
      </c>
      <c r="W120" s="61">
        <v>124.76181569384001</v>
      </c>
      <c r="X120" s="16">
        <v>385.26974107160999</v>
      </c>
      <c r="Y120" s="16">
        <v>216.05096870781901</v>
      </c>
      <c r="Z120" s="64">
        <v>310.14960023764399</v>
      </c>
      <c r="AA120" s="166">
        <f t="shared" si="5"/>
        <v>-4.4911886148904068E-2</v>
      </c>
      <c r="AB120" s="167">
        <f t="shared" si="5"/>
        <v>1.9486413251007306E-2</v>
      </c>
      <c r="AC120" s="167">
        <f t="shared" si="5"/>
        <v>1.0931254988450378E-2</v>
      </c>
      <c r="AD120" s="167">
        <f t="shared" si="5"/>
        <v>-2.0643421874118162E-2</v>
      </c>
      <c r="AE120" s="167">
        <f t="shared" si="5"/>
        <v>7.1680038331305651E-2</v>
      </c>
      <c r="AF120" s="168">
        <f t="shared" si="5"/>
        <v>3.8014373354670061E-2</v>
      </c>
      <c r="AG120" s="166">
        <f t="shared" si="5"/>
        <v>-0.27947605967134359</v>
      </c>
      <c r="AH120" s="167">
        <f t="shared" si="5"/>
        <v>4.143620285552263E-3</v>
      </c>
      <c r="AI120" s="167">
        <f t="shared" si="5"/>
        <v>-1.3849821022283493E-2</v>
      </c>
      <c r="AJ120" s="168">
        <f t="shared" si="5"/>
        <v>-8.8716891564961986E-2</v>
      </c>
    </row>
    <row r="121" spans="15:36" x14ac:dyDescent="0.25">
      <c r="P121" s="25">
        <v>45565</v>
      </c>
      <c r="Q121" s="61">
        <v>215.503486471325</v>
      </c>
      <c r="R121" s="16">
        <v>402.97875942648301</v>
      </c>
      <c r="S121" s="16">
        <v>278.17955584360197</v>
      </c>
      <c r="T121" s="16">
        <v>425.47225508387299</v>
      </c>
      <c r="U121" s="65">
        <v>442.32827051916303</v>
      </c>
      <c r="V121" s="66">
        <v>238.59158525742799</v>
      </c>
      <c r="W121" s="61">
        <v>124.338584076763</v>
      </c>
      <c r="X121" s="16">
        <v>391.928619707606</v>
      </c>
      <c r="Y121" s="16">
        <v>219.57972513896399</v>
      </c>
      <c r="Z121" s="64">
        <v>309.02517122954401</v>
      </c>
      <c r="AA121" s="166">
        <f t="shared" si="5"/>
        <v>-4.2433785580253347E-2</v>
      </c>
      <c r="AB121" s="167">
        <f t="shared" si="5"/>
        <v>1.8112390809961409E-2</v>
      </c>
      <c r="AC121" s="167">
        <f t="shared" si="5"/>
        <v>-1.6595169990694658E-2</v>
      </c>
      <c r="AD121" s="167">
        <f t="shared" si="5"/>
        <v>-4.1461000216136412E-2</v>
      </c>
      <c r="AE121" s="167">
        <f t="shared" si="5"/>
        <v>0.1092270624067937</v>
      </c>
      <c r="AF121" s="168">
        <f t="shared" si="5"/>
        <v>-3.8115057073429992E-2</v>
      </c>
      <c r="AG121" s="166">
        <f t="shared" si="5"/>
        <v>-0.22827957052357972</v>
      </c>
      <c r="AH121" s="167">
        <f t="shared" si="5"/>
        <v>1.9996765295726915E-2</v>
      </c>
      <c r="AI121" s="167">
        <f t="shared" si="5"/>
        <v>1.8539829521779794E-4</v>
      </c>
      <c r="AJ121" s="168">
        <f t="shared" si="5"/>
        <v>-8.2878182969335468E-2</v>
      </c>
    </row>
    <row r="122" spans="15:36" ht="30" x14ac:dyDescent="0.25">
      <c r="O122" s="68"/>
      <c r="P122" s="68"/>
      <c r="Q122" s="169" t="s">
        <v>9</v>
      </c>
      <c r="R122" s="170" t="s">
        <v>10</v>
      </c>
      <c r="S122" s="170" t="s">
        <v>11</v>
      </c>
      <c r="T122" s="170" t="s">
        <v>12</v>
      </c>
      <c r="U122" s="170" t="s">
        <v>13</v>
      </c>
      <c r="V122" s="171" t="s">
        <v>14</v>
      </c>
      <c r="W122" s="169" t="s">
        <v>9</v>
      </c>
      <c r="X122" s="170" t="s">
        <v>10</v>
      </c>
      <c r="Y122" s="170" t="s">
        <v>11</v>
      </c>
      <c r="Z122" s="170" t="s">
        <v>12</v>
      </c>
    </row>
    <row r="123" spans="15:36" x14ac:dyDescent="0.25">
      <c r="O123" s="69"/>
      <c r="P123" s="69"/>
      <c r="Q123" s="172" t="s">
        <v>128</v>
      </c>
      <c r="R123" s="172" t="s">
        <v>129</v>
      </c>
      <c r="S123" s="172" t="s">
        <v>130</v>
      </c>
      <c r="T123" s="172" t="s">
        <v>131</v>
      </c>
      <c r="U123" s="172" t="s">
        <v>132</v>
      </c>
      <c r="V123" s="172" t="s">
        <v>133</v>
      </c>
      <c r="W123" s="172" t="s">
        <v>128</v>
      </c>
      <c r="X123" s="172" t="s">
        <v>129</v>
      </c>
      <c r="Y123" s="172" t="s">
        <v>130</v>
      </c>
      <c r="Z123" s="172" t="s">
        <v>131</v>
      </c>
    </row>
    <row r="124" spans="15:36" x14ac:dyDescent="0.25">
      <c r="O124" s="70" t="s">
        <v>134</v>
      </c>
      <c r="P124" s="140" t="s">
        <v>134</v>
      </c>
      <c r="Q124" s="173">
        <f>Q116/Q115-1</f>
        <v>2.2844676913713613E-2</v>
      </c>
      <c r="R124" s="173">
        <f t="shared" ref="Q124:Z129" si="6">R116/R115-1</f>
        <v>4.167261295597835E-2</v>
      </c>
      <c r="S124" s="173">
        <f t="shared" si="6"/>
        <v>2.1323309647344413E-2</v>
      </c>
      <c r="T124" s="173">
        <f t="shared" si="6"/>
        <v>3.0046728377259857E-3</v>
      </c>
      <c r="U124" s="173">
        <f t="shared" si="6"/>
        <v>-1.73357642073938E-2</v>
      </c>
      <c r="V124" s="173">
        <f t="shared" si="6"/>
        <v>1.3511136146285629E-2</v>
      </c>
      <c r="W124" s="173">
        <f t="shared" si="6"/>
        <v>-2.5876024964458511E-3</v>
      </c>
      <c r="X124" s="173">
        <f t="shared" si="6"/>
        <v>-4.9356215702033301E-3</v>
      </c>
      <c r="Y124" s="173">
        <f t="shared" si="6"/>
        <v>1.4750839022417139E-3</v>
      </c>
      <c r="Z124" s="173">
        <f t="shared" si="6"/>
        <v>-3.9593362567445278E-2</v>
      </c>
    </row>
    <row r="125" spans="15:36" x14ac:dyDescent="0.25">
      <c r="O125" s="70" t="s">
        <v>134</v>
      </c>
      <c r="P125" s="140" t="s">
        <v>134</v>
      </c>
      <c r="Q125" s="173">
        <f>Q117/Q116-1</f>
        <v>-9.053783649585978E-3</v>
      </c>
      <c r="R125" s="173">
        <f t="shared" si="6"/>
        <v>1.8533880119291801E-2</v>
      </c>
      <c r="S125" s="173">
        <f t="shared" si="6"/>
        <v>1.1969101649693004E-2</v>
      </c>
      <c r="T125" s="173">
        <f t="shared" si="6"/>
        <v>-1.7706574105734729E-3</v>
      </c>
      <c r="U125" s="173">
        <f t="shared" si="6"/>
        <v>-2.1644445452296712E-2</v>
      </c>
      <c r="V125" s="173">
        <f t="shared" si="6"/>
        <v>4.0647979359069053E-2</v>
      </c>
      <c r="W125" s="173">
        <f t="shared" si="6"/>
        <v>-6.9507988444542979E-2</v>
      </c>
      <c r="X125" s="173">
        <f t="shared" si="6"/>
        <v>1.4727019849898326E-3</v>
      </c>
      <c r="Y125" s="173">
        <f t="shared" si="6"/>
        <v>2.0711691207400129E-3</v>
      </c>
      <c r="Z125" s="173">
        <f t="shared" si="6"/>
        <v>-9.9686992151126752E-3</v>
      </c>
    </row>
    <row r="126" spans="15:36" x14ac:dyDescent="0.25">
      <c r="O126" s="70" t="s">
        <v>134</v>
      </c>
      <c r="P126" s="140" t="s">
        <v>134</v>
      </c>
      <c r="Q126" s="173">
        <f t="shared" si="6"/>
        <v>-3.2727246894618478E-2</v>
      </c>
      <c r="R126" s="173">
        <f t="shared" si="6"/>
        <v>-1.4177672199586766E-3</v>
      </c>
      <c r="S126" s="173">
        <f t="shared" si="6"/>
        <v>-2.2953588101980449E-3</v>
      </c>
      <c r="T126" s="173">
        <f t="shared" si="6"/>
        <v>-1.2231943702457504E-2</v>
      </c>
      <c r="U126" s="173">
        <f t="shared" si="6"/>
        <v>-1.437099123878316E-2</v>
      </c>
      <c r="V126" s="173">
        <f t="shared" si="6"/>
        <v>-8.4941911074729592E-3</v>
      </c>
      <c r="W126" s="173">
        <f t="shared" si="6"/>
        <v>-0.13233500988274305</v>
      </c>
      <c r="X126" s="173">
        <f t="shared" si="6"/>
        <v>-1.4806564640773567E-3</v>
      </c>
      <c r="Y126" s="173">
        <f t="shared" si="6"/>
        <v>3.0872585121133334E-3</v>
      </c>
      <c r="Z126" s="173">
        <f t="shared" si="6"/>
        <v>-2.2405378931031006E-2</v>
      </c>
    </row>
    <row r="127" spans="15:36" x14ac:dyDescent="0.25">
      <c r="O127" s="70" t="s">
        <v>134</v>
      </c>
      <c r="P127" s="140" t="s">
        <v>134</v>
      </c>
      <c r="Q127" s="173">
        <f t="shared" si="6"/>
        <v>-3.4282064349505648E-3</v>
      </c>
      <c r="R127" s="173">
        <f t="shared" si="6"/>
        <v>-2.8067434558668447E-3</v>
      </c>
      <c r="S127" s="173">
        <f t="shared" si="6"/>
        <v>3.3836142513865575E-3</v>
      </c>
      <c r="T127" s="173">
        <f t="shared" si="6"/>
        <v>-5.6605628776036365E-3</v>
      </c>
      <c r="U127" s="173">
        <f t="shared" si="6"/>
        <v>4.4825680570178994E-2</v>
      </c>
      <c r="V127" s="173">
        <f t="shared" si="6"/>
        <v>1.7490401728925686E-2</v>
      </c>
      <c r="W127" s="173">
        <f t="shared" si="6"/>
        <v>-7.6758538105214713E-2</v>
      </c>
      <c r="X127" s="173">
        <f t="shared" si="6"/>
        <v>-1.1904844147336835E-4</v>
      </c>
      <c r="Y127" s="173">
        <f t="shared" si="6"/>
        <v>-1.6034917667918647E-3</v>
      </c>
      <c r="Z127" s="173">
        <f t="shared" si="6"/>
        <v>-4.1863411330419154E-2</v>
      </c>
    </row>
    <row r="128" spans="15:36" x14ac:dyDescent="0.25">
      <c r="O128" s="70" t="s">
        <v>134</v>
      </c>
      <c r="P128" s="140" t="s">
        <v>134</v>
      </c>
      <c r="Q128" s="173">
        <f>Q120/Q119-1</f>
        <v>-1.4778942208149015E-4</v>
      </c>
      <c r="R128" s="173">
        <f t="shared" si="6"/>
        <v>5.1775837641736544E-3</v>
      </c>
      <c r="S128" s="173">
        <f t="shared" si="6"/>
        <v>-2.1037872056332008E-3</v>
      </c>
      <c r="T128" s="173">
        <f t="shared" si="6"/>
        <v>-1.1026264510730632E-3</v>
      </c>
      <c r="U128" s="173">
        <f t="shared" si="6"/>
        <v>6.3680287502870137E-2</v>
      </c>
      <c r="V128" s="173">
        <f t="shared" si="6"/>
        <v>-1.1278591518600778E-2</v>
      </c>
      <c r="W128" s="173">
        <f t="shared" si="6"/>
        <v>-3.3351921101247961E-2</v>
      </c>
      <c r="X128" s="173">
        <f t="shared" si="6"/>
        <v>4.2733546069557704E-3</v>
      </c>
      <c r="Y128" s="173">
        <f t="shared" si="6"/>
        <v>-1.7341255055817406E-2</v>
      </c>
      <c r="Z128" s="173">
        <f t="shared" si="6"/>
        <v>-1.7306312141035285E-2</v>
      </c>
    </row>
    <row r="129" spans="15:26" x14ac:dyDescent="0.25">
      <c r="O129" s="70" t="s">
        <v>135</v>
      </c>
      <c r="P129" s="140" t="str">
        <f>"QTR "&amp;YEAR(P121)&amp;"Q"&amp;(MONTH(P121)/3)</f>
        <v>QTR 2024Q3</v>
      </c>
      <c r="Q129" s="173">
        <f>Q121/Q120-1</f>
        <v>-6.4826445613413997E-3</v>
      </c>
      <c r="R129" s="173">
        <f>R121/R120-1</f>
        <v>1.7161141463769569E-2</v>
      </c>
      <c r="S129" s="173">
        <f t="shared" si="6"/>
        <v>-1.5585582628113048E-2</v>
      </c>
      <c r="T129" s="173">
        <f t="shared" si="6"/>
        <v>-2.2989402458902242E-2</v>
      </c>
      <c r="U129" s="173">
        <f>U121/U120-1</f>
        <v>1.2632893162863423E-2</v>
      </c>
      <c r="V129" s="173">
        <f t="shared" si="6"/>
        <v>-3.5674603428221374E-2</v>
      </c>
      <c r="W129" s="173">
        <f>W121/W120-1</f>
        <v>-3.3923169098115658E-3</v>
      </c>
      <c r="X129" s="173">
        <f t="shared" si="6"/>
        <v>1.7283679267088736E-2</v>
      </c>
      <c r="Y129" s="173">
        <f t="shared" si="6"/>
        <v>1.633298129719174E-2</v>
      </c>
      <c r="Z129" s="173">
        <f t="shared" si="6"/>
        <v>-3.625440778380562E-3</v>
      </c>
    </row>
    <row r="130" spans="15:26" x14ac:dyDescent="0.25">
      <c r="O130" s="68"/>
      <c r="P130" s="68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</row>
    <row r="131" spans="15:26" x14ac:dyDescent="0.25">
      <c r="O131" s="68"/>
      <c r="P131" s="68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</row>
    <row r="132" spans="15:26" x14ac:dyDescent="0.25">
      <c r="O132" s="68" t="s">
        <v>136</v>
      </c>
      <c r="P132" s="140" t="s">
        <v>136</v>
      </c>
      <c r="Q132" s="173">
        <f>Q116/Q112-1</f>
        <v>-3.4699615925521399E-2</v>
      </c>
      <c r="R132" s="173">
        <f t="shared" ref="Q132:Z137" si="7">R116/R112-1</f>
        <v>5.5144813297216988E-2</v>
      </c>
      <c r="S132" s="173">
        <f t="shared" si="7"/>
        <v>3.1683450801258228E-2</v>
      </c>
      <c r="T132" s="173">
        <f t="shared" si="7"/>
        <v>-0.10103824644375015</v>
      </c>
      <c r="U132" s="173">
        <f>U116/U112-1</f>
        <v>9.1950425680083159E-2</v>
      </c>
      <c r="V132" s="173">
        <f t="shared" si="7"/>
        <v>1.22643434169869E-2</v>
      </c>
      <c r="W132" s="173">
        <f t="shared" si="7"/>
        <v>-0.15177838512676545</v>
      </c>
      <c r="X132" s="173">
        <f t="shared" si="7"/>
        <v>-2.977522576398417E-2</v>
      </c>
      <c r="Y132" s="173">
        <f t="shared" si="7"/>
        <v>-1.5180967764904407E-2</v>
      </c>
      <c r="Z132" s="173">
        <f t="shared" si="7"/>
        <v>-0.17445373965640643</v>
      </c>
    </row>
    <row r="133" spans="15:26" x14ac:dyDescent="0.25">
      <c r="O133" s="68" t="s">
        <v>136</v>
      </c>
      <c r="P133" s="140" t="s">
        <v>136</v>
      </c>
      <c r="Q133" s="173">
        <f t="shared" si="7"/>
        <v>-3.5061627036602316E-2</v>
      </c>
      <c r="R133" s="173">
        <f t="shared" si="7"/>
        <v>6.2233112311763872E-2</v>
      </c>
      <c r="S133" s="173">
        <f t="shared" si="7"/>
        <v>3.726271698725836E-2</v>
      </c>
      <c r="T133" s="173">
        <f t="shared" si="7"/>
        <v>-7.7611595241645182E-2</v>
      </c>
      <c r="U133" s="173">
        <f t="shared" si="7"/>
        <v>1.996128077199999E-2</v>
      </c>
      <c r="V133" s="173">
        <f>V117/V113-1</f>
        <v>3.2869082441458364E-2</v>
      </c>
      <c r="W133" s="173">
        <f t="shared" si="7"/>
        <v>-0.1709909446949951</v>
      </c>
      <c r="X133" s="173">
        <f t="shared" si="7"/>
        <v>-4.8870886617229603E-2</v>
      </c>
      <c r="Y133" s="173">
        <f t="shared" si="7"/>
        <v>-1.5532737529375451E-2</v>
      </c>
      <c r="Z133" s="173">
        <f t="shared" si="7"/>
        <v>-0.1704034062129447</v>
      </c>
    </row>
    <row r="134" spans="15:26" x14ac:dyDescent="0.25">
      <c r="O134" s="68" t="s">
        <v>136</v>
      </c>
      <c r="P134" s="140" t="s">
        <v>136</v>
      </c>
      <c r="Q134" s="173">
        <f t="shared" si="7"/>
        <v>-2.4332265814943077E-2</v>
      </c>
      <c r="R134" s="173">
        <f t="shared" si="7"/>
        <v>8.5393641088601369E-2</v>
      </c>
      <c r="S134" s="173">
        <f t="shared" si="7"/>
        <v>3.9800424171987814E-2</v>
      </c>
      <c r="T134" s="173">
        <f t="shared" si="7"/>
        <v>-2.5008167350091592E-2</v>
      </c>
      <c r="U134" s="173">
        <f t="shared" si="7"/>
        <v>-4.7927586765792785E-2</v>
      </c>
      <c r="V134" s="173">
        <f t="shared" si="7"/>
        <v>2.2905232261996478E-2</v>
      </c>
      <c r="W134" s="173">
        <f t="shared" si="7"/>
        <v>-0.23226663293475114</v>
      </c>
      <c r="X134" s="173">
        <f t="shared" si="7"/>
        <v>-2.7718924256680655E-2</v>
      </c>
      <c r="Y134" s="173">
        <f t="shared" si="7"/>
        <v>-8.1060195711066818E-3</v>
      </c>
      <c r="Z134" s="173">
        <f t="shared" si="7"/>
        <v>-0.13192981473590215</v>
      </c>
    </row>
    <row r="135" spans="15:26" x14ac:dyDescent="0.25">
      <c r="O135" s="68" t="s">
        <v>136</v>
      </c>
      <c r="P135" s="140" t="s">
        <v>136</v>
      </c>
      <c r="Q135" s="173">
        <f t="shared" si="7"/>
        <v>-2.2948808932975795E-2</v>
      </c>
      <c r="R135" s="173">
        <f t="shared" si="7"/>
        <v>5.6500953779174079E-2</v>
      </c>
      <c r="S135" s="173">
        <f t="shared" si="7"/>
        <v>3.4664368832020953E-2</v>
      </c>
      <c r="T135" s="173">
        <f t="shared" si="7"/>
        <v>-1.6616471074832551E-2</v>
      </c>
      <c r="U135" s="173">
        <f t="shared" si="7"/>
        <v>-9.9453207379458508E-3</v>
      </c>
      <c r="V135" s="173">
        <f t="shared" si="7"/>
        <v>6.403999938740923E-2</v>
      </c>
      <c r="W135" s="173">
        <f t="shared" si="7"/>
        <v>-0.25654483108201964</v>
      </c>
      <c r="X135" s="173">
        <f t="shared" si="7"/>
        <v>-5.0641662550704458E-3</v>
      </c>
      <c r="Y135" s="173">
        <f t="shared" si="7"/>
        <v>5.0333732978864454E-3</v>
      </c>
      <c r="Z135" s="173">
        <f t="shared" si="7"/>
        <v>-0.10938438219948221</v>
      </c>
    </row>
    <row r="136" spans="15:26" x14ac:dyDescent="0.25">
      <c r="O136" s="68" t="s">
        <v>136</v>
      </c>
      <c r="P136" s="140" t="s">
        <v>136</v>
      </c>
      <c r="Q136" s="173">
        <f t="shared" si="7"/>
        <v>-4.4911886148904068E-2</v>
      </c>
      <c r="R136" s="173">
        <f t="shared" si="7"/>
        <v>1.9486413251007306E-2</v>
      </c>
      <c r="S136" s="173">
        <f t="shared" si="7"/>
        <v>1.0931254988450378E-2</v>
      </c>
      <c r="T136" s="173">
        <f t="shared" si="7"/>
        <v>-2.0643421874118162E-2</v>
      </c>
      <c r="U136" s="173">
        <f>U120/U116-1</f>
        <v>7.1680038331305651E-2</v>
      </c>
      <c r="V136" s="173">
        <f t="shared" si="7"/>
        <v>3.8014373354670061E-2</v>
      </c>
      <c r="W136" s="173">
        <f t="shared" si="7"/>
        <v>-0.27947605967134359</v>
      </c>
      <c r="X136" s="173">
        <f t="shared" si="7"/>
        <v>4.143620285552263E-3</v>
      </c>
      <c r="Y136" s="173">
        <f t="shared" si="7"/>
        <v>-1.3849821022283493E-2</v>
      </c>
      <c r="Z136" s="173">
        <f t="shared" si="7"/>
        <v>-8.8716891564961986E-2</v>
      </c>
    </row>
    <row r="137" spans="15:26" x14ac:dyDescent="0.25">
      <c r="O137" s="68" t="s">
        <v>136</v>
      </c>
      <c r="P137" s="140" t="str">
        <f>"Y/Y "&amp;RIGHT(P129,4)</f>
        <v>Y/Y 24Q3</v>
      </c>
      <c r="Q137" s="173">
        <f>Q121/Q117-1</f>
        <v>-4.2433785580253347E-2</v>
      </c>
      <c r="R137" s="173">
        <f t="shared" si="7"/>
        <v>1.8112390809961409E-2</v>
      </c>
      <c r="S137" s="173">
        <f t="shared" si="7"/>
        <v>-1.6595169990694658E-2</v>
      </c>
      <c r="T137" s="173">
        <f t="shared" si="7"/>
        <v>-4.1461000216136412E-2</v>
      </c>
      <c r="U137" s="173">
        <f>U121/U117-1</f>
        <v>0.1092270624067937</v>
      </c>
      <c r="V137" s="173">
        <f t="shared" si="7"/>
        <v>-3.8115057073429992E-2</v>
      </c>
      <c r="W137" s="173">
        <f>W121/W117-1</f>
        <v>-0.22827957052357972</v>
      </c>
      <c r="X137" s="173">
        <f t="shared" si="7"/>
        <v>1.9996765295726915E-2</v>
      </c>
      <c r="Y137" s="173">
        <f t="shared" si="7"/>
        <v>1.8539829521779794E-4</v>
      </c>
      <c r="Z137" s="173">
        <f t="shared" si="7"/>
        <v>-8.2878182969335468E-2</v>
      </c>
    </row>
    <row r="138" spans="15:26" x14ac:dyDescent="0.25">
      <c r="O138" s="68"/>
      <c r="P138" s="68"/>
      <c r="Q138" s="174"/>
      <c r="R138" s="175"/>
      <c r="S138" s="175"/>
      <c r="T138" s="175"/>
      <c r="U138" s="176"/>
      <c r="V138" s="176"/>
      <c r="W138" s="174"/>
      <c r="X138" s="175"/>
      <c r="Y138" s="175"/>
      <c r="Z138" s="175"/>
    </row>
    <row r="139" spans="15:26" x14ac:dyDescent="0.25">
      <c r="O139" s="68" t="s">
        <v>103</v>
      </c>
      <c r="P139" s="68" t="s">
        <v>103</v>
      </c>
      <c r="Q139" s="174">
        <f>MIN($Q$59:$Q$70)</f>
        <v>106.91657015314399</v>
      </c>
      <c r="R139" s="174">
        <f>MIN($R$59:$R$70)</f>
        <v>118.294164431445</v>
      </c>
      <c r="S139" s="174">
        <f>MIN($S$59:$S$70)</f>
        <v>129.61107733470499</v>
      </c>
      <c r="T139" s="174">
        <f>MIN($T$59:$T$70)</f>
        <v>125.531378009965</v>
      </c>
      <c r="U139" s="174">
        <f>MIN($U$59:$U$70)</f>
        <v>125.93318770600401</v>
      </c>
      <c r="V139" s="174">
        <f>MIN($V$59:$V$70)</f>
        <v>97.1205738469572</v>
      </c>
      <c r="W139" s="174">
        <f>MIN($Q$59:$Q$70)</f>
        <v>106.91657015314399</v>
      </c>
      <c r="X139" s="174">
        <f>MIN($R$59:$R$70)</f>
        <v>118.294164431445</v>
      </c>
      <c r="Y139" s="174">
        <f>MIN($S$59:$S$70)</f>
        <v>129.61107733470499</v>
      </c>
      <c r="Z139" s="174">
        <f>MIN($T$59:$T$70)</f>
        <v>125.531378009965</v>
      </c>
    </row>
    <row r="140" spans="15:26" x14ac:dyDescent="0.25">
      <c r="O140" s="68" t="s">
        <v>104</v>
      </c>
      <c r="P140" s="68" t="s">
        <v>104</v>
      </c>
      <c r="Q140" s="173">
        <f t="shared" ref="Q140:Z140" si="8">Q121/Q139-1</f>
        <v>1.0156228932769209</v>
      </c>
      <c r="R140" s="173">
        <f t="shared" si="8"/>
        <v>2.4065818999889994</v>
      </c>
      <c r="S140" s="173">
        <f t="shared" si="8"/>
        <v>1.1462637419889412</v>
      </c>
      <c r="T140" s="173">
        <f t="shared" si="8"/>
        <v>2.389369748256073</v>
      </c>
      <c r="U140" s="173">
        <f t="shared" si="8"/>
        <v>2.5124043040329909</v>
      </c>
      <c r="V140" s="173">
        <f t="shared" si="8"/>
        <v>1.4566533722648827</v>
      </c>
      <c r="W140" s="173">
        <f t="shared" si="8"/>
        <v>0.16294961481334691</v>
      </c>
      <c r="X140" s="173">
        <f t="shared" si="8"/>
        <v>2.3131695176285754</v>
      </c>
      <c r="Y140" s="173">
        <f t="shared" si="8"/>
        <v>0.6941431986706339</v>
      </c>
      <c r="Z140" s="173">
        <f t="shared" si="8"/>
        <v>1.4617364688294332</v>
      </c>
    </row>
  </sheetData>
  <mergeCells count="14">
    <mergeCell ref="I48:N48"/>
    <mergeCell ref="AA5:AF5"/>
    <mergeCell ref="AG5:AJ5"/>
    <mergeCell ref="I26:N26"/>
    <mergeCell ref="I27:N27"/>
    <mergeCell ref="I47:N47"/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O90 O92:O112">
    <cfRule type="expression" dxfId="17" priority="6">
      <formula>$O90=""</formula>
    </cfRule>
  </conditionalFormatting>
  <conditionalFormatting sqref="P7:P121">
    <cfRule type="expression" dxfId="16" priority="8">
      <formula>$Q7=""</formula>
    </cfRule>
  </conditionalFormatting>
  <conditionalFormatting sqref="O124:O140">
    <cfRule type="expression" dxfId="8" priority="5">
      <formula>$O124=""</formula>
    </cfRule>
  </conditionalFormatting>
  <conditionalFormatting sqref="O122:P122">
    <cfRule type="expression" dxfId="7" priority="3">
      <formula>$O122=""</formula>
    </cfRule>
  </conditionalFormatting>
  <conditionalFormatting sqref="P124:P130">
    <cfRule type="expression" dxfId="6" priority="1">
      <formula>$O124=""</formula>
    </cfRule>
  </conditionalFormatting>
  <conditionalFormatting sqref="P131">
    <cfRule type="expression" dxfId="5" priority="4">
      <formula>$O132=""</formula>
    </cfRule>
  </conditionalFormatting>
  <conditionalFormatting sqref="P132:P140">
    <cfRule type="expression" dxfId="4" priority="2">
      <formula>$O132=""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BE6B4-D324-43C8-B71D-392D9C0A0FF7}">
  <sheetPr codeName="Sheet5"/>
  <dimension ref="A1:V410"/>
  <sheetViews>
    <sheetView workbookViewId="0">
      <selection activeCell="J36" sqref="J36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15" t="s">
        <v>7</v>
      </c>
      <c r="P5" s="116"/>
      <c r="Q5" s="116"/>
      <c r="R5" s="117"/>
      <c r="S5" s="115" t="s">
        <v>16</v>
      </c>
      <c r="T5" s="116"/>
      <c r="U5" s="116"/>
      <c r="V5" s="11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08" t="s">
        <v>81</v>
      </c>
      <c r="B7" s="108"/>
      <c r="C7" s="108"/>
      <c r="D7" s="108"/>
      <c r="E7" s="108"/>
      <c r="F7" s="108"/>
      <c r="G7" s="60"/>
      <c r="H7" s="108" t="s">
        <v>82</v>
      </c>
      <c r="I7" s="108"/>
      <c r="J7" s="108"/>
      <c r="K7" s="108"/>
      <c r="L7" s="108"/>
      <c r="M7" s="108"/>
      <c r="N7" s="25">
        <v>35155</v>
      </c>
      <c r="O7" s="61">
        <v>66.453727486247203</v>
      </c>
      <c r="P7" s="16">
        <v>54.983774815959599</v>
      </c>
      <c r="Q7" s="16">
        <v>74.690423721716797</v>
      </c>
      <c r="R7" s="64">
        <v>62.889581093236501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H8" s="108" t="s">
        <v>74</v>
      </c>
      <c r="I8" s="108"/>
      <c r="J8" s="108"/>
      <c r="K8" s="108"/>
      <c r="L8" s="108"/>
      <c r="M8" s="108"/>
      <c r="N8" s="25">
        <v>35246</v>
      </c>
      <c r="O8" s="61">
        <v>66.914679814453294</v>
      </c>
      <c r="P8" s="16">
        <v>54.091315679475301</v>
      </c>
      <c r="Q8" s="16">
        <v>74.403343356210897</v>
      </c>
      <c r="R8" s="64">
        <v>64.913629416656207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69.966165681776204</v>
      </c>
      <c r="P9" s="16">
        <v>56.108430809068302</v>
      </c>
      <c r="Q9" s="16">
        <v>77.383774874701103</v>
      </c>
      <c r="R9" s="64">
        <v>66.986334642302197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71.965726151335204</v>
      </c>
      <c r="P10" s="16">
        <v>62.172723218287402</v>
      </c>
      <c r="Q10" s="16">
        <v>82.527865491873897</v>
      </c>
      <c r="R10" s="64">
        <v>67.160719522085898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71.466024292807404</v>
      </c>
      <c r="P11" s="16">
        <v>66.135888357048103</v>
      </c>
      <c r="Q11" s="16">
        <v>84.991031341848995</v>
      </c>
      <c r="R11" s="64">
        <v>67.820925001216295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72.022780374555595</v>
      </c>
      <c r="P12" s="16">
        <v>66.506571609338494</v>
      </c>
      <c r="Q12" s="16">
        <v>86.291338946238</v>
      </c>
      <c r="R12" s="64">
        <v>69.973196771558904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72.562211477829194</v>
      </c>
      <c r="P13" s="16">
        <v>70.629547084392996</v>
      </c>
      <c r="Q13" s="16">
        <v>87.623416134263294</v>
      </c>
      <c r="R13" s="64">
        <v>73.936381111914002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73.222016568021601</v>
      </c>
      <c r="P14" s="16">
        <v>77.063898436051701</v>
      </c>
      <c r="Q14" s="16">
        <v>88.6418970143298</v>
      </c>
      <c r="R14" s="64">
        <v>77.170534763205794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75.068862333825194</v>
      </c>
      <c r="P15" s="16">
        <v>78.0097075045325</v>
      </c>
      <c r="Q15" s="16">
        <v>88.424544690058397</v>
      </c>
      <c r="R15" s="64">
        <v>78.198427100306006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77.445795406242496</v>
      </c>
      <c r="P16" s="16">
        <v>78.123107190092398</v>
      </c>
      <c r="Q16" s="16">
        <v>85.783296924323807</v>
      </c>
      <c r="R16" s="64">
        <v>79.490233444305503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77.770807177286997</v>
      </c>
      <c r="P17" s="16">
        <v>82.957063350961107</v>
      </c>
      <c r="Q17" s="16">
        <v>85.2728931301816</v>
      </c>
      <c r="R17" s="64">
        <v>81.516515260440499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77.764206142293503</v>
      </c>
      <c r="P18" s="16">
        <v>88.0330426313283</v>
      </c>
      <c r="Q18" s="16">
        <v>88.338426087148605</v>
      </c>
      <c r="R18" s="64">
        <v>83.372346257016801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82.407708826873503</v>
      </c>
      <c r="P19" s="16">
        <v>88.856545477435105</v>
      </c>
      <c r="Q19" s="16">
        <v>90.325244374918199</v>
      </c>
      <c r="R19" s="64">
        <v>84.9036297861674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90.751915376656598</v>
      </c>
      <c r="P20" s="16">
        <v>88.298428717165194</v>
      </c>
      <c r="Q20" s="16">
        <v>91.804484030743893</v>
      </c>
      <c r="R20" s="64">
        <v>86.036625942415796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94.2143457940941</v>
      </c>
      <c r="P21" s="16">
        <v>88.406525579477702</v>
      </c>
      <c r="Q21" s="16">
        <v>93.623462523758803</v>
      </c>
      <c r="R21" s="64">
        <v>87.939548681540202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92.549129512510305</v>
      </c>
      <c r="P22" s="16">
        <v>90.539135542192795</v>
      </c>
      <c r="Q22" s="16">
        <v>94.509735171867902</v>
      </c>
      <c r="R22" s="64">
        <v>91.015913738539297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93.892205621623106</v>
      </c>
      <c r="P23" s="16">
        <v>94.531169955312706</v>
      </c>
      <c r="Q23" s="16">
        <v>95.999812056427203</v>
      </c>
      <c r="R23" s="64">
        <v>94.585558430215102</v>
      </c>
      <c r="S23" s="61">
        <v>101.083732610787</v>
      </c>
      <c r="T23" s="16">
        <v>75.609821437397599</v>
      </c>
      <c r="U23" s="16">
        <v>98.279197106419304</v>
      </c>
      <c r="V23" s="64">
        <v>90.841091088791103</v>
      </c>
    </row>
    <row r="24" spans="14:22" x14ac:dyDescent="0.25">
      <c r="N24" s="25">
        <v>36707</v>
      </c>
      <c r="O24" s="61">
        <v>98.606605036463506</v>
      </c>
      <c r="P24" s="16">
        <v>99.631381668181405</v>
      </c>
      <c r="Q24" s="16">
        <v>99.124561116339805</v>
      </c>
      <c r="R24" s="64">
        <v>98.075969134077894</v>
      </c>
      <c r="S24" s="61">
        <v>100.759792256854</v>
      </c>
      <c r="T24" s="16">
        <v>84.204646964293701</v>
      </c>
      <c r="U24" s="16">
        <v>97.922738303777294</v>
      </c>
      <c r="V24" s="64">
        <v>94.615877141788104</v>
      </c>
    </row>
    <row r="25" spans="14:22" x14ac:dyDescent="0.25">
      <c r="N25" s="25">
        <v>36799</v>
      </c>
      <c r="O25" s="61">
        <v>101.08739858393299</v>
      </c>
      <c r="P25" s="16">
        <v>100.42385279703601</v>
      </c>
      <c r="Q25" s="16">
        <v>100.697504018174</v>
      </c>
      <c r="R25" s="64">
        <v>99.352614360706895</v>
      </c>
      <c r="S25" s="61">
        <v>100.62077530966801</v>
      </c>
      <c r="T25" s="16">
        <v>96.766060554955502</v>
      </c>
      <c r="U25" s="16">
        <v>98.753887023457196</v>
      </c>
      <c r="V25" s="64">
        <v>97.686158467396197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101.329092939015</v>
      </c>
      <c r="P27" s="16">
        <v>103.55466924433</v>
      </c>
      <c r="Q27" s="16">
        <v>99.7094028932123</v>
      </c>
      <c r="R27" s="64">
        <v>102.469793887112</v>
      </c>
      <c r="S27" s="61">
        <v>99.783388357428606</v>
      </c>
      <c r="T27" s="16">
        <v>103.724025249457</v>
      </c>
      <c r="U27" s="16">
        <v>100.48225802027601</v>
      </c>
      <c r="V27" s="64">
        <v>99.976913218416399</v>
      </c>
    </row>
    <row r="28" spans="14:22" x14ac:dyDescent="0.25">
      <c r="N28" s="25">
        <v>37072</v>
      </c>
      <c r="O28" s="61">
        <v>106.568006823869</v>
      </c>
      <c r="P28" s="16">
        <v>103.100087879523</v>
      </c>
      <c r="Q28" s="16">
        <v>101.714107352602</v>
      </c>
      <c r="R28" s="64">
        <v>105.32622989121199</v>
      </c>
      <c r="S28" s="61">
        <v>104.476053632964</v>
      </c>
      <c r="T28" s="16">
        <v>109.584602641302</v>
      </c>
      <c r="U28" s="16">
        <v>99.635722207278803</v>
      </c>
      <c r="V28" s="64">
        <v>98.800300038711597</v>
      </c>
    </row>
    <row r="29" spans="14:22" x14ac:dyDescent="0.25">
      <c r="N29" s="25">
        <v>37164</v>
      </c>
      <c r="O29" s="61">
        <v>109.224339278402</v>
      </c>
      <c r="P29" s="16">
        <v>100.19108793924801</v>
      </c>
      <c r="Q29" s="16">
        <v>105.764660223384</v>
      </c>
      <c r="R29" s="64">
        <v>105.87400406934</v>
      </c>
      <c r="S29" s="61">
        <v>110.42905378154001</v>
      </c>
      <c r="T29" s="16">
        <v>107.663961922243</v>
      </c>
      <c r="U29" s="16">
        <v>98.080942331972807</v>
      </c>
      <c r="V29" s="64">
        <v>98.451765021224503</v>
      </c>
    </row>
    <row r="30" spans="14:22" x14ac:dyDescent="0.25">
      <c r="N30" s="25">
        <v>37256</v>
      </c>
      <c r="O30" s="61">
        <v>108.24449477246399</v>
      </c>
      <c r="P30" s="16">
        <v>102.922207927597</v>
      </c>
      <c r="Q30" s="16">
        <v>108.080293956098</v>
      </c>
      <c r="R30" s="64">
        <v>105.974121663565</v>
      </c>
      <c r="S30" s="61">
        <v>111.4456528937</v>
      </c>
      <c r="T30" s="16">
        <v>102.835379277827</v>
      </c>
      <c r="U30" s="16">
        <v>99.009690566574804</v>
      </c>
      <c r="V30" s="64">
        <v>98.620288042393398</v>
      </c>
    </row>
    <row r="31" spans="14:22" x14ac:dyDescent="0.25">
      <c r="N31" s="25">
        <v>37346</v>
      </c>
      <c r="O31" s="61">
        <v>109.57964441717699</v>
      </c>
      <c r="P31" s="16">
        <v>109.03890244627701</v>
      </c>
      <c r="Q31" s="16">
        <v>107.851122590188</v>
      </c>
      <c r="R31" s="64">
        <v>108.35234484410699</v>
      </c>
      <c r="S31" s="61">
        <v>111.148279946896</v>
      </c>
      <c r="T31" s="16">
        <v>102.516962721678</v>
      </c>
      <c r="U31" s="16">
        <v>102.37992284292</v>
      </c>
      <c r="V31" s="64">
        <v>99.390974023649093</v>
      </c>
    </row>
    <row r="32" spans="14:22" x14ac:dyDescent="0.25">
      <c r="N32" s="25">
        <v>37437</v>
      </c>
      <c r="O32" s="61">
        <v>114.31010684714001</v>
      </c>
      <c r="P32" s="16">
        <v>114.040197667521</v>
      </c>
      <c r="Q32" s="16">
        <v>108.521819956203</v>
      </c>
      <c r="R32" s="64">
        <v>112.35985138014</v>
      </c>
      <c r="S32" s="61">
        <v>110.683355210564</v>
      </c>
      <c r="T32" s="16">
        <v>105.94131207564099</v>
      </c>
      <c r="U32" s="16">
        <v>103.815238230335</v>
      </c>
      <c r="V32" s="64">
        <v>99.846349883720293</v>
      </c>
    </row>
    <row r="33" spans="1:22" x14ac:dyDescent="0.25">
      <c r="N33" s="25">
        <v>37529</v>
      </c>
      <c r="O33" s="61">
        <v>117.965827408507</v>
      </c>
      <c r="P33" s="16">
        <v>116.310631358546</v>
      </c>
      <c r="Q33" s="16">
        <v>112.465835370492</v>
      </c>
      <c r="R33" s="64">
        <v>116.24474117733899</v>
      </c>
      <c r="S33" s="61">
        <v>113.79170049515599</v>
      </c>
      <c r="T33" s="16">
        <v>106.17670088471399</v>
      </c>
      <c r="U33" s="16">
        <v>104.452093833555</v>
      </c>
      <c r="V33" s="64">
        <v>100.903094888509</v>
      </c>
    </row>
    <row r="34" spans="1:22" x14ac:dyDescent="0.25">
      <c r="N34" s="25">
        <v>37621</v>
      </c>
      <c r="O34" s="61">
        <v>118.11922309438999</v>
      </c>
      <c r="P34" s="16">
        <v>117.855739272468</v>
      </c>
      <c r="Q34" s="16">
        <v>117.315890333327</v>
      </c>
      <c r="R34" s="64">
        <v>118.645737724738</v>
      </c>
      <c r="S34" s="61">
        <v>119.742578712465</v>
      </c>
      <c r="T34" s="16">
        <v>103.575589273549</v>
      </c>
      <c r="U34" s="16">
        <v>107.58613172462699</v>
      </c>
      <c r="V34" s="64">
        <v>103.593324837632</v>
      </c>
    </row>
    <row r="35" spans="1:22" x14ac:dyDescent="0.25">
      <c r="N35" s="25">
        <v>37711</v>
      </c>
      <c r="O35" s="61">
        <v>119.331658122083</v>
      </c>
      <c r="P35" s="16">
        <v>121.50599953610499</v>
      </c>
      <c r="Q35" s="16">
        <v>119.857098352533</v>
      </c>
      <c r="R35" s="64">
        <v>121.628982509656</v>
      </c>
      <c r="S35" s="61">
        <v>116.088561239426</v>
      </c>
      <c r="T35" s="16">
        <v>106.26119844532199</v>
      </c>
      <c r="U35" s="16">
        <v>111.532547651089</v>
      </c>
      <c r="V35" s="64">
        <v>106.622217125155</v>
      </c>
    </row>
    <row r="36" spans="1:22" x14ac:dyDescent="0.25">
      <c r="N36" s="25">
        <v>37802</v>
      </c>
      <c r="O36" s="61">
        <v>122.48347831076499</v>
      </c>
      <c r="P36" s="16">
        <v>126.922600170419</v>
      </c>
      <c r="Q36" s="16">
        <v>119.556302376015</v>
      </c>
      <c r="R36" s="64">
        <v>125.83424762692501</v>
      </c>
      <c r="S36" s="61">
        <v>110.05430474642</v>
      </c>
      <c r="T36" s="16">
        <v>106.337605458756</v>
      </c>
      <c r="U36" s="16">
        <v>112.992278834446</v>
      </c>
      <c r="V36" s="64">
        <v>109.654214155692</v>
      </c>
    </row>
    <row r="37" spans="1:22" x14ac:dyDescent="0.25">
      <c r="N37" s="25">
        <v>37894</v>
      </c>
      <c r="O37" s="61">
        <v>124.65413132316399</v>
      </c>
      <c r="P37" s="16">
        <v>132.32835050269199</v>
      </c>
      <c r="Q37" s="16">
        <v>121.484486027391</v>
      </c>
      <c r="R37" s="64">
        <v>129.00043438833001</v>
      </c>
      <c r="S37" s="61">
        <v>115.48177637049299</v>
      </c>
      <c r="T37" s="16">
        <v>102.478106948118</v>
      </c>
      <c r="U37" s="16">
        <v>111.81879225558301</v>
      </c>
      <c r="V37" s="64">
        <v>110.700667664268</v>
      </c>
    </row>
    <row r="38" spans="1:22" x14ac:dyDescent="0.25">
      <c r="A38" s="71"/>
      <c r="N38" s="25">
        <v>37986</v>
      </c>
      <c r="O38" s="61">
        <v>126.997571416688</v>
      </c>
      <c r="P38" s="16">
        <v>136.638164246375</v>
      </c>
      <c r="Q38" s="16">
        <v>127.797331159129</v>
      </c>
      <c r="R38" s="64">
        <v>132.09198971052399</v>
      </c>
      <c r="S38" s="61">
        <v>126.051807164171</v>
      </c>
      <c r="T38" s="16">
        <v>108.128305390007</v>
      </c>
      <c r="U38" s="16">
        <v>112.44176474273</v>
      </c>
      <c r="V38" s="64">
        <v>111.062288094428</v>
      </c>
    </row>
    <row r="39" spans="1:22" x14ac:dyDescent="0.25">
      <c r="N39" s="25">
        <v>38077</v>
      </c>
      <c r="O39" s="61">
        <v>131.15437927069399</v>
      </c>
      <c r="P39" s="16">
        <v>141.23984961291501</v>
      </c>
      <c r="Q39" s="16">
        <v>135.08370886572899</v>
      </c>
      <c r="R39" s="64">
        <v>138.863673336039</v>
      </c>
      <c r="S39" s="61">
        <v>119.81922074885701</v>
      </c>
      <c r="T39" s="16">
        <v>122.33313993316099</v>
      </c>
      <c r="U39" s="16">
        <v>116.557414617617</v>
      </c>
      <c r="V39" s="64">
        <v>115.18045887345301</v>
      </c>
    </row>
    <row r="40" spans="1:22" x14ac:dyDescent="0.25">
      <c r="N40" s="25">
        <v>38168</v>
      </c>
      <c r="O40" s="61">
        <v>134.14094154033799</v>
      </c>
      <c r="P40" s="16">
        <v>145.756961502948</v>
      </c>
      <c r="Q40" s="16">
        <v>141.28840984216001</v>
      </c>
      <c r="R40" s="64">
        <v>148.02037947324499</v>
      </c>
      <c r="S40" s="61">
        <v>112.399601768303</v>
      </c>
      <c r="T40" s="16">
        <v>127.952141246811</v>
      </c>
      <c r="U40" s="16">
        <v>122.94359825778101</v>
      </c>
      <c r="V40" s="64">
        <v>121.728044674163</v>
      </c>
    </row>
    <row r="41" spans="1:22" x14ac:dyDescent="0.25">
      <c r="N41" s="25">
        <v>38260</v>
      </c>
      <c r="O41" s="61">
        <v>134.68524711998501</v>
      </c>
      <c r="P41" s="16">
        <v>149.83750381974201</v>
      </c>
      <c r="Q41" s="16">
        <v>145.01985359847799</v>
      </c>
      <c r="R41" s="64">
        <v>151.70697652781499</v>
      </c>
      <c r="S41" s="61">
        <v>120.85365217508</v>
      </c>
      <c r="T41" s="16">
        <v>125.157454973455</v>
      </c>
      <c r="U41" s="16">
        <v>129.07451221067501</v>
      </c>
      <c r="V41" s="64">
        <v>126.232511406558</v>
      </c>
    </row>
    <row r="42" spans="1:22" x14ac:dyDescent="0.25">
      <c r="N42" s="25">
        <v>38352</v>
      </c>
      <c r="O42" s="61">
        <v>135.687865394944</v>
      </c>
      <c r="P42" s="16">
        <v>154.993806144833</v>
      </c>
      <c r="Q42" s="16">
        <v>150.04792975483201</v>
      </c>
      <c r="R42" s="64">
        <v>153.03400753637101</v>
      </c>
      <c r="S42" s="61">
        <v>128.91798376393101</v>
      </c>
      <c r="T42" s="16">
        <v>129.36415533144799</v>
      </c>
      <c r="U42" s="16">
        <v>133.42880289272799</v>
      </c>
      <c r="V42" s="64">
        <v>128.10460696126901</v>
      </c>
    </row>
    <row r="43" spans="1:22" x14ac:dyDescent="0.25">
      <c r="N43" s="25">
        <v>38442</v>
      </c>
      <c r="O43" s="61">
        <v>139.45772417570601</v>
      </c>
      <c r="P43" s="16">
        <v>163.79806412370101</v>
      </c>
      <c r="Q43" s="16">
        <v>160.31757963467101</v>
      </c>
      <c r="R43" s="64">
        <v>160.70328112334701</v>
      </c>
      <c r="S43" s="61">
        <v>131.13432802801501</v>
      </c>
      <c r="T43" s="16">
        <v>137.768273974176</v>
      </c>
      <c r="U43" s="16">
        <v>137.93415446275199</v>
      </c>
      <c r="V43" s="64">
        <v>131.07751336776701</v>
      </c>
    </row>
    <row r="44" spans="1:22" x14ac:dyDescent="0.25">
      <c r="N44" s="25">
        <v>38533</v>
      </c>
      <c r="O44" s="61">
        <v>144.807923270233</v>
      </c>
      <c r="P44" s="16">
        <v>174.627622307953</v>
      </c>
      <c r="Q44" s="16">
        <v>172.45610343386801</v>
      </c>
      <c r="R44" s="64">
        <v>171.23526900661301</v>
      </c>
      <c r="S44" s="61">
        <v>132.298204523636</v>
      </c>
      <c r="T44" s="16">
        <v>138.08576322751699</v>
      </c>
      <c r="U44" s="16">
        <v>145.085654332372</v>
      </c>
      <c r="V44" s="64">
        <v>136.114813446932</v>
      </c>
    </row>
    <row r="45" spans="1:22" x14ac:dyDescent="0.25">
      <c r="N45" s="25">
        <v>38625</v>
      </c>
      <c r="O45" s="61">
        <v>147.33421272066099</v>
      </c>
      <c r="P45" s="16">
        <v>178.03636860368201</v>
      </c>
      <c r="Q45" s="16">
        <v>175.65445180901301</v>
      </c>
      <c r="R45" s="64">
        <v>175.95137624047101</v>
      </c>
      <c r="S45" s="61">
        <v>131.83539125689799</v>
      </c>
      <c r="T45" s="16">
        <v>142.369595576449</v>
      </c>
      <c r="U45" s="16">
        <v>153.77349766245601</v>
      </c>
      <c r="V45" s="64">
        <v>141.43559707482899</v>
      </c>
    </row>
    <row r="46" spans="1:22" x14ac:dyDescent="0.25">
      <c r="N46" s="25">
        <v>38717</v>
      </c>
      <c r="O46" s="61">
        <v>147.08996303424101</v>
      </c>
      <c r="P46" s="16">
        <v>178.95699262598001</v>
      </c>
      <c r="Q46" s="16">
        <v>174.94828325832799</v>
      </c>
      <c r="R46" s="64">
        <v>177.02136269983299</v>
      </c>
      <c r="S46" s="61">
        <v>130.1857320558</v>
      </c>
      <c r="T46" s="16">
        <v>155.51566252494999</v>
      </c>
      <c r="U46" s="16">
        <v>157.52522726782101</v>
      </c>
      <c r="V46" s="64">
        <v>146.897591988561</v>
      </c>
    </row>
    <row r="47" spans="1:22" x14ac:dyDescent="0.25">
      <c r="N47" s="25">
        <v>38807</v>
      </c>
      <c r="O47" s="61">
        <v>145.48319234183001</v>
      </c>
      <c r="P47" s="16">
        <v>183.96433887029801</v>
      </c>
      <c r="Q47" s="16">
        <v>179.12898594447</v>
      </c>
      <c r="R47" s="64">
        <v>181.409818139805</v>
      </c>
      <c r="S47" s="61">
        <v>132.096064071445</v>
      </c>
      <c r="T47" s="16">
        <v>161.84516490626001</v>
      </c>
      <c r="U47" s="16">
        <v>157.84236820795499</v>
      </c>
      <c r="V47" s="64">
        <v>151.94141218261601</v>
      </c>
    </row>
    <row r="48" spans="1:22" x14ac:dyDescent="0.25">
      <c r="N48" s="25">
        <v>38898</v>
      </c>
      <c r="O48" s="61">
        <v>142.21204624992501</v>
      </c>
      <c r="P48" s="16">
        <v>186.15151894449099</v>
      </c>
      <c r="Q48" s="16">
        <v>180.017415252755</v>
      </c>
      <c r="R48" s="64">
        <v>186.704903687724</v>
      </c>
      <c r="S48" s="61">
        <v>136.24137731646599</v>
      </c>
      <c r="T48" s="16">
        <v>167.58420528168801</v>
      </c>
      <c r="U48" s="16">
        <v>159.680390539256</v>
      </c>
      <c r="V48" s="64">
        <v>155.02025068570401</v>
      </c>
    </row>
    <row r="49" spans="14:22" x14ac:dyDescent="0.25">
      <c r="N49" s="25">
        <v>38990</v>
      </c>
      <c r="O49" s="61">
        <v>142.46924445045599</v>
      </c>
      <c r="P49" s="16">
        <v>184.38549755330899</v>
      </c>
      <c r="Q49" s="16">
        <v>174.751869812085</v>
      </c>
      <c r="R49" s="64">
        <v>188.073218018483</v>
      </c>
      <c r="S49" s="61">
        <v>137.38387944387699</v>
      </c>
      <c r="T49" s="16">
        <v>179.383788530115</v>
      </c>
      <c r="U49" s="16">
        <v>159.27339612752399</v>
      </c>
      <c r="V49" s="64">
        <v>157.65409503811799</v>
      </c>
    </row>
    <row r="50" spans="14:22" x14ac:dyDescent="0.25">
      <c r="N50" s="25">
        <v>39082</v>
      </c>
      <c r="O50" s="61">
        <v>144.97786533639299</v>
      </c>
      <c r="P50" s="16">
        <v>186.39778682105401</v>
      </c>
      <c r="Q50" s="16">
        <v>173.902797455203</v>
      </c>
      <c r="R50" s="64">
        <v>188.68663511502899</v>
      </c>
      <c r="S50" s="61">
        <v>140.03956434160199</v>
      </c>
      <c r="T50" s="16">
        <v>189.88887325686801</v>
      </c>
      <c r="U50" s="16">
        <v>158.52309674813901</v>
      </c>
      <c r="V50" s="64">
        <v>161.83052100292801</v>
      </c>
    </row>
    <row r="51" spans="14:22" x14ac:dyDescent="0.25">
      <c r="N51" s="25">
        <v>39172</v>
      </c>
      <c r="O51" s="61">
        <v>144.04205211067199</v>
      </c>
      <c r="P51" s="16">
        <v>194.886327906221</v>
      </c>
      <c r="Q51" s="16">
        <v>180.96957760868301</v>
      </c>
      <c r="R51" s="64">
        <v>193.933223766711</v>
      </c>
      <c r="S51" s="61">
        <v>144.12722427647799</v>
      </c>
      <c r="T51" s="16">
        <v>193.469243812305</v>
      </c>
      <c r="U51" s="16">
        <v>161.586249165807</v>
      </c>
      <c r="V51" s="64">
        <v>167.883235272311</v>
      </c>
    </row>
    <row r="52" spans="14:22" x14ac:dyDescent="0.25">
      <c r="N52" s="25">
        <v>39263</v>
      </c>
      <c r="O52" s="61">
        <v>140.90963640503799</v>
      </c>
      <c r="P52" s="16">
        <v>201.55824823645301</v>
      </c>
      <c r="Q52" s="16">
        <v>186.197582805629</v>
      </c>
      <c r="R52" s="64">
        <v>201.33554544965901</v>
      </c>
      <c r="S52" s="61">
        <v>143.94204848727199</v>
      </c>
      <c r="T52" s="16">
        <v>192.083733400207</v>
      </c>
      <c r="U52" s="16">
        <v>164.581297377981</v>
      </c>
      <c r="V52" s="64">
        <v>175.063882747995</v>
      </c>
    </row>
    <row r="53" spans="14:22" x14ac:dyDescent="0.25">
      <c r="N53" s="25">
        <v>39355</v>
      </c>
      <c r="O53" s="61">
        <v>138.28652602499</v>
      </c>
      <c r="P53" s="16">
        <v>196.848864219658</v>
      </c>
      <c r="Q53" s="16">
        <v>179.90739366375399</v>
      </c>
      <c r="R53" s="64">
        <v>199.48515023616901</v>
      </c>
      <c r="S53" s="61">
        <v>144.53746330797901</v>
      </c>
      <c r="T53" s="16">
        <v>195.951211335165</v>
      </c>
      <c r="U53" s="16">
        <v>164.311583070133</v>
      </c>
      <c r="V53" s="64">
        <v>177.21613732915901</v>
      </c>
    </row>
    <row r="54" spans="14:22" x14ac:dyDescent="0.25">
      <c r="N54" s="25">
        <v>39447</v>
      </c>
      <c r="O54" s="61">
        <v>136.50769757935001</v>
      </c>
      <c r="P54" s="16">
        <v>190.77837742363201</v>
      </c>
      <c r="Q54" s="16">
        <v>172.04452516457599</v>
      </c>
      <c r="R54" s="64">
        <v>191.41921783700599</v>
      </c>
      <c r="S54" s="61">
        <v>146.77064727303599</v>
      </c>
      <c r="T54" s="16">
        <v>198.48885564232401</v>
      </c>
      <c r="U54" s="16">
        <v>162.05099165216399</v>
      </c>
      <c r="V54" s="64">
        <v>171.81592264623399</v>
      </c>
    </row>
    <row r="55" spans="14:22" x14ac:dyDescent="0.25">
      <c r="N55" s="25">
        <v>39538</v>
      </c>
      <c r="O55" s="61">
        <v>134.248648343025</v>
      </c>
      <c r="P55" s="16">
        <v>192.50452537528599</v>
      </c>
      <c r="Q55" s="16">
        <v>169.41260571065001</v>
      </c>
      <c r="R55" s="64">
        <v>187.62574431498999</v>
      </c>
      <c r="S55" s="61">
        <v>144.27423951967401</v>
      </c>
      <c r="T55" s="16">
        <v>182.73669124067499</v>
      </c>
      <c r="U55" s="16">
        <v>157.675958946572</v>
      </c>
      <c r="V55" s="64">
        <v>166.76539362120101</v>
      </c>
    </row>
    <row r="56" spans="14:22" x14ac:dyDescent="0.25">
      <c r="N56" s="25">
        <v>39629</v>
      </c>
      <c r="O56" s="61">
        <v>132.72737784229</v>
      </c>
      <c r="P56" s="16">
        <v>194.93004629192399</v>
      </c>
      <c r="Q56" s="16">
        <v>165.31761971963101</v>
      </c>
      <c r="R56" s="64">
        <v>185.70295406857301</v>
      </c>
      <c r="S56" s="61">
        <v>140.05016324965999</v>
      </c>
      <c r="T56" s="16">
        <v>173.58198101409201</v>
      </c>
      <c r="U56" s="16">
        <v>152.90471637883999</v>
      </c>
      <c r="V56" s="64">
        <v>164.91168955637701</v>
      </c>
    </row>
    <row r="57" spans="14:22" x14ac:dyDescent="0.25">
      <c r="N57" s="25">
        <v>39721</v>
      </c>
      <c r="O57" s="61">
        <v>125.43900081487401</v>
      </c>
      <c r="P57" s="16">
        <v>186.40089662939201</v>
      </c>
      <c r="Q57" s="16">
        <v>154.53887156331501</v>
      </c>
      <c r="R57" s="64">
        <v>175.38838054221401</v>
      </c>
      <c r="S57" s="61">
        <v>137.86616046556</v>
      </c>
      <c r="T57" s="16">
        <v>176.92186813933299</v>
      </c>
      <c r="U57" s="16">
        <v>147.664955403954</v>
      </c>
      <c r="V57" s="64">
        <v>160.40760206562399</v>
      </c>
    </row>
    <row r="58" spans="14:22" x14ac:dyDescent="0.25">
      <c r="N58" s="25">
        <v>39813</v>
      </c>
      <c r="O58" s="61">
        <v>114.91787208876799</v>
      </c>
      <c r="P58" s="16">
        <v>174.73145761248401</v>
      </c>
      <c r="Q58" s="16">
        <v>144.066884270337</v>
      </c>
      <c r="R58" s="64">
        <v>161.80107729767701</v>
      </c>
      <c r="S58" s="61">
        <v>133.292477224843</v>
      </c>
      <c r="T58" s="16">
        <v>173.67252200761899</v>
      </c>
      <c r="U58" s="16">
        <v>141.67542584706601</v>
      </c>
      <c r="V58" s="64">
        <v>152.52486555567901</v>
      </c>
    </row>
    <row r="59" spans="14:22" x14ac:dyDescent="0.25">
      <c r="N59" s="25">
        <v>39903</v>
      </c>
      <c r="O59" s="61">
        <v>108.937800248294</v>
      </c>
      <c r="P59" s="16">
        <v>165.54514211629501</v>
      </c>
      <c r="Q59" s="16">
        <v>138.355202331718</v>
      </c>
      <c r="R59" s="64">
        <v>148.416971509039</v>
      </c>
      <c r="S59" s="61">
        <v>121.036756017337</v>
      </c>
      <c r="T59" s="16">
        <v>157.42597595261</v>
      </c>
      <c r="U59" s="16">
        <v>132.610949627092</v>
      </c>
      <c r="V59" s="64">
        <v>138.831415787438</v>
      </c>
    </row>
    <row r="60" spans="14:22" x14ac:dyDescent="0.25">
      <c r="N60" s="25">
        <v>39994</v>
      </c>
      <c r="O60" s="61">
        <v>107.774776624037</v>
      </c>
      <c r="P60" s="16">
        <v>157.34954496750501</v>
      </c>
      <c r="Q60" s="16">
        <v>134.06148178754501</v>
      </c>
      <c r="R60" s="64">
        <v>134.62136027432101</v>
      </c>
      <c r="S60" s="61">
        <v>111.14017451310301</v>
      </c>
      <c r="T60" s="16">
        <v>131.34993964123001</v>
      </c>
      <c r="U60" s="16">
        <v>120.93051311286099</v>
      </c>
      <c r="V60" s="64">
        <v>126.233259808806</v>
      </c>
    </row>
    <row r="61" spans="14:22" x14ac:dyDescent="0.25">
      <c r="N61" s="25">
        <v>40086</v>
      </c>
      <c r="O61" s="61">
        <v>106.243267207814</v>
      </c>
      <c r="P61" s="16">
        <v>159.18032615573</v>
      </c>
      <c r="Q61" s="16">
        <v>129.841637804219</v>
      </c>
      <c r="R61" s="64">
        <v>128.60252590789099</v>
      </c>
      <c r="S61" s="61">
        <v>104.714575751136</v>
      </c>
      <c r="T61" s="16">
        <v>119.178082931012</v>
      </c>
      <c r="U61" s="16">
        <v>113.680775698061</v>
      </c>
      <c r="V61" s="64">
        <v>118.04013100064201</v>
      </c>
    </row>
    <row r="62" spans="14:22" x14ac:dyDescent="0.25">
      <c r="N62" s="25">
        <v>40178</v>
      </c>
      <c r="O62" s="61">
        <v>101.36679507424201</v>
      </c>
      <c r="P62" s="16">
        <v>163.019164516335</v>
      </c>
      <c r="Q62" s="16">
        <v>126.15457806071799</v>
      </c>
      <c r="R62" s="64">
        <v>127.61494926089701</v>
      </c>
      <c r="S62" s="61">
        <v>102.40002324315</v>
      </c>
      <c r="T62" s="16">
        <v>124.064826031469</v>
      </c>
      <c r="U62" s="16">
        <v>111.02297149556</v>
      </c>
      <c r="V62" s="64">
        <v>109.80475402249</v>
      </c>
    </row>
    <row r="63" spans="14:22" x14ac:dyDescent="0.25">
      <c r="N63" s="25">
        <v>40268</v>
      </c>
      <c r="O63" s="61">
        <v>97.525894548359105</v>
      </c>
      <c r="P63" s="16">
        <v>158.20443614373301</v>
      </c>
      <c r="Q63" s="16">
        <v>124.22034607813301</v>
      </c>
      <c r="R63" s="64">
        <v>126.173272015347</v>
      </c>
      <c r="S63" s="61">
        <v>104.605515691997</v>
      </c>
      <c r="T63" s="16">
        <v>135.56567161049699</v>
      </c>
      <c r="U63" s="16">
        <v>111.321574170329</v>
      </c>
      <c r="V63" s="64">
        <v>110.35364069337101</v>
      </c>
    </row>
    <row r="64" spans="14:22" x14ac:dyDescent="0.25">
      <c r="N64" s="25">
        <v>40359</v>
      </c>
      <c r="O64" s="61">
        <v>95.287386600375797</v>
      </c>
      <c r="P64" s="16">
        <v>149.892949244542</v>
      </c>
      <c r="Q64" s="16">
        <v>123.17386605521899</v>
      </c>
      <c r="R64" s="64">
        <v>123.762320257261</v>
      </c>
      <c r="S64" s="61">
        <v>103.226888575148</v>
      </c>
      <c r="T64" s="16">
        <v>141.94625550093701</v>
      </c>
      <c r="U64" s="16">
        <v>116.77418740490199</v>
      </c>
      <c r="V64" s="64">
        <v>118.19797851913501</v>
      </c>
    </row>
    <row r="65" spans="14:22" x14ac:dyDescent="0.25">
      <c r="N65" s="25">
        <v>40451</v>
      </c>
      <c r="O65" s="61">
        <v>92.883186470023105</v>
      </c>
      <c r="P65" s="16">
        <v>150.93297298948499</v>
      </c>
      <c r="Q65" s="16">
        <v>122.786120362888</v>
      </c>
      <c r="R65" s="64">
        <v>120.835693646506</v>
      </c>
      <c r="S65" s="61">
        <v>102.678770722848</v>
      </c>
      <c r="T65" s="16">
        <v>140.51737961147501</v>
      </c>
      <c r="U65" s="16">
        <v>124.87072397559901</v>
      </c>
      <c r="V65" s="64">
        <v>120.43522349957099</v>
      </c>
    </row>
    <row r="66" spans="14:22" x14ac:dyDescent="0.25">
      <c r="N66" s="25">
        <v>40543</v>
      </c>
      <c r="O66" s="61">
        <v>90.257375889953494</v>
      </c>
      <c r="P66" s="16">
        <v>156.18830193013801</v>
      </c>
      <c r="Q66" s="16">
        <v>121.55876187072499</v>
      </c>
      <c r="R66" s="64">
        <v>119.03929797907701</v>
      </c>
      <c r="S66" s="61">
        <v>102.884327350145</v>
      </c>
      <c r="T66" s="16">
        <v>143.67726597339399</v>
      </c>
      <c r="U66" s="16">
        <v>129.15283218920101</v>
      </c>
      <c r="V66" s="64">
        <v>120.16714340695501</v>
      </c>
    </row>
    <row r="67" spans="14:22" x14ac:dyDescent="0.25">
      <c r="N67" s="25">
        <v>40633</v>
      </c>
      <c r="O67" s="61">
        <v>89.903450998081695</v>
      </c>
      <c r="P67" s="16">
        <v>154.381294443466</v>
      </c>
      <c r="Q67" s="16">
        <v>119.849295197063</v>
      </c>
      <c r="R67" s="64">
        <v>119.497364232161</v>
      </c>
      <c r="S67" s="61">
        <v>102.194572941202</v>
      </c>
      <c r="T67" s="16">
        <v>151.534270415555</v>
      </c>
      <c r="U67" s="16">
        <v>128.88291425467801</v>
      </c>
      <c r="V67" s="64">
        <v>123.289317067597</v>
      </c>
    </row>
    <row r="68" spans="14:22" x14ac:dyDescent="0.25">
      <c r="N68" s="25">
        <v>40724</v>
      </c>
      <c r="O68" s="61">
        <v>91.903751307625996</v>
      </c>
      <c r="P68" s="16">
        <v>153.05964734291399</v>
      </c>
      <c r="Q68" s="16">
        <v>119.9232586853</v>
      </c>
      <c r="R68" s="64">
        <v>120.631581713847</v>
      </c>
      <c r="S68" s="61">
        <v>105.15602041849</v>
      </c>
      <c r="T68" s="16">
        <v>152.80747260130701</v>
      </c>
      <c r="U68" s="16">
        <v>127.03862530887901</v>
      </c>
      <c r="V68" s="64">
        <v>126.09403541797801</v>
      </c>
    </row>
    <row r="69" spans="14:22" x14ac:dyDescent="0.25">
      <c r="N69" s="25">
        <v>40816</v>
      </c>
      <c r="O69" s="61">
        <v>92.963645069324997</v>
      </c>
      <c r="P69" s="16">
        <v>157.42383633582</v>
      </c>
      <c r="Q69" s="16">
        <v>120.42253281558899</v>
      </c>
      <c r="R69" s="64">
        <v>121.074858970359</v>
      </c>
      <c r="S69" s="61">
        <v>113.276118697957</v>
      </c>
      <c r="T69" s="16">
        <v>150.10366452526901</v>
      </c>
      <c r="U69" s="16">
        <v>128.21236939512701</v>
      </c>
      <c r="V69" s="64">
        <v>128.184059659177</v>
      </c>
    </row>
    <row r="70" spans="14:22" x14ac:dyDescent="0.25">
      <c r="N70" s="25">
        <v>40908</v>
      </c>
      <c r="O70" s="61">
        <v>91.991532116454295</v>
      </c>
      <c r="P70" s="16">
        <v>160.969096324341</v>
      </c>
      <c r="Q70" s="16">
        <v>119.292172029616</v>
      </c>
      <c r="R70" s="64">
        <v>121.61810519715701</v>
      </c>
      <c r="S70" s="61">
        <v>118.431545356342</v>
      </c>
      <c r="T70" s="16">
        <v>154.60812886393299</v>
      </c>
      <c r="U70" s="16">
        <v>130.807987447545</v>
      </c>
      <c r="V70" s="64">
        <v>130.36015052657899</v>
      </c>
    </row>
    <row r="71" spans="14:22" x14ac:dyDescent="0.25">
      <c r="N71" s="25">
        <v>40999</v>
      </c>
      <c r="O71" s="61">
        <v>89.496479581649595</v>
      </c>
      <c r="P71" s="16">
        <v>158.804647172041</v>
      </c>
      <c r="Q71" s="16">
        <v>118.84356105577</v>
      </c>
      <c r="R71" s="64">
        <v>124.45024264055201</v>
      </c>
      <c r="S71" s="61">
        <v>114.80077525119999</v>
      </c>
      <c r="T71" s="16">
        <v>158.66605597802001</v>
      </c>
      <c r="U71" s="16">
        <v>131.043979811062</v>
      </c>
      <c r="V71" s="64">
        <v>131.09281214029599</v>
      </c>
    </row>
    <row r="72" spans="14:22" x14ac:dyDescent="0.25">
      <c r="N72" s="25">
        <v>41090</v>
      </c>
      <c r="O72" s="61">
        <v>87.038780203724102</v>
      </c>
      <c r="P72" s="16">
        <v>156.97075683728701</v>
      </c>
      <c r="Q72" s="16">
        <v>121.105799048123</v>
      </c>
      <c r="R72" s="64">
        <v>129.11280791521099</v>
      </c>
      <c r="S72" s="61">
        <v>110.475341200733</v>
      </c>
      <c r="T72" s="16">
        <v>158.75915882647701</v>
      </c>
      <c r="U72" s="16">
        <v>132.30779700054899</v>
      </c>
      <c r="V72" s="64">
        <v>133.53292476768701</v>
      </c>
    </row>
    <row r="73" spans="14:22" x14ac:dyDescent="0.25">
      <c r="N73" s="25">
        <v>41182</v>
      </c>
      <c r="O73" s="61">
        <v>90.487194432502704</v>
      </c>
      <c r="P73" s="16">
        <v>161.78559485576599</v>
      </c>
      <c r="Q73" s="16">
        <v>124.48281605427999</v>
      </c>
      <c r="R73" s="64">
        <v>131.187197105612</v>
      </c>
      <c r="S73" s="61">
        <v>110.143423126776</v>
      </c>
      <c r="T73" s="16">
        <v>163.37595756282499</v>
      </c>
      <c r="U73" s="16">
        <v>135.20880660711799</v>
      </c>
      <c r="V73" s="64">
        <v>137.633080162765</v>
      </c>
    </row>
    <row r="74" spans="14:22" x14ac:dyDescent="0.25">
      <c r="N74" s="25">
        <v>41274</v>
      </c>
      <c r="O74" s="61">
        <v>94.913770634443296</v>
      </c>
      <c r="P74" s="16">
        <v>167.412863659717</v>
      </c>
      <c r="Q74" s="16">
        <v>125.870585907802</v>
      </c>
      <c r="R74" s="64">
        <v>131.19241391001901</v>
      </c>
      <c r="S74" s="61">
        <v>111.62864834868</v>
      </c>
      <c r="T74" s="16">
        <v>170.17515311097301</v>
      </c>
      <c r="U74" s="16">
        <v>137.669509310134</v>
      </c>
      <c r="V74" s="64">
        <v>139.193613544773</v>
      </c>
    </row>
    <row r="75" spans="14:22" x14ac:dyDescent="0.25">
      <c r="N75" s="25">
        <v>41364</v>
      </c>
      <c r="O75" s="61">
        <v>94.984943866838805</v>
      </c>
      <c r="P75" s="16">
        <v>167.98282143892001</v>
      </c>
      <c r="Q75" s="16">
        <v>127.68801004487401</v>
      </c>
      <c r="R75" s="64">
        <v>135.23897494970899</v>
      </c>
      <c r="S75" s="61">
        <v>114.755853189853</v>
      </c>
      <c r="T75" s="16">
        <v>175.349181448374</v>
      </c>
      <c r="U75" s="16">
        <v>140.57932814447801</v>
      </c>
      <c r="V75" s="64">
        <v>142.41687315702501</v>
      </c>
    </row>
    <row r="76" spans="14:22" x14ac:dyDescent="0.25">
      <c r="N76" s="25">
        <v>41455</v>
      </c>
      <c r="O76" s="61">
        <v>96.469265136464799</v>
      </c>
      <c r="P76" s="16">
        <v>168.35449175099399</v>
      </c>
      <c r="Q76" s="16">
        <v>132.23757824528701</v>
      </c>
      <c r="R76" s="64">
        <v>144.22192869112499</v>
      </c>
      <c r="S76" s="61">
        <v>118.77576264397899</v>
      </c>
      <c r="T76" s="16">
        <v>184.32712985110899</v>
      </c>
      <c r="U76" s="16">
        <v>143.42043250919701</v>
      </c>
      <c r="V76" s="64">
        <v>147.71787528214901</v>
      </c>
    </row>
    <row r="77" spans="14:22" x14ac:dyDescent="0.25">
      <c r="N77" s="25">
        <v>41547</v>
      </c>
      <c r="O77" s="61">
        <v>99.065534139199499</v>
      </c>
      <c r="P77" s="16">
        <v>171.325525358248</v>
      </c>
      <c r="Q77" s="16">
        <v>133.986586670864</v>
      </c>
      <c r="R77" s="64">
        <v>150.324025429383</v>
      </c>
      <c r="S77" s="61">
        <v>123.359027935943</v>
      </c>
      <c r="T77" s="16">
        <v>191.944488096111</v>
      </c>
      <c r="U77" s="16">
        <v>146.22828015267399</v>
      </c>
      <c r="V77" s="64">
        <v>151.495351635129</v>
      </c>
    </row>
    <row r="78" spans="14:22" x14ac:dyDescent="0.25">
      <c r="N78" s="25">
        <v>41639</v>
      </c>
      <c r="O78" s="61">
        <v>100.154608266873</v>
      </c>
      <c r="P78" s="16">
        <v>175.776841716197</v>
      </c>
      <c r="Q78" s="16">
        <v>133.59371545420601</v>
      </c>
      <c r="R78" s="64">
        <v>151.557200323405</v>
      </c>
      <c r="S78" s="61">
        <v>127.493342732163</v>
      </c>
      <c r="T78" s="16">
        <v>189.882351813821</v>
      </c>
      <c r="U78" s="16">
        <v>149.379131843799</v>
      </c>
      <c r="V78" s="64">
        <v>155.08531885734499</v>
      </c>
    </row>
    <row r="79" spans="14:22" x14ac:dyDescent="0.25">
      <c r="N79" s="25">
        <v>41729</v>
      </c>
      <c r="O79" s="61">
        <v>102.277496580497</v>
      </c>
      <c r="P79" s="16">
        <v>181.19282439046</v>
      </c>
      <c r="Q79" s="16">
        <v>138.00710709477201</v>
      </c>
      <c r="R79" s="64">
        <v>156.38427988542901</v>
      </c>
      <c r="S79" s="61">
        <v>125.686959398637</v>
      </c>
      <c r="T79" s="16">
        <v>183.04666438569299</v>
      </c>
      <c r="U79" s="16">
        <v>151.97034775531</v>
      </c>
      <c r="V79" s="64">
        <v>159.608136885205</v>
      </c>
    </row>
    <row r="80" spans="14:22" x14ac:dyDescent="0.25">
      <c r="N80" s="25">
        <v>41820</v>
      </c>
      <c r="O80" s="61">
        <v>107.110713144793</v>
      </c>
      <c r="P80" s="16">
        <v>188.38127510802099</v>
      </c>
      <c r="Q80" s="16">
        <v>145.917754789079</v>
      </c>
      <c r="R80" s="64">
        <v>164.84885239859</v>
      </c>
      <c r="S80" s="61">
        <v>127.022918248332</v>
      </c>
      <c r="T80" s="16">
        <v>181.25318611655999</v>
      </c>
      <c r="U80" s="16">
        <v>154.64462644242801</v>
      </c>
      <c r="V80" s="64">
        <v>166.11365486097901</v>
      </c>
    </row>
    <row r="81" spans="14:22" x14ac:dyDescent="0.25">
      <c r="N81" s="25">
        <v>41912</v>
      </c>
      <c r="O81" s="61">
        <v>110.107581814076</v>
      </c>
      <c r="P81" s="16">
        <v>194.75068664637399</v>
      </c>
      <c r="Q81" s="16">
        <v>149.21714764559999</v>
      </c>
      <c r="R81" s="64">
        <v>168.16104607291101</v>
      </c>
      <c r="S81" s="61">
        <v>138.42445080773999</v>
      </c>
      <c r="T81" s="16">
        <v>190.69965006098599</v>
      </c>
      <c r="U81" s="16">
        <v>157.52432333220699</v>
      </c>
      <c r="V81" s="64">
        <v>171.17315080808299</v>
      </c>
    </row>
    <row r="82" spans="14:22" x14ac:dyDescent="0.25">
      <c r="N82" s="25">
        <v>42004</v>
      </c>
      <c r="O82" s="61">
        <v>110.109868121834</v>
      </c>
      <c r="P82" s="16">
        <v>198.778388070056</v>
      </c>
      <c r="Q82" s="16">
        <v>149.22385009734001</v>
      </c>
      <c r="R82" s="64">
        <v>168.068142760787</v>
      </c>
      <c r="S82" s="61">
        <v>144.88802925533099</v>
      </c>
      <c r="T82" s="16">
        <v>205.290503740085</v>
      </c>
      <c r="U82" s="16">
        <v>161.553513601687</v>
      </c>
      <c r="V82" s="64">
        <v>174.10242826756399</v>
      </c>
    </row>
    <row r="83" spans="14:22" x14ac:dyDescent="0.25">
      <c r="N83" s="25">
        <v>42094</v>
      </c>
      <c r="O83" s="61">
        <v>111.66037323546701</v>
      </c>
      <c r="P83" s="16">
        <v>203.07344261856099</v>
      </c>
      <c r="Q83" s="16">
        <v>153.69073506048801</v>
      </c>
      <c r="R83" s="64">
        <v>172.54829932493101</v>
      </c>
      <c r="S83" s="61">
        <v>145.351784999117</v>
      </c>
      <c r="T83" s="16">
        <v>216.56982694843299</v>
      </c>
      <c r="U83" s="16">
        <v>167.062329680804</v>
      </c>
      <c r="V83" s="64">
        <v>178.91075880110401</v>
      </c>
    </row>
    <row r="84" spans="14:22" x14ac:dyDescent="0.25">
      <c r="N84" s="25">
        <v>42185</v>
      </c>
      <c r="O84" s="61">
        <v>115.716490584699</v>
      </c>
      <c r="P84" s="16">
        <v>207.33780242870699</v>
      </c>
      <c r="Q84" s="16">
        <v>159.817276204471</v>
      </c>
      <c r="R84" s="64">
        <v>180.38011884466101</v>
      </c>
      <c r="S84" s="61">
        <v>147.85259413031201</v>
      </c>
      <c r="T84" s="16">
        <v>226.38219737392399</v>
      </c>
      <c r="U84" s="16">
        <v>170.75723238173299</v>
      </c>
      <c r="V84" s="64">
        <v>182.56466015960399</v>
      </c>
    </row>
    <row r="85" spans="14:22" x14ac:dyDescent="0.25">
      <c r="N85" s="25">
        <v>42277</v>
      </c>
      <c r="O85" s="61">
        <v>117.029548296868</v>
      </c>
      <c r="P85" s="16">
        <v>204.615437713988</v>
      </c>
      <c r="Q85" s="16">
        <v>161.347580143031</v>
      </c>
      <c r="R85" s="64">
        <v>184.46475908574399</v>
      </c>
      <c r="S85" s="61">
        <v>145.560652519543</v>
      </c>
      <c r="T85" s="16">
        <v>227.03961322139</v>
      </c>
      <c r="U85" s="16">
        <v>173.06412408839901</v>
      </c>
      <c r="V85" s="64">
        <v>184.19787006383399</v>
      </c>
    </row>
    <row r="86" spans="14:22" x14ac:dyDescent="0.25">
      <c r="N86" s="25">
        <v>42369</v>
      </c>
      <c r="O86" s="61">
        <v>115.887979325042</v>
      </c>
      <c r="P86" s="16">
        <v>201.51430261162301</v>
      </c>
      <c r="Q86" s="16">
        <v>161.40314008645001</v>
      </c>
      <c r="R86" s="64">
        <v>185.037391408937</v>
      </c>
      <c r="S86" s="61">
        <v>144.88412443797</v>
      </c>
      <c r="T86" s="16">
        <v>219.803942635471</v>
      </c>
      <c r="U86" s="16">
        <v>174.08196970416401</v>
      </c>
      <c r="V86" s="64">
        <v>186.67743172398301</v>
      </c>
    </row>
    <row r="87" spans="14:22" x14ac:dyDescent="0.25">
      <c r="N87" s="25">
        <v>42460</v>
      </c>
      <c r="O87" s="61">
        <v>117.96377784702599</v>
      </c>
      <c r="P87" s="16">
        <v>206.74989956796199</v>
      </c>
      <c r="Q87" s="16">
        <v>165.13539802990201</v>
      </c>
      <c r="R87" s="64">
        <v>189.965529816203</v>
      </c>
      <c r="S87" s="61">
        <v>147.80943510368999</v>
      </c>
      <c r="T87" s="16">
        <v>217.502491419931</v>
      </c>
      <c r="U87" s="16">
        <v>175.46776601922301</v>
      </c>
      <c r="V87" s="64">
        <v>190.31097724110799</v>
      </c>
    </row>
    <row r="88" spans="14:22" x14ac:dyDescent="0.25">
      <c r="N88" s="25">
        <v>42551</v>
      </c>
      <c r="O88" s="61">
        <v>122.65445891021101</v>
      </c>
      <c r="P88" s="16">
        <v>214.96109755545001</v>
      </c>
      <c r="Q88" s="16">
        <v>170.57298337668001</v>
      </c>
      <c r="R88" s="64">
        <v>199.59744818307399</v>
      </c>
      <c r="S88" s="61">
        <v>148.65483404694501</v>
      </c>
      <c r="T88" s="16">
        <v>214.49119506791001</v>
      </c>
      <c r="U88" s="16">
        <v>180.829813242699</v>
      </c>
      <c r="V88" s="64">
        <v>196.61483969152101</v>
      </c>
    </row>
    <row r="89" spans="14:22" x14ac:dyDescent="0.25">
      <c r="N89" s="25">
        <v>42643</v>
      </c>
      <c r="O89" s="61">
        <v>124.748706346771</v>
      </c>
      <c r="P89" s="16">
        <v>221.47020726212901</v>
      </c>
      <c r="Q89" s="16">
        <v>173.70561777606699</v>
      </c>
      <c r="R89" s="64">
        <v>204.98999388651899</v>
      </c>
      <c r="S89" s="61">
        <v>149.46287965284799</v>
      </c>
      <c r="T89" s="16">
        <v>212.588452064433</v>
      </c>
      <c r="U89" s="16">
        <v>183.42207234929401</v>
      </c>
      <c r="V89" s="64">
        <v>203.67888685410401</v>
      </c>
    </row>
    <row r="90" spans="14:22" x14ac:dyDescent="0.25">
      <c r="N90" s="25">
        <v>42735</v>
      </c>
      <c r="O90" s="61">
        <v>125.63676328215401</v>
      </c>
      <c r="P90" s="16">
        <v>227.67814345615599</v>
      </c>
      <c r="Q90" s="16">
        <v>176.51150221669599</v>
      </c>
      <c r="R90" s="64">
        <v>206.21059712880799</v>
      </c>
      <c r="S90" s="61">
        <v>147.84454807386899</v>
      </c>
      <c r="T90" s="16">
        <v>212.12542316741201</v>
      </c>
      <c r="U90" s="16">
        <v>181.36480947282101</v>
      </c>
      <c r="V90" s="64">
        <v>206.26901645653899</v>
      </c>
    </row>
    <row r="91" spans="14:22" x14ac:dyDescent="0.25">
      <c r="N91" s="25">
        <v>42825</v>
      </c>
      <c r="O91" s="61">
        <v>133.63103435178101</v>
      </c>
      <c r="P91" s="16">
        <v>238.03692682713901</v>
      </c>
      <c r="Q91" s="16">
        <v>187.05055328777601</v>
      </c>
      <c r="R91" s="64">
        <v>213.503586641189</v>
      </c>
      <c r="S91" s="61">
        <v>145.499821548189</v>
      </c>
      <c r="T91" s="16">
        <v>217.27957380279099</v>
      </c>
      <c r="U91" s="16">
        <v>182.18710295810399</v>
      </c>
      <c r="V91" s="64">
        <v>206.83133399819701</v>
      </c>
    </row>
    <row r="92" spans="14:22" x14ac:dyDescent="0.25">
      <c r="N92" s="25">
        <v>42916</v>
      </c>
      <c r="O92" s="61">
        <v>146.952088008385</v>
      </c>
      <c r="P92" s="16">
        <v>249.053860121018</v>
      </c>
      <c r="Q92" s="16">
        <v>200.97442237968701</v>
      </c>
      <c r="R92" s="64">
        <v>224.985470577732</v>
      </c>
      <c r="S92" s="61">
        <v>149.62393615209399</v>
      </c>
      <c r="T92" s="16">
        <v>231.593097728327</v>
      </c>
      <c r="U92" s="16">
        <v>186.99881527196601</v>
      </c>
      <c r="V92" s="64">
        <v>210.682401420942</v>
      </c>
    </row>
    <row r="93" spans="14:22" x14ac:dyDescent="0.25">
      <c r="N93" s="25">
        <v>43008</v>
      </c>
      <c r="O93" s="61">
        <v>147.79377220428299</v>
      </c>
      <c r="P93" s="16">
        <v>250.559022093419</v>
      </c>
      <c r="Q93" s="16">
        <v>200.463920297925</v>
      </c>
      <c r="R93" s="64">
        <v>229.797491936543</v>
      </c>
      <c r="S93" s="61">
        <v>154.87009746389</v>
      </c>
      <c r="T93" s="16">
        <v>235.84469830659901</v>
      </c>
      <c r="U93" s="16">
        <v>191.17367936807301</v>
      </c>
      <c r="V93" s="64">
        <v>216.27860452068799</v>
      </c>
    </row>
    <row r="94" spans="14:22" x14ac:dyDescent="0.25">
      <c r="N94" s="25">
        <v>43100</v>
      </c>
      <c r="O94" s="61">
        <v>140.61178164347501</v>
      </c>
      <c r="P94" s="16">
        <v>247.78722197403101</v>
      </c>
      <c r="Q94" s="16">
        <v>194.60084907878999</v>
      </c>
      <c r="R94" s="64">
        <v>229.43033159772901</v>
      </c>
      <c r="S94" s="61">
        <v>153.488199748894</v>
      </c>
      <c r="T94" s="16">
        <v>242.786839419628</v>
      </c>
      <c r="U94" s="16">
        <v>192.963197680045</v>
      </c>
      <c r="V94" s="64">
        <v>220.93081030636401</v>
      </c>
    </row>
    <row r="95" spans="14:22" x14ac:dyDescent="0.25">
      <c r="N95" s="25">
        <v>43190</v>
      </c>
      <c r="O95" s="61">
        <v>140.80673136852499</v>
      </c>
      <c r="P95" s="16">
        <v>246.10930388167</v>
      </c>
      <c r="Q95" s="16">
        <v>198.14804162432199</v>
      </c>
      <c r="R95" s="64">
        <v>233.66838846400199</v>
      </c>
      <c r="S95" s="61">
        <v>154.39356226194599</v>
      </c>
      <c r="T95" s="16">
        <v>253.449913759173</v>
      </c>
      <c r="U95" s="16">
        <v>195.26697706426</v>
      </c>
      <c r="V95" s="64">
        <v>222.34565181309301</v>
      </c>
    </row>
    <row r="96" spans="14:22" x14ac:dyDescent="0.25">
      <c r="N96" s="25">
        <v>43281</v>
      </c>
      <c r="O96" s="61">
        <v>145.30665438390699</v>
      </c>
      <c r="P96" s="16">
        <v>243.360406724184</v>
      </c>
      <c r="Q96" s="16">
        <v>204.97507066667799</v>
      </c>
      <c r="R96" s="64">
        <v>241.93487047385401</v>
      </c>
      <c r="S96" s="61">
        <v>158.07816692229201</v>
      </c>
      <c r="T96" s="16">
        <v>237.12621451852399</v>
      </c>
      <c r="U96" s="16">
        <v>200.088027254477</v>
      </c>
      <c r="V96" s="64">
        <v>224.97174130794801</v>
      </c>
    </row>
    <row r="97" spans="14:22" x14ac:dyDescent="0.25">
      <c r="N97" s="25">
        <v>43373</v>
      </c>
      <c r="O97" s="61">
        <v>148.758381480206</v>
      </c>
      <c r="P97" s="16">
        <v>246.48123230308701</v>
      </c>
      <c r="Q97" s="16">
        <v>209.04602369858699</v>
      </c>
      <c r="R97" s="64">
        <v>243.85603940937099</v>
      </c>
      <c r="S97" s="61">
        <v>159.159878244331</v>
      </c>
      <c r="T97" s="16">
        <v>217.11230286100101</v>
      </c>
      <c r="U97" s="16">
        <v>203.77076463785301</v>
      </c>
      <c r="V97" s="64">
        <v>231.38502574235599</v>
      </c>
    </row>
    <row r="98" spans="14:22" x14ac:dyDescent="0.25">
      <c r="N98" s="25">
        <v>43465</v>
      </c>
      <c r="O98" s="61">
        <v>148.834238493539</v>
      </c>
      <c r="P98" s="16">
        <v>253.952798115592</v>
      </c>
      <c r="Q98" s="16">
        <v>210.32389793448999</v>
      </c>
      <c r="R98" s="64">
        <v>242.54798093202399</v>
      </c>
      <c r="S98" s="61">
        <v>158.55872197513099</v>
      </c>
      <c r="T98" s="16">
        <v>214.904820040228</v>
      </c>
      <c r="U98" s="16">
        <v>204.46530577591301</v>
      </c>
      <c r="V98" s="64">
        <v>237.225206998136</v>
      </c>
    </row>
    <row r="99" spans="14:22" x14ac:dyDescent="0.25">
      <c r="N99" s="25">
        <v>43555</v>
      </c>
      <c r="O99" s="61">
        <v>149.07966333417599</v>
      </c>
      <c r="P99" s="16">
        <v>259.74500228579802</v>
      </c>
      <c r="Q99" s="16">
        <v>211.68855104838201</v>
      </c>
      <c r="R99" s="64">
        <v>248.26252608899</v>
      </c>
      <c r="S99" s="61">
        <v>159.60002456191199</v>
      </c>
      <c r="T99" s="16">
        <v>228.71440183632799</v>
      </c>
      <c r="U99" s="16">
        <v>207.59216919989399</v>
      </c>
      <c r="V99" s="64">
        <v>243.112327274477</v>
      </c>
    </row>
    <row r="100" spans="14:22" x14ac:dyDescent="0.25">
      <c r="N100" s="25">
        <v>43646</v>
      </c>
      <c r="O100" s="61">
        <v>150.96227744314501</v>
      </c>
      <c r="P100" s="16">
        <v>263.54718761226798</v>
      </c>
      <c r="Q100" s="16">
        <v>214.201403124389</v>
      </c>
      <c r="R100" s="64">
        <v>257.53420690355802</v>
      </c>
      <c r="S100" s="61">
        <v>161.979296565749</v>
      </c>
      <c r="T100" s="16">
        <v>241.88692489567299</v>
      </c>
      <c r="U100" s="16">
        <v>211.635460015691</v>
      </c>
      <c r="V100" s="64">
        <v>248.685027617494</v>
      </c>
    </row>
    <row r="101" spans="14:22" x14ac:dyDescent="0.25">
      <c r="N101" s="25">
        <v>43738</v>
      </c>
      <c r="O101" s="61">
        <v>151.76374142972</v>
      </c>
      <c r="P101" s="16">
        <v>262.23637176183399</v>
      </c>
      <c r="Q101" s="16">
        <v>218.04254069969701</v>
      </c>
      <c r="R101" s="64">
        <v>261.54369991546901</v>
      </c>
      <c r="S101" s="61">
        <v>163.566149109696</v>
      </c>
      <c r="T101" s="16">
        <v>240.229697428055</v>
      </c>
      <c r="U101" s="16">
        <v>212.344465837765</v>
      </c>
      <c r="V101" s="64">
        <v>250.89434461659499</v>
      </c>
    </row>
    <row r="102" spans="14:22" x14ac:dyDescent="0.25">
      <c r="N102" s="25">
        <v>43830</v>
      </c>
      <c r="O102" s="61">
        <v>152.01216534022399</v>
      </c>
      <c r="P102" s="16">
        <v>261.78102408325702</v>
      </c>
      <c r="Q102" s="16">
        <v>221.333948026065</v>
      </c>
      <c r="R102" s="64">
        <v>260.36808890713098</v>
      </c>
      <c r="S102" s="61">
        <v>165.271106562744</v>
      </c>
      <c r="T102" s="16">
        <v>239.439496869073</v>
      </c>
      <c r="U102" s="16">
        <v>214.44253971723401</v>
      </c>
      <c r="V102" s="64">
        <v>250.51261558470699</v>
      </c>
    </row>
    <row r="103" spans="14:22" x14ac:dyDescent="0.25">
      <c r="N103" s="25">
        <v>43921</v>
      </c>
      <c r="O103" s="61">
        <v>151.655899015465</v>
      </c>
      <c r="P103" s="16">
        <v>269.88847064078698</v>
      </c>
      <c r="Q103" s="16">
        <v>223.48799222487199</v>
      </c>
      <c r="R103" s="64">
        <v>259.01108268445802</v>
      </c>
      <c r="S103" s="61">
        <v>161.27791644808599</v>
      </c>
      <c r="T103" s="16">
        <v>240.892206582135</v>
      </c>
      <c r="U103" s="16">
        <v>218.990982712235</v>
      </c>
      <c r="V103" s="64">
        <v>251.40320850511301</v>
      </c>
    </row>
    <row r="104" spans="14:22" x14ac:dyDescent="0.25">
      <c r="N104" s="25">
        <v>44012</v>
      </c>
      <c r="O104" s="61">
        <v>149.24254786503101</v>
      </c>
      <c r="P104" s="16">
        <v>277.13040594937303</v>
      </c>
      <c r="Q104" s="16">
        <v>224.83513448276301</v>
      </c>
      <c r="R104" s="64">
        <v>259.40728840597802</v>
      </c>
      <c r="S104" s="61">
        <v>155.71049571864901</v>
      </c>
      <c r="T104" s="16">
        <v>247.81269094725201</v>
      </c>
      <c r="U104" s="16">
        <v>222.12629022259199</v>
      </c>
      <c r="V104" s="64">
        <v>252.47162079337801</v>
      </c>
    </row>
    <row r="105" spans="14:22" x14ac:dyDescent="0.25">
      <c r="N105" s="25">
        <v>44104</v>
      </c>
      <c r="O105" s="61">
        <v>153.72403607130599</v>
      </c>
      <c r="P105" s="16">
        <v>276.275080513266</v>
      </c>
      <c r="Q105" s="16">
        <v>232.00693696079799</v>
      </c>
      <c r="R105" s="64">
        <v>268.51761144281699</v>
      </c>
      <c r="S105" s="61">
        <v>158.36385014575299</v>
      </c>
      <c r="T105" s="16">
        <v>256.32519574205497</v>
      </c>
      <c r="U105" s="16">
        <v>225.60055950877299</v>
      </c>
      <c r="V105" s="64">
        <v>261.023669773336</v>
      </c>
    </row>
    <row r="106" spans="14:22" x14ac:dyDescent="0.25">
      <c r="N106" s="25">
        <v>44196</v>
      </c>
      <c r="O106" s="61">
        <v>162.042612796437</v>
      </c>
      <c r="P106" s="16">
        <v>276.76469266245698</v>
      </c>
      <c r="Q106" s="16">
        <v>242.13639159827801</v>
      </c>
      <c r="R106" s="64">
        <v>278.94080665552502</v>
      </c>
      <c r="S106" s="61">
        <v>162.33125595502099</v>
      </c>
      <c r="T106" s="16">
        <v>253.164710710213</v>
      </c>
      <c r="U106" s="16">
        <v>230.48264942175101</v>
      </c>
      <c r="V106" s="64">
        <v>272.74587145410197</v>
      </c>
    </row>
    <row r="107" spans="14:22" x14ac:dyDescent="0.25">
      <c r="N107" s="25">
        <v>44286</v>
      </c>
      <c r="O107" s="61">
        <v>166.61444607909399</v>
      </c>
      <c r="P107" s="16">
        <v>282.77520964821701</v>
      </c>
      <c r="Q107" s="16">
        <v>250.40964701474201</v>
      </c>
      <c r="R107" s="64">
        <v>285.42659513847002</v>
      </c>
      <c r="S107" s="61">
        <v>165.255036751799</v>
      </c>
      <c r="T107" s="16">
        <v>244.99163789809799</v>
      </c>
      <c r="U107" s="16">
        <v>235.798619907682</v>
      </c>
      <c r="V107" s="64">
        <v>278.04620281781899</v>
      </c>
    </row>
    <row r="108" spans="14:22" x14ac:dyDescent="0.25">
      <c r="N108" s="25">
        <v>44377</v>
      </c>
      <c r="O108" s="61">
        <v>173.02314230463401</v>
      </c>
      <c r="P108" s="16">
        <v>294.82792003073502</v>
      </c>
      <c r="Q108" s="16">
        <v>262.55971286392202</v>
      </c>
      <c r="R108" s="64">
        <v>297.96643711807599</v>
      </c>
      <c r="S108" s="61">
        <v>175.46863313793801</v>
      </c>
      <c r="T108" s="16">
        <v>255.81686875414701</v>
      </c>
      <c r="U108" s="16">
        <v>246.93115524497301</v>
      </c>
      <c r="V108" s="64">
        <v>287.24554265148402</v>
      </c>
    </row>
    <row r="109" spans="14:22" x14ac:dyDescent="0.25">
      <c r="N109" s="25">
        <v>44469</v>
      </c>
      <c r="O109" s="61">
        <v>179.84617826618401</v>
      </c>
      <c r="P109" s="16">
        <v>311.76376522617301</v>
      </c>
      <c r="Q109" s="16">
        <v>273.64980646962499</v>
      </c>
      <c r="R109" s="64">
        <v>315.79080796759598</v>
      </c>
      <c r="S109" s="61">
        <v>186.28109211897001</v>
      </c>
      <c r="T109" s="16">
        <v>287.07941065409898</v>
      </c>
      <c r="U109" s="16">
        <v>266.769786053465</v>
      </c>
      <c r="V109" s="64">
        <v>303.99210212694697</v>
      </c>
    </row>
    <row r="110" spans="14:22" x14ac:dyDescent="0.25">
      <c r="N110" s="25">
        <v>44561</v>
      </c>
      <c r="O110" s="61">
        <v>183.53109366736399</v>
      </c>
      <c r="P110" s="16">
        <v>318.70696575809399</v>
      </c>
      <c r="Q110" s="16">
        <v>280.57372477035699</v>
      </c>
      <c r="R110" s="64">
        <v>327.59242595272201</v>
      </c>
      <c r="S110" s="61">
        <v>190.984387919456</v>
      </c>
      <c r="T110" s="16">
        <v>294.86264625719798</v>
      </c>
      <c r="U110" s="16">
        <v>283.08275955120502</v>
      </c>
      <c r="V110" s="64">
        <v>321.16810149012099</v>
      </c>
    </row>
    <row r="111" spans="14:22" x14ac:dyDescent="0.25">
      <c r="N111" s="25">
        <v>44651</v>
      </c>
      <c r="O111" s="61">
        <v>188.12474651791501</v>
      </c>
      <c r="P111" s="16">
        <v>319.74419909891702</v>
      </c>
      <c r="Q111" s="16">
        <v>295.11981129279297</v>
      </c>
      <c r="R111" s="64">
        <v>337.46843926450401</v>
      </c>
      <c r="S111" s="61">
        <v>193.506491388705</v>
      </c>
      <c r="T111" s="16">
        <v>272.421963179231</v>
      </c>
      <c r="U111" s="16">
        <v>294.81635350523402</v>
      </c>
      <c r="V111" s="64">
        <v>332.78061568025998</v>
      </c>
    </row>
    <row r="112" spans="14:22" x14ac:dyDescent="0.25">
      <c r="N112" s="25">
        <v>44742</v>
      </c>
      <c r="O112" s="61">
        <v>195.620706802901</v>
      </c>
      <c r="P112" s="16">
        <v>333.46707075982698</v>
      </c>
      <c r="Q112" s="16">
        <v>315.29865327970299</v>
      </c>
      <c r="R112" s="64">
        <v>350.29955308999502</v>
      </c>
      <c r="S112" s="61">
        <v>196.554724901746</v>
      </c>
      <c r="T112" s="16">
        <v>256.76921785919501</v>
      </c>
      <c r="U112" s="16">
        <v>305.61090389271902</v>
      </c>
      <c r="V112" s="64">
        <v>344.12787292386298</v>
      </c>
    </row>
    <row r="113" spans="14:22" x14ac:dyDescent="0.25">
      <c r="N113" s="25">
        <v>44834</v>
      </c>
      <c r="O113" s="61">
        <v>194.786253082884</v>
      </c>
      <c r="P113" s="16">
        <v>344.220717813519</v>
      </c>
      <c r="Q113" s="16">
        <v>312.55799866500701</v>
      </c>
      <c r="R113" s="64">
        <v>345.955639246678</v>
      </c>
      <c r="S113" s="61">
        <v>198.98405094515601</v>
      </c>
      <c r="T113" s="16">
        <v>248.29488765346599</v>
      </c>
      <c r="U113" s="16">
        <v>301.93619160149501</v>
      </c>
      <c r="V113" s="64">
        <v>343.14023091603798</v>
      </c>
    </row>
    <row r="114" spans="14:22" x14ac:dyDescent="0.25">
      <c r="N114" s="25">
        <v>44926</v>
      </c>
      <c r="O114" s="61">
        <v>188.50074482418901</v>
      </c>
      <c r="P114" s="16">
        <v>338.206796501996</v>
      </c>
      <c r="Q114" s="16">
        <v>302.729360529703</v>
      </c>
      <c r="R114" s="64">
        <v>336.25527913450998</v>
      </c>
      <c r="S114" s="61">
        <v>194.35111687742901</v>
      </c>
      <c r="T114" s="16">
        <v>254.44515335990599</v>
      </c>
      <c r="U114" s="16">
        <v>288.64198778631601</v>
      </c>
      <c r="V114" s="64">
        <v>320.40664905171701</v>
      </c>
    </row>
    <row r="115" spans="14:22" x14ac:dyDescent="0.25">
      <c r="N115" s="25">
        <v>45016</v>
      </c>
      <c r="O115" s="61">
        <v>188.87767257460601</v>
      </c>
      <c r="P115" s="16">
        <v>329.986291006003</v>
      </c>
      <c r="Q115" s="16">
        <v>308.26383499018999</v>
      </c>
      <c r="R115" s="64">
        <v>342.07664646905499</v>
      </c>
      <c r="S115" s="61">
        <v>185.28647531012001</v>
      </c>
      <c r="T115" s="16">
        <v>261.571877887406</v>
      </c>
      <c r="U115" s="16">
        <v>278.25911221625302</v>
      </c>
      <c r="V115" s="64">
        <v>304.38621890862299</v>
      </c>
    </row>
    <row r="116" spans="14:22" x14ac:dyDescent="0.25">
      <c r="N116" s="25">
        <v>45107</v>
      </c>
      <c r="O116" s="61">
        <v>196.28606471475999</v>
      </c>
      <c r="P116" s="16">
        <v>335.304584710558</v>
      </c>
      <c r="Q116" s="16">
        <v>315.542581854253</v>
      </c>
      <c r="R116" s="64">
        <v>353.91115226577301</v>
      </c>
      <c r="S116" s="61">
        <v>179.235512975235</v>
      </c>
      <c r="T116" s="16">
        <v>257.13488941031301</v>
      </c>
      <c r="U116" s="16">
        <v>270.287628034276</v>
      </c>
      <c r="V116" s="64">
        <v>309.70487747494002</v>
      </c>
    </row>
    <row r="117" spans="14:22" x14ac:dyDescent="0.25">
      <c r="N117" s="25">
        <v>45199</v>
      </c>
      <c r="O117" s="61">
        <v>199.05601168977799</v>
      </c>
      <c r="P117" s="16">
        <v>341.25886280413101</v>
      </c>
      <c r="Q117" s="16">
        <v>315.81134644010001</v>
      </c>
      <c r="R117" s="64">
        <v>348.71771973550102</v>
      </c>
      <c r="S117" s="61">
        <v>179.49170128267701</v>
      </c>
      <c r="T117" s="16">
        <v>267.17450662581302</v>
      </c>
      <c r="U117" s="16">
        <v>264.184474697707</v>
      </c>
      <c r="V117" s="64">
        <v>302.511702691018</v>
      </c>
    </row>
    <row r="118" spans="14:22" x14ac:dyDescent="0.25">
      <c r="N118" s="25">
        <v>45291</v>
      </c>
      <c r="O118" s="61">
        <v>195.44258116466401</v>
      </c>
      <c r="P118" s="16">
        <v>335.23008226691297</v>
      </c>
      <c r="Q118" s="16">
        <v>314.89423651530001</v>
      </c>
      <c r="R118" s="64">
        <v>337.12664891921997</v>
      </c>
      <c r="S118" s="61">
        <v>178.355052727485</v>
      </c>
      <c r="T118" s="16">
        <v>267.18875881058398</v>
      </c>
      <c r="U118" s="16">
        <v>255.54878714736799</v>
      </c>
      <c r="V118" s="64">
        <v>278.467414335981</v>
      </c>
    </row>
    <row r="119" spans="14:22" x14ac:dyDescent="0.25">
      <c r="N119" s="25">
        <v>45382</v>
      </c>
      <c r="O119" s="61">
        <v>195.95908629728501</v>
      </c>
      <c r="P119" s="16">
        <v>334.02895421578899</v>
      </c>
      <c r="Q119" s="16">
        <v>318.72489201968898</v>
      </c>
      <c r="R119" s="64">
        <v>335.65471194677701</v>
      </c>
      <c r="S119" s="61">
        <v>169.31611709520999</v>
      </c>
      <c r="T119" s="16">
        <v>245.65753197302001</v>
      </c>
      <c r="U119" s="16">
        <v>246.58368417564401</v>
      </c>
      <c r="V119" s="64">
        <v>267.06212939078102</v>
      </c>
    </row>
    <row r="120" spans="14:22" x14ac:dyDescent="0.25">
      <c r="N120" s="25">
        <v>45473</v>
      </c>
      <c r="O120" s="61">
        <v>198.328413561117</v>
      </c>
      <c r="P120" s="16">
        <v>338.865795158575</v>
      </c>
      <c r="Q120" s="16">
        <v>321.23941407460399</v>
      </c>
      <c r="R120" s="64">
        <v>334.22850136372602</v>
      </c>
      <c r="S120" s="61">
        <v>166.92117470978701</v>
      </c>
      <c r="T120" s="16">
        <v>234.97336077541101</v>
      </c>
      <c r="U120" s="16">
        <v>247.82534692839499</v>
      </c>
      <c r="V120" s="64">
        <v>263.03346164048901</v>
      </c>
    </row>
    <row r="121" spans="14:22" x14ac:dyDescent="0.25">
      <c r="N121" s="25">
        <v>45565</v>
      </c>
      <c r="O121" s="61">
        <v>194.19403752462401</v>
      </c>
      <c r="P121" s="16">
        <v>332.579393483312</v>
      </c>
      <c r="Q121" s="16">
        <v>320.46723306618702</v>
      </c>
      <c r="R121" s="64">
        <v>331.79474640559698</v>
      </c>
      <c r="S121" s="61">
        <v>170.60171527551699</v>
      </c>
      <c r="T121" s="16">
        <v>233.37620647318599</v>
      </c>
      <c r="U121" s="16">
        <v>252.80341693267999</v>
      </c>
      <c r="V121" s="64">
        <v>261.14120667265598</v>
      </c>
    </row>
    <row r="122" spans="14:22" x14ac:dyDescent="0.25">
      <c r="N122" s="68"/>
      <c r="O122" s="174" t="s">
        <v>17</v>
      </c>
      <c r="P122" s="175" t="s">
        <v>18</v>
      </c>
      <c r="Q122" s="175" t="s">
        <v>19</v>
      </c>
      <c r="R122" s="177" t="s">
        <v>20</v>
      </c>
      <c r="S122" s="174" t="s">
        <v>17</v>
      </c>
      <c r="T122" s="175" t="s">
        <v>18</v>
      </c>
      <c r="U122" s="175" t="s">
        <v>19</v>
      </c>
      <c r="V122" s="177" t="s">
        <v>20</v>
      </c>
    </row>
    <row r="123" spans="14:22" x14ac:dyDescent="0.25">
      <c r="N123" s="140" t="s">
        <v>134</v>
      </c>
      <c r="O123" s="173">
        <f t="shared" ref="O123:V128" si="0">O116/O115-1</f>
        <v>3.9223228659955423E-2</v>
      </c>
      <c r="P123" s="173">
        <f t="shared" si="0"/>
        <v>1.6116711055909505E-2</v>
      </c>
      <c r="Q123" s="173">
        <f t="shared" si="0"/>
        <v>2.3612068747197235E-2</v>
      </c>
      <c r="R123" s="173">
        <f t="shared" si="0"/>
        <v>3.4596064709107699E-2</v>
      </c>
      <c r="S123" s="173">
        <f t="shared" si="0"/>
        <v>-3.2657334134924443E-2</v>
      </c>
      <c r="T123" s="173">
        <f t="shared" si="0"/>
        <v>-1.6962788633581249E-2</v>
      </c>
      <c r="U123" s="173">
        <f t="shared" si="0"/>
        <v>-2.8647702202765135E-2</v>
      </c>
      <c r="V123" s="173">
        <f t="shared" si="0"/>
        <v>1.7473388201959539E-2</v>
      </c>
    </row>
    <row r="124" spans="14:22" x14ac:dyDescent="0.25">
      <c r="N124" s="140" t="s">
        <v>134</v>
      </c>
      <c r="O124" s="173">
        <f t="shared" si="0"/>
        <v>1.411178617821518E-2</v>
      </c>
      <c r="P124" s="173">
        <f t="shared" si="0"/>
        <v>1.7757818905795419E-2</v>
      </c>
      <c r="Q124" s="173">
        <f t="shared" si="0"/>
        <v>8.5175377683621711E-4</v>
      </c>
      <c r="R124" s="173">
        <f t="shared" si="0"/>
        <v>-1.4674396376105014E-2</v>
      </c>
      <c r="S124" s="173">
        <f t="shared" si="0"/>
        <v>1.4293389919743937E-3</v>
      </c>
      <c r="T124" s="173">
        <f t="shared" si="0"/>
        <v>3.9044165645991669E-2</v>
      </c>
      <c r="U124" s="173">
        <f t="shared" si="0"/>
        <v>-2.2580217159606897E-2</v>
      </c>
      <c r="V124" s="173">
        <f t="shared" si="0"/>
        <v>-2.3225900872368643E-2</v>
      </c>
    </row>
    <row r="125" spans="14:22" x14ac:dyDescent="0.25">
      <c r="N125" s="140" t="s">
        <v>134</v>
      </c>
      <c r="O125" s="173">
        <f t="shared" si="0"/>
        <v>-1.8152832936014995E-2</v>
      </c>
      <c r="P125" s="173">
        <f t="shared" si="0"/>
        <v>-1.7666297331238257E-2</v>
      </c>
      <c r="Q125" s="173">
        <f t="shared" si="0"/>
        <v>-2.9039802880355126E-3</v>
      </c>
      <c r="R125" s="173">
        <f t="shared" si="0"/>
        <v>-3.3239121961088691E-2</v>
      </c>
      <c r="S125" s="173">
        <f t="shared" si="0"/>
        <v>-6.3325966998436511E-3</v>
      </c>
      <c r="T125" s="173">
        <f t="shared" si="0"/>
        <v>5.3344104386843227E-5</v>
      </c>
      <c r="U125" s="173">
        <f t="shared" si="0"/>
        <v>-3.2688096301723979E-2</v>
      </c>
      <c r="V125" s="173">
        <f t="shared" si="0"/>
        <v>-7.9482175866748439E-2</v>
      </c>
    </row>
    <row r="126" spans="14:22" x14ac:dyDescent="0.25">
      <c r="N126" s="140" t="s">
        <v>134</v>
      </c>
      <c r="O126" s="173">
        <f t="shared" si="0"/>
        <v>2.6427461689417786E-3</v>
      </c>
      <c r="P126" s="173">
        <f t="shared" si="0"/>
        <v>-3.5829960217222956E-3</v>
      </c>
      <c r="Q126" s="173">
        <f t="shared" si="0"/>
        <v>1.2164895575034862E-2</v>
      </c>
      <c r="R126" s="173">
        <f t="shared" si="0"/>
        <v>-4.3661246512601837E-3</v>
      </c>
      <c r="S126" s="173">
        <f t="shared" si="0"/>
        <v>-5.0679448067478816E-2</v>
      </c>
      <c r="T126" s="173">
        <f t="shared" si="0"/>
        <v>-8.0584328971818442E-2</v>
      </c>
      <c r="U126" s="173">
        <f t="shared" si="0"/>
        <v>-3.5081766858686136E-2</v>
      </c>
      <c r="V126" s="173">
        <f t="shared" si="0"/>
        <v>-4.0957341354989185E-2</v>
      </c>
    </row>
    <row r="127" spans="14:22" x14ac:dyDescent="0.25">
      <c r="N127" s="140" t="s">
        <v>134</v>
      </c>
      <c r="O127" s="173">
        <f t="shared" si="0"/>
        <v>1.2090928308563065E-2</v>
      </c>
      <c r="P127" s="173">
        <f t="shared" si="0"/>
        <v>1.4480304421937484E-2</v>
      </c>
      <c r="Q127" s="173">
        <f t="shared" si="0"/>
        <v>7.8893180855157397E-3</v>
      </c>
      <c r="R127" s="173">
        <f t="shared" si="0"/>
        <v>-4.2490408514721523E-3</v>
      </c>
      <c r="S127" s="173">
        <f t="shared" si="0"/>
        <v>-1.4144798655382873E-2</v>
      </c>
      <c r="T127" s="173">
        <f t="shared" si="0"/>
        <v>-4.349213765927773E-2</v>
      </c>
      <c r="U127" s="173">
        <f t="shared" si="0"/>
        <v>5.035461924019824E-3</v>
      </c>
      <c r="V127" s="173">
        <f t="shared" si="0"/>
        <v>-1.5085133034332343E-2</v>
      </c>
    </row>
    <row r="128" spans="14:22" x14ac:dyDescent="0.25">
      <c r="N128" s="140" t="str">
        <f>"QTR "&amp;YEAR(N121)&amp;"Q"&amp;(MONTH(N121)/3)</f>
        <v>QTR 2024Q3</v>
      </c>
      <c r="O128" s="173">
        <f t="shared" si="0"/>
        <v>-2.0846110561051567E-2</v>
      </c>
      <c r="P128" s="173">
        <f t="shared" si="0"/>
        <v>-1.8551301916799323E-2</v>
      </c>
      <c r="Q128" s="173">
        <f t="shared" si="0"/>
        <v>-2.4037555000571142E-3</v>
      </c>
      <c r="R128" s="173">
        <f t="shared" si="0"/>
        <v>-7.2817098128937774E-3</v>
      </c>
      <c r="S128" s="173">
        <f t="shared" si="0"/>
        <v>2.2049572632885317E-2</v>
      </c>
      <c r="T128" s="173">
        <f t="shared" si="0"/>
        <v>-6.7971718026009764E-3</v>
      </c>
      <c r="U128" s="173">
        <f t="shared" si="0"/>
        <v>2.0087009121481536E-2</v>
      </c>
      <c r="V128" s="173">
        <f t="shared" si="0"/>
        <v>-7.1939705162659129E-3</v>
      </c>
    </row>
    <row r="129" spans="14:22" x14ac:dyDescent="0.25">
      <c r="N129" s="68">
        <v>43008</v>
      </c>
      <c r="O129" s="174" t="s">
        <v>76</v>
      </c>
      <c r="P129" s="175" t="s">
        <v>76</v>
      </c>
      <c r="Q129" s="175" t="s">
        <v>76</v>
      </c>
      <c r="R129" s="175" t="s">
        <v>76</v>
      </c>
      <c r="S129" s="175" t="s">
        <v>76</v>
      </c>
      <c r="T129" s="175" t="s">
        <v>76</v>
      </c>
      <c r="U129" s="175" t="s">
        <v>76</v>
      </c>
      <c r="V129" s="175" t="s">
        <v>76</v>
      </c>
    </row>
    <row r="130" spans="14:22" x14ac:dyDescent="0.25">
      <c r="N130" s="68">
        <v>43100</v>
      </c>
      <c r="O130" s="174" t="s">
        <v>76</v>
      </c>
      <c r="P130" s="175" t="s">
        <v>76</v>
      </c>
      <c r="Q130" s="175" t="s">
        <v>76</v>
      </c>
      <c r="R130" s="175" t="s">
        <v>76</v>
      </c>
      <c r="S130" s="175" t="s">
        <v>76</v>
      </c>
      <c r="T130" s="175" t="s">
        <v>76</v>
      </c>
      <c r="U130" s="175" t="s">
        <v>76</v>
      </c>
      <c r="V130" s="175" t="s">
        <v>76</v>
      </c>
    </row>
    <row r="131" spans="14:22" x14ac:dyDescent="0.25">
      <c r="N131" s="140" t="s">
        <v>136</v>
      </c>
      <c r="O131" s="173">
        <f t="shared" ref="O131:V136" si="1">O116/O112-1</f>
        <v>3.4012652481076877E-3</v>
      </c>
      <c r="P131" s="173">
        <f t="shared" si="1"/>
        <v>5.5103310397159877E-3</v>
      </c>
      <c r="Q131" s="173">
        <f t="shared" si="1"/>
        <v>7.7364293190829159E-4</v>
      </c>
      <c r="R131" s="173">
        <f t="shared" si="1"/>
        <v>1.0310030783425406E-2</v>
      </c>
      <c r="S131" s="173">
        <f t="shared" si="1"/>
        <v>-8.8113943509465664E-2</v>
      </c>
      <c r="T131" s="173">
        <f t="shared" si="1"/>
        <v>1.4241253455797853E-3</v>
      </c>
      <c r="U131" s="173">
        <f t="shared" si="1"/>
        <v>-0.11558251164638689</v>
      </c>
      <c r="V131" s="173">
        <f t="shared" si="1"/>
        <v>-0.10002966384690071</v>
      </c>
    </row>
    <row r="132" spans="14:22" x14ac:dyDescent="0.25">
      <c r="N132" s="140" t="s">
        <v>136</v>
      </c>
      <c r="O132" s="173">
        <f t="shared" si="1"/>
        <v>2.1920225577095165E-2</v>
      </c>
      <c r="P132" s="173">
        <f t="shared" si="1"/>
        <v>-8.604522784687707E-3</v>
      </c>
      <c r="Q132" s="173">
        <f t="shared" si="1"/>
        <v>1.0408781054999983E-2</v>
      </c>
      <c r="R132" s="173">
        <f t="shared" si="1"/>
        <v>7.9839152061156327E-3</v>
      </c>
      <c r="S132" s="173">
        <f t="shared" si="1"/>
        <v>-9.7959356892636018E-2</v>
      </c>
      <c r="T132" s="173">
        <f t="shared" si="1"/>
        <v>7.6037082965221936E-2</v>
      </c>
      <c r="U132" s="173">
        <f t="shared" si="1"/>
        <v>-0.12503210265569598</v>
      </c>
      <c r="V132" s="173">
        <f t="shared" si="1"/>
        <v>-0.11840211250239918</v>
      </c>
    </row>
    <row r="133" spans="14:22" x14ac:dyDescent="0.25">
      <c r="N133" s="140" t="s">
        <v>136</v>
      </c>
      <c r="O133" s="173">
        <f t="shared" si="1"/>
        <v>3.6826572472960395E-2</v>
      </c>
      <c r="P133" s="173">
        <f t="shared" si="1"/>
        <v>-8.8014619039905595E-3</v>
      </c>
      <c r="Q133" s="173">
        <f t="shared" si="1"/>
        <v>4.0183997892742962E-2</v>
      </c>
      <c r="R133" s="173">
        <f t="shared" si="1"/>
        <v>2.5913936190171682E-3</v>
      </c>
      <c r="S133" s="173">
        <f t="shared" si="1"/>
        <v>-8.2304976719183021E-2</v>
      </c>
      <c r="T133" s="173">
        <f t="shared" si="1"/>
        <v>5.0083899348841276E-2</v>
      </c>
      <c r="U133" s="173">
        <f t="shared" si="1"/>
        <v>-0.11465137450289176</v>
      </c>
      <c r="V133" s="173">
        <f t="shared" si="1"/>
        <v>-0.13089377152396908</v>
      </c>
    </row>
    <row r="134" spans="14:22" x14ac:dyDescent="0.25">
      <c r="N134" s="140" t="s">
        <v>136</v>
      </c>
      <c r="O134" s="173">
        <f t="shared" si="1"/>
        <v>3.7492063652371899E-2</v>
      </c>
      <c r="P134" s="173">
        <f t="shared" si="1"/>
        <v>1.2251003511271508E-2</v>
      </c>
      <c r="Q134" s="173">
        <f t="shared" si="1"/>
        <v>3.393540156869812E-2</v>
      </c>
      <c r="R134" s="173">
        <f t="shared" si="1"/>
        <v>-1.8773378973881316E-2</v>
      </c>
      <c r="S134" s="173">
        <f t="shared" si="1"/>
        <v>-8.6192789776911249E-2</v>
      </c>
      <c r="T134" s="173">
        <f t="shared" si="1"/>
        <v>-6.0841196090798189E-2</v>
      </c>
      <c r="U134" s="173">
        <f t="shared" si="1"/>
        <v>-0.11383428843829557</v>
      </c>
      <c r="V134" s="173">
        <f t="shared" si="1"/>
        <v>-0.12262082577742028</v>
      </c>
    </row>
    <row r="135" spans="14:22" x14ac:dyDescent="0.25">
      <c r="N135" s="140" t="s">
        <v>136</v>
      </c>
      <c r="O135" s="173">
        <f t="shared" si="1"/>
        <v>1.0404960990607837E-2</v>
      </c>
      <c r="P135" s="173">
        <f t="shared" si="1"/>
        <v>1.0620822411632425E-2</v>
      </c>
      <c r="Q135" s="173">
        <f t="shared" si="1"/>
        <v>1.8054083816118061E-2</v>
      </c>
      <c r="R135" s="173">
        <f t="shared" si="1"/>
        <v>-5.5614667059901257E-2</v>
      </c>
      <c r="S135" s="173">
        <f t="shared" si="1"/>
        <v>-6.8704789921567921E-2</v>
      </c>
      <c r="T135" s="173">
        <f t="shared" si="1"/>
        <v>-8.6186393008451656E-2</v>
      </c>
      <c r="U135" s="173">
        <f t="shared" si="1"/>
        <v>-8.3105102772341843E-2</v>
      </c>
      <c r="V135" s="173">
        <f t="shared" si="1"/>
        <v>-0.15069641852258997</v>
      </c>
    </row>
    <row r="136" spans="14:22" x14ac:dyDescent="0.25">
      <c r="N136" s="140" t="str">
        <f>"Y/Y "&amp;RIGHT(N128,4)</f>
        <v>Y/Y 24Q3</v>
      </c>
      <c r="O136" s="173">
        <f t="shared" si="1"/>
        <v>-2.442515613510432E-2</v>
      </c>
      <c r="P136" s="173">
        <f t="shared" si="1"/>
        <v>-2.5433681778986306E-2</v>
      </c>
      <c r="Q136" s="173">
        <f t="shared" si="1"/>
        <v>1.4742619853812311E-2</v>
      </c>
      <c r="R136" s="173">
        <f t="shared" si="1"/>
        <v>-4.8529146562268033E-2</v>
      </c>
      <c r="S136" s="173">
        <f t="shared" si="1"/>
        <v>-4.9528674270903461E-2</v>
      </c>
      <c r="T136" s="173">
        <f t="shared" si="1"/>
        <v>-0.12650271382352618</v>
      </c>
      <c r="U136" s="173">
        <f t="shared" si="1"/>
        <v>-4.3079964400064674E-2</v>
      </c>
      <c r="V136" s="173">
        <f t="shared" si="1"/>
        <v>-0.13675667966014982</v>
      </c>
    </row>
    <row r="137" spans="14:22" x14ac:dyDescent="0.25">
      <c r="N137" s="68"/>
      <c r="O137" s="174"/>
      <c r="P137" s="175"/>
      <c r="Q137" s="175"/>
      <c r="R137" s="175"/>
      <c r="S137" s="175"/>
      <c r="T137" s="175"/>
      <c r="U137" s="175"/>
      <c r="V137" s="175"/>
    </row>
    <row r="138" spans="14:22" x14ac:dyDescent="0.25">
      <c r="N138" s="68" t="s">
        <v>103</v>
      </c>
      <c r="O138" s="174">
        <f>MIN($O$59:$O$74)</f>
        <v>87.038780203724102</v>
      </c>
      <c r="P138" s="174">
        <f>MIN($P$59:$P$74)</f>
        <v>149.892949244542</v>
      </c>
      <c r="Q138" s="174">
        <f>MIN($Q$59:$Q$74)</f>
        <v>118.84356105577</v>
      </c>
      <c r="R138" s="174">
        <f>MIN($R$59:$R$74)</f>
        <v>119.03929797907701</v>
      </c>
      <c r="S138" s="174">
        <f t="shared" ref="S138:V138" si="2">MIN($R$59:$R$74)</f>
        <v>119.03929797907701</v>
      </c>
      <c r="T138" s="174">
        <f t="shared" si="2"/>
        <v>119.03929797907701</v>
      </c>
      <c r="U138" s="174">
        <f t="shared" si="2"/>
        <v>119.03929797907701</v>
      </c>
      <c r="V138" s="174">
        <f t="shared" si="2"/>
        <v>119.03929797907701</v>
      </c>
    </row>
    <row r="139" spans="14:22" x14ac:dyDescent="0.25">
      <c r="N139" s="68" t="s">
        <v>104</v>
      </c>
      <c r="O139" s="173">
        <f t="shared" ref="O139:V139" si="3">O121/O138-1</f>
        <v>1.2311208529128157</v>
      </c>
      <c r="P139" s="173">
        <f t="shared" si="3"/>
        <v>1.2187794366546707</v>
      </c>
      <c r="Q139" s="173">
        <f t="shared" si="3"/>
        <v>1.6965468740523573</v>
      </c>
      <c r="R139" s="173">
        <f t="shared" si="3"/>
        <v>1.7872706915989629</v>
      </c>
      <c r="S139" s="173">
        <f t="shared" si="3"/>
        <v>0.43315458148537545</v>
      </c>
      <c r="T139" s="173">
        <f t="shared" si="3"/>
        <v>0.96049716719772205</v>
      </c>
      <c r="U139" s="173">
        <f t="shared" si="3"/>
        <v>1.1236971422421704</v>
      </c>
      <c r="V139" s="173">
        <f t="shared" si="3"/>
        <v>1.1937394718049799</v>
      </c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21">
    <cfRule type="expression" dxfId="15" priority="2">
      <formula>$O7=""</formula>
    </cfRule>
  </conditionalFormatting>
  <conditionalFormatting sqref="N122:N139">
    <cfRule type="expression" dxfId="3" priority="1">
      <formula>$O122=""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5DB6-B43E-4CB8-A577-D521825DB1EF}">
  <sheetPr codeName="Sheet7"/>
  <dimension ref="A1:AD420"/>
  <sheetViews>
    <sheetView workbookViewId="0">
      <selection activeCell="G47" sqref="G47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89.9539507489812</v>
      </c>
      <c r="P6" s="16">
        <v>95.241488235725896</v>
      </c>
      <c r="Q6" s="16">
        <v>93.699161147276797</v>
      </c>
      <c r="R6" s="64">
        <v>97.373748461786604</v>
      </c>
      <c r="S6" s="61">
        <v>91.317717040731793</v>
      </c>
      <c r="T6" s="16">
        <v>99.209791777364799</v>
      </c>
      <c r="U6" s="16">
        <v>93.046162978598005</v>
      </c>
      <c r="V6" s="64">
        <v>98.000036173105102</v>
      </c>
      <c r="W6" s="61">
        <v>94.741189190013003</v>
      </c>
      <c r="X6" s="16">
        <v>97.054256974823105</v>
      </c>
      <c r="Y6" s="16">
        <v>98.001768917690995</v>
      </c>
      <c r="Z6" s="64">
        <v>95.309878320686295</v>
      </c>
      <c r="AA6" s="61">
        <v>94.089882186183203</v>
      </c>
      <c r="AB6" s="16">
        <v>92.447036379793104</v>
      </c>
      <c r="AC6" s="16">
        <v>95.8736607957063</v>
      </c>
      <c r="AD6" s="64">
        <v>93.854387009661195</v>
      </c>
    </row>
    <row r="7" spans="1:30" x14ac:dyDescent="0.25">
      <c r="A7" s="118" t="s">
        <v>83</v>
      </c>
      <c r="B7" s="118"/>
      <c r="C7" s="118"/>
      <c r="D7" s="118"/>
      <c r="E7" s="118"/>
      <c r="F7" s="118"/>
      <c r="G7" s="76"/>
      <c r="H7" s="118" t="s">
        <v>84</v>
      </c>
      <c r="I7" s="118"/>
      <c r="J7" s="118"/>
      <c r="K7" s="118"/>
      <c r="L7" s="118"/>
      <c r="M7" s="118"/>
      <c r="N7" s="25">
        <v>36707</v>
      </c>
      <c r="O7" s="61">
        <v>93.936066705749496</v>
      </c>
      <c r="P7" s="16">
        <v>98.343496398731702</v>
      </c>
      <c r="Q7" s="16">
        <v>94.959726866216101</v>
      </c>
      <c r="R7" s="64">
        <v>104.056827759822</v>
      </c>
      <c r="S7" s="61">
        <v>98.6452612632891</v>
      </c>
      <c r="T7" s="16">
        <v>102.941785201285</v>
      </c>
      <c r="U7" s="16">
        <v>98.168133894498098</v>
      </c>
      <c r="V7" s="64">
        <v>98.272804075198493</v>
      </c>
      <c r="W7" s="61">
        <v>96.503253275289694</v>
      </c>
      <c r="X7" s="16">
        <v>103.25231937700499</v>
      </c>
      <c r="Y7" s="16">
        <v>97.021616796339998</v>
      </c>
      <c r="Z7" s="64">
        <v>98.935859731760004</v>
      </c>
      <c r="AA7" s="61">
        <v>99.215575578884597</v>
      </c>
      <c r="AB7" s="16">
        <v>94.120293601527706</v>
      </c>
      <c r="AC7" s="16">
        <v>98.502940224242295</v>
      </c>
      <c r="AD7" s="64">
        <v>97.853272652669006</v>
      </c>
    </row>
    <row r="8" spans="1:30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25">
        <v>36799</v>
      </c>
      <c r="O8" s="61">
        <v>98.130515334453307</v>
      </c>
      <c r="P8" s="16">
        <v>99.701467515610204</v>
      </c>
      <c r="Q8" s="16">
        <v>98.923373998052298</v>
      </c>
      <c r="R8" s="64">
        <v>102.34694116046801</v>
      </c>
      <c r="S8" s="61">
        <v>101.459909690166</v>
      </c>
      <c r="T8" s="16">
        <v>100.752379784151</v>
      </c>
      <c r="U8" s="16">
        <v>99.892524584391197</v>
      </c>
      <c r="V8" s="64">
        <v>98.0139320593956</v>
      </c>
      <c r="W8" s="61">
        <v>99.440091437516998</v>
      </c>
      <c r="X8" s="16">
        <v>103.76853780985699</v>
      </c>
      <c r="Y8" s="16">
        <v>97.504068773247795</v>
      </c>
      <c r="Z8" s="64">
        <v>100.384829534415</v>
      </c>
      <c r="AA8" s="61">
        <v>100.802920074407</v>
      </c>
      <c r="AB8" s="16">
        <v>96.730100193203697</v>
      </c>
      <c r="AC8" s="16">
        <v>99.219479227878793</v>
      </c>
      <c r="AD8" s="64">
        <v>98.933620989379406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100.27894841296499</v>
      </c>
      <c r="P10" s="16">
        <v>102.13144120408499</v>
      </c>
      <c r="Q10" s="16">
        <v>99.807400356629898</v>
      </c>
      <c r="R10" s="64">
        <v>105.747937270531</v>
      </c>
      <c r="S10" s="61">
        <v>102.017127891619</v>
      </c>
      <c r="T10" s="16">
        <v>106.848200748427</v>
      </c>
      <c r="U10" s="16">
        <v>103.91993138268499</v>
      </c>
      <c r="V10" s="64">
        <v>103.312143421811</v>
      </c>
      <c r="W10" s="61">
        <v>98.107288757667803</v>
      </c>
      <c r="X10" s="16">
        <v>99.366300323520804</v>
      </c>
      <c r="Y10" s="16">
        <v>101.533393713745</v>
      </c>
      <c r="Z10" s="64">
        <v>102.457817493145</v>
      </c>
      <c r="AA10" s="61">
        <v>100.935360936783</v>
      </c>
      <c r="AB10" s="16">
        <v>101.721263345122</v>
      </c>
      <c r="AC10" s="16">
        <v>102.72678900638</v>
      </c>
      <c r="AD10" s="64">
        <v>103.893751313362</v>
      </c>
    </row>
    <row r="11" spans="1:30" x14ac:dyDescent="0.25">
      <c r="N11" s="25">
        <v>37072</v>
      </c>
      <c r="O11" s="61">
        <v>100.784392856971</v>
      </c>
      <c r="P11" s="16">
        <v>104.352998914418</v>
      </c>
      <c r="Q11" s="16">
        <v>104.501801405169</v>
      </c>
      <c r="R11" s="64">
        <v>113.39586527007501</v>
      </c>
      <c r="S11" s="61">
        <v>102.335473368903</v>
      </c>
      <c r="T11" s="16">
        <v>108.875769017463</v>
      </c>
      <c r="U11" s="16">
        <v>106.701833963364</v>
      </c>
      <c r="V11" s="64">
        <v>106.406084135706</v>
      </c>
      <c r="W11" s="61">
        <v>98.959707646574302</v>
      </c>
      <c r="X11" s="16">
        <v>101.821599117079</v>
      </c>
      <c r="Y11" s="16">
        <v>102.27687280799</v>
      </c>
      <c r="Z11" s="64">
        <v>109.30748320019001</v>
      </c>
      <c r="AA11" s="61">
        <v>102.927161580364</v>
      </c>
      <c r="AB11" s="16">
        <v>101.965058815821</v>
      </c>
      <c r="AC11" s="16">
        <v>106.38541628135999</v>
      </c>
      <c r="AD11" s="64">
        <v>108.454096510214</v>
      </c>
    </row>
    <row r="12" spans="1:30" x14ac:dyDescent="0.25">
      <c r="N12" s="25">
        <v>37164</v>
      </c>
      <c r="O12" s="61">
        <v>102.412585914913</v>
      </c>
      <c r="P12" s="16">
        <v>104.551760739404</v>
      </c>
      <c r="Q12" s="16">
        <v>111.50540925899701</v>
      </c>
      <c r="R12" s="64">
        <v>115.54345434656901</v>
      </c>
      <c r="S12" s="61">
        <v>99.728237483887</v>
      </c>
      <c r="T12" s="16">
        <v>101.611128404638</v>
      </c>
      <c r="U12" s="16">
        <v>105.697873791634</v>
      </c>
      <c r="V12" s="64">
        <v>111.930928284228</v>
      </c>
      <c r="W12" s="61">
        <v>104.057100744455</v>
      </c>
      <c r="X12" s="16">
        <v>105.621761930497</v>
      </c>
      <c r="Y12" s="16">
        <v>105.635076665936</v>
      </c>
      <c r="Z12" s="64">
        <v>113.48796193732601</v>
      </c>
      <c r="AA12" s="61">
        <v>101.781124989842</v>
      </c>
      <c r="AB12" s="16">
        <v>101.664044359527</v>
      </c>
      <c r="AC12" s="16">
        <v>107.898772032172</v>
      </c>
      <c r="AD12" s="64">
        <v>110.944331186632</v>
      </c>
    </row>
    <row r="13" spans="1:30" x14ac:dyDescent="0.25">
      <c r="N13" s="25">
        <v>37256</v>
      </c>
      <c r="O13" s="61">
        <v>104.3326330629</v>
      </c>
      <c r="P13" s="16">
        <v>103.87766310991201</v>
      </c>
      <c r="Q13" s="16">
        <v>114.337861326436</v>
      </c>
      <c r="R13" s="64">
        <v>115.99602927852401</v>
      </c>
      <c r="S13" s="61">
        <v>101.395397639016</v>
      </c>
      <c r="T13" s="16">
        <v>98.870844467449501</v>
      </c>
      <c r="U13" s="16">
        <v>106.054054561133</v>
      </c>
      <c r="V13" s="64">
        <v>118.80132780764301</v>
      </c>
      <c r="W13" s="61">
        <v>106.949066732349</v>
      </c>
      <c r="X13" s="16">
        <v>108.06491454359301</v>
      </c>
      <c r="Y13" s="16">
        <v>108.819233940671</v>
      </c>
      <c r="Z13" s="64">
        <v>111.88333116351799</v>
      </c>
      <c r="AA13" s="61">
        <v>99.947332382232204</v>
      </c>
      <c r="AB13" s="16">
        <v>102.30927066046701</v>
      </c>
      <c r="AC13" s="16">
        <v>107.786712841243</v>
      </c>
      <c r="AD13" s="64">
        <v>112.890799206024</v>
      </c>
    </row>
    <row r="14" spans="1:30" x14ac:dyDescent="0.25">
      <c r="N14" s="25">
        <v>37346</v>
      </c>
      <c r="O14" s="61">
        <v>104.76016996089901</v>
      </c>
      <c r="P14" s="16">
        <v>103.325679041131</v>
      </c>
      <c r="Q14" s="16">
        <v>114.504640705962</v>
      </c>
      <c r="R14" s="64">
        <v>119.478048877755</v>
      </c>
      <c r="S14" s="61">
        <v>107.15816592971299</v>
      </c>
      <c r="T14" s="16">
        <v>103.96360910996199</v>
      </c>
      <c r="U14" s="16">
        <v>108.718471524373</v>
      </c>
      <c r="V14" s="64">
        <v>123.54873100526</v>
      </c>
      <c r="W14" s="61">
        <v>105.429121773058</v>
      </c>
      <c r="X14" s="16">
        <v>108.529505024551</v>
      </c>
      <c r="Y14" s="16">
        <v>109.128025610648</v>
      </c>
      <c r="Z14" s="64">
        <v>111.57932963718</v>
      </c>
      <c r="AA14" s="61">
        <v>102.01344512279999</v>
      </c>
      <c r="AB14" s="16">
        <v>103.68226764480301</v>
      </c>
      <c r="AC14" s="16">
        <v>109.321124657181</v>
      </c>
      <c r="AD14" s="64">
        <v>117.01165279796101</v>
      </c>
    </row>
    <row r="15" spans="1:30" x14ac:dyDescent="0.25">
      <c r="N15" s="25">
        <v>37437</v>
      </c>
      <c r="O15" s="61">
        <v>104.288614790922</v>
      </c>
      <c r="P15" s="16">
        <v>104.51276661736701</v>
      </c>
      <c r="Q15" s="16">
        <v>115.42113057111899</v>
      </c>
      <c r="R15" s="64">
        <v>126.765296565276</v>
      </c>
      <c r="S15" s="61">
        <v>111.902169169632</v>
      </c>
      <c r="T15" s="16">
        <v>112.143574124911</v>
      </c>
      <c r="U15" s="16">
        <v>111.62170895141701</v>
      </c>
      <c r="V15" s="64">
        <v>125.77803039924</v>
      </c>
      <c r="W15" s="61">
        <v>105.919950804443</v>
      </c>
      <c r="X15" s="16">
        <v>108.746689869157</v>
      </c>
      <c r="Y15" s="16">
        <v>110.46736486924</v>
      </c>
      <c r="Z15" s="64">
        <v>115.064467642859</v>
      </c>
      <c r="AA15" s="61">
        <v>105.623872939675</v>
      </c>
      <c r="AB15" s="16">
        <v>106.54524071764099</v>
      </c>
      <c r="AC15" s="16">
        <v>112.976018742927</v>
      </c>
      <c r="AD15" s="64">
        <v>122.362234854739</v>
      </c>
    </row>
    <row r="16" spans="1:30" x14ac:dyDescent="0.25">
      <c r="N16" s="25">
        <v>37529</v>
      </c>
      <c r="O16" s="61">
        <v>103.750267176817</v>
      </c>
      <c r="P16" s="16">
        <v>108.01064517124399</v>
      </c>
      <c r="Q16" s="16">
        <v>117.932049490558</v>
      </c>
      <c r="R16" s="64">
        <v>135.431179454465</v>
      </c>
      <c r="S16" s="61">
        <v>113.109682202255</v>
      </c>
      <c r="T16" s="16">
        <v>115.218848293644</v>
      </c>
      <c r="U16" s="16">
        <v>116.28002306077001</v>
      </c>
      <c r="V16" s="64">
        <v>131.54356065015699</v>
      </c>
      <c r="W16" s="61">
        <v>110.036149205394</v>
      </c>
      <c r="X16" s="16">
        <v>111.03657428791</v>
      </c>
      <c r="Y16" s="16">
        <v>114.402496371529</v>
      </c>
      <c r="Z16" s="64">
        <v>119.65184151016599</v>
      </c>
      <c r="AA16" s="61">
        <v>107.694996723803</v>
      </c>
      <c r="AB16" s="16">
        <v>110.440287544046</v>
      </c>
      <c r="AC16" s="16">
        <v>117.429833697394</v>
      </c>
      <c r="AD16" s="64">
        <v>126.98357343145599</v>
      </c>
    </row>
    <row r="17" spans="1:30" x14ac:dyDescent="0.25">
      <c r="N17" s="25">
        <v>37621</v>
      </c>
      <c r="O17" s="61">
        <v>105.242857074969</v>
      </c>
      <c r="P17" s="16">
        <v>109.749470930958</v>
      </c>
      <c r="Q17" s="16">
        <v>121.022077844875</v>
      </c>
      <c r="R17" s="64">
        <v>138.29963225011599</v>
      </c>
      <c r="S17" s="61">
        <v>112.978529037879</v>
      </c>
      <c r="T17" s="16">
        <v>113.295198884299</v>
      </c>
      <c r="U17" s="16">
        <v>121.01894971606799</v>
      </c>
      <c r="V17" s="64">
        <v>142.821952650632</v>
      </c>
      <c r="W17" s="61">
        <v>113.282755783506</v>
      </c>
      <c r="X17" s="16">
        <v>114.330692211262</v>
      </c>
      <c r="Y17" s="16">
        <v>119.523427578072</v>
      </c>
      <c r="Z17" s="64">
        <v>123.726686956788</v>
      </c>
      <c r="AA17" s="61">
        <v>108.727452276158</v>
      </c>
      <c r="AB17" s="16">
        <v>112.194673340937</v>
      </c>
      <c r="AC17" s="16">
        <v>120.948240343793</v>
      </c>
      <c r="AD17" s="64">
        <v>130.459105804308</v>
      </c>
    </row>
    <row r="18" spans="1:30" x14ac:dyDescent="0.25">
      <c r="N18" s="25">
        <v>37711</v>
      </c>
      <c r="O18" s="61">
        <v>109.810731424769</v>
      </c>
      <c r="P18" s="16">
        <v>109.192782869349</v>
      </c>
      <c r="Q18" s="16">
        <v>124.91366681690199</v>
      </c>
      <c r="R18" s="64">
        <v>138.13123662431201</v>
      </c>
      <c r="S18" s="61">
        <v>114.6297549647</v>
      </c>
      <c r="T18" s="16">
        <v>116.03512846608599</v>
      </c>
      <c r="U18" s="16">
        <v>124.436424394569</v>
      </c>
      <c r="V18" s="64">
        <v>151.243252020043</v>
      </c>
      <c r="W18" s="61">
        <v>114.247639568838</v>
      </c>
      <c r="X18" s="16">
        <v>116.021417896847</v>
      </c>
      <c r="Y18" s="16">
        <v>124.598668757517</v>
      </c>
      <c r="Z18" s="64">
        <v>127.989564895397</v>
      </c>
      <c r="AA18" s="61">
        <v>112.006840907623</v>
      </c>
      <c r="AB18" s="16">
        <v>112.1326446134</v>
      </c>
      <c r="AC18" s="16">
        <v>125.271202810841</v>
      </c>
      <c r="AD18" s="64">
        <v>134.94137460427601</v>
      </c>
    </row>
    <row r="19" spans="1:30" x14ac:dyDescent="0.25">
      <c r="N19" s="25">
        <v>37802</v>
      </c>
      <c r="O19" s="61">
        <v>113.04138082589699</v>
      </c>
      <c r="P19" s="16">
        <v>109.752763987669</v>
      </c>
      <c r="Q19" s="16">
        <v>129.77573101409999</v>
      </c>
      <c r="R19" s="64">
        <v>140.07237458619301</v>
      </c>
      <c r="S19" s="61">
        <v>117.482442325073</v>
      </c>
      <c r="T19" s="16">
        <v>120.274053541019</v>
      </c>
      <c r="U19" s="16">
        <v>129.34682776877199</v>
      </c>
      <c r="V19" s="64">
        <v>156.847589857152</v>
      </c>
      <c r="W19" s="61">
        <v>115.07838839276501</v>
      </c>
      <c r="X19" s="16">
        <v>117.385517970235</v>
      </c>
      <c r="Y19" s="16">
        <v>126.777378838511</v>
      </c>
      <c r="Z19" s="64">
        <v>129.541833500541</v>
      </c>
      <c r="AA19" s="61">
        <v>116.742412017321</v>
      </c>
      <c r="AB19" s="16">
        <v>112.94584289086799</v>
      </c>
      <c r="AC19" s="16">
        <v>130.10405035626701</v>
      </c>
      <c r="AD19" s="64">
        <v>140.63449216421699</v>
      </c>
    </row>
    <row r="20" spans="1:30" x14ac:dyDescent="0.25">
      <c r="N20" s="25">
        <v>37894</v>
      </c>
      <c r="O20" s="61">
        <v>112.170483177271</v>
      </c>
      <c r="P20" s="16">
        <v>111.50216450369599</v>
      </c>
      <c r="Q20" s="16">
        <v>132.81834642429001</v>
      </c>
      <c r="R20" s="64">
        <v>143.93691692819201</v>
      </c>
      <c r="S20" s="61">
        <v>121.830267849073</v>
      </c>
      <c r="T20" s="16">
        <v>123.102960178684</v>
      </c>
      <c r="U20" s="16">
        <v>135.82875966999401</v>
      </c>
      <c r="V20" s="64">
        <v>162.72935998135199</v>
      </c>
      <c r="W20" s="61">
        <v>118.249011649157</v>
      </c>
      <c r="X20" s="16">
        <v>121.14447785002599</v>
      </c>
      <c r="Y20" s="16">
        <v>128.86058776757</v>
      </c>
      <c r="Z20" s="64">
        <v>128.70299902379099</v>
      </c>
      <c r="AA20" s="61">
        <v>118.85218722016501</v>
      </c>
      <c r="AB20" s="16">
        <v>116.170938189464</v>
      </c>
      <c r="AC20" s="16">
        <v>134.42957916413599</v>
      </c>
      <c r="AD20" s="64">
        <v>144.66703921333399</v>
      </c>
    </row>
    <row r="21" spans="1:30" x14ac:dyDescent="0.25">
      <c r="N21" s="25">
        <v>37986</v>
      </c>
      <c r="O21" s="61">
        <v>112.26506238266801</v>
      </c>
      <c r="P21" s="16">
        <v>113.465617031861</v>
      </c>
      <c r="Q21" s="16">
        <v>136.20551059778199</v>
      </c>
      <c r="R21" s="64">
        <v>148.94756435716701</v>
      </c>
      <c r="S21" s="61">
        <v>125.36486236007801</v>
      </c>
      <c r="T21" s="16">
        <v>128.31618737099299</v>
      </c>
      <c r="U21" s="16">
        <v>141.62898884409799</v>
      </c>
      <c r="V21" s="64">
        <v>168.338349091205</v>
      </c>
      <c r="W21" s="61">
        <v>122.759953680164</v>
      </c>
      <c r="X21" s="16">
        <v>125.690054561826</v>
      </c>
      <c r="Y21" s="16">
        <v>135.387583757784</v>
      </c>
      <c r="Z21" s="64">
        <v>132.007908536987</v>
      </c>
      <c r="AA21" s="61">
        <v>120.58736135762901</v>
      </c>
      <c r="AB21" s="16">
        <v>120.946275406932</v>
      </c>
      <c r="AC21" s="16">
        <v>139.46039855398399</v>
      </c>
      <c r="AD21" s="64">
        <v>147.93792039473601</v>
      </c>
    </row>
    <row r="22" spans="1:30" x14ac:dyDescent="0.25">
      <c r="N22" s="25">
        <v>38077</v>
      </c>
      <c r="O22" s="61">
        <v>116.387943966555</v>
      </c>
      <c r="P22" s="16">
        <v>114.99536030925201</v>
      </c>
      <c r="Q22" s="16">
        <v>140.857506257609</v>
      </c>
      <c r="R22" s="64">
        <v>154.36747054535201</v>
      </c>
      <c r="S22" s="61">
        <v>125.48736967062</v>
      </c>
      <c r="T22" s="16">
        <v>138.61066457774601</v>
      </c>
      <c r="U22" s="16">
        <v>146.922548538244</v>
      </c>
      <c r="V22" s="64">
        <v>174.71889663183501</v>
      </c>
      <c r="W22" s="61">
        <v>127.182358202907</v>
      </c>
      <c r="X22" s="16">
        <v>131.08103758348199</v>
      </c>
      <c r="Y22" s="16">
        <v>143.37292048535201</v>
      </c>
      <c r="Z22" s="64">
        <v>141.371521488865</v>
      </c>
      <c r="AA22" s="61">
        <v>125.984352901092</v>
      </c>
      <c r="AB22" s="16">
        <v>127.54726428632</v>
      </c>
      <c r="AC22" s="16">
        <v>147.011067082354</v>
      </c>
      <c r="AD22" s="64">
        <v>154.003726183005</v>
      </c>
    </row>
    <row r="23" spans="1:30" x14ac:dyDescent="0.25">
      <c r="N23" s="25">
        <v>38168</v>
      </c>
      <c r="O23" s="61">
        <v>120.868271112762</v>
      </c>
      <c r="P23" s="16">
        <v>113.773023354299</v>
      </c>
      <c r="Q23" s="16">
        <v>142.484508549076</v>
      </c>
      <c r="R23" s="64">
        <v>160.41517952234301</v>
      </c>
      <c r="S23" s="61">
        <v>125.177541752202</v>
      </c>
      <c r="T23" s="16">
        <v>146.639146460869</v>
      </c>
      <c r="U23" s="16">
        <v>150.94432465472499</v>
      </c>
      <c r="V23" s="64">
        <v>183.68009906405101</v>
      </c>
      <c r="W23" s="61">
        <v>132.68376733896201</v>
      </c>
      <c r="X23" s="16">
        <v>137.81272929781099</v>
      </c>
      <c r="Y23" s="16">
        <v>150.10532526467699</v>
      </c>
      <c r="Z23" s="64">
        <v>150.97688884569101</v>
      </c>
      <c r="AA23" s="61">
        <v>131.871419594695</v>
      </c>
      <c r="AB23" s="16">
        <v>135.14730321267601</v>
      </c>
      <c r="AC23" s="16">
        <v>156.09381955634601</v>
      </c>
      <c r="AD23" s="64">
        <v>161.21489173316499</v>
      </c>
    </row>
    <row r="24" spans="1:30" x14ac:dyDescent="0.25">
      <c r="N24" s="25">
        <v>38260</v>
      </c>
      <c r="O24" s="61">
        <v>121.28824855553</v>
      </c>
      <c r="P24" s="16">
        <v>110.871179974732</v>
      </c>
      <c r="Q24" s="16">
        <v>143.45998288660499</v>
      </c>
      <c r="R24" s="64">
        <v>168.435603531634</v>
      </c>
      <c r="S24" s="61">
        <v>131.961501173844</v>
      </c>
      <c r="T24" s="16">
        <v>146.30840968809301</v>
      </c>
      <c r="U24" s="16">
        <v>155.66324516057901</v>
      </c>
      <c r="V24" s="64">
        <v>189.178080491478</v>
      </c>
      <c r="W24" s="61">
        <v>139.195089960621</v>
      </c>
      <c r="X24" s="16">
        <v>142.057955379134</v>
      </c>
      <c r="Y24" s="16">
        <v>155.393454732885</v>
      </c>
      <c r="Z24" s="64">
        <v>155.10445057052601</v>
      </c>
      <c r="AA24" s="61">
        <v>135.40701665725501</v>
      </c>
      <c r="AB24" s="16">
        <v>138.28164776081999</v>
      </c>
      <c r="AC24" s="16">
        <v>160.149402456518</v>
      </c>
      <c r="AD24" s="64">
        <v>165.111261015379</v>
      </c>
    </row>
    <row r="25" spans="1:30" x14ac:dyDescent="0.25">
      <c r="N25" s="25">
        <v>38352</v>
      </c>
      <c r="O25" s="61">
        <v>120.254043465064</v>
      </c>
      <c r="P25" s="16">
        <v>111.921399117368</v>
      </c>
      <c r="Q25" s="16">
        <v>147.692210963153</v>
      </c>
      <c r="R25" s="64">
        <v>172.980225932514</v>
      </c>
      <c r="S25" s="61">
        <v>142.31640414717501</v>
      </c>
      <c r="T25" s="16">
        <v>148.07062090923</v>
      </c>
      <c r="U25" s="16">
        <v>162.84519676299101</v>
      </c>
      <c r="V25" s="64">
        <v>193.587395591834</v>
      </c>
      <c r="W25" s="61">
        <v>145.424904195831</v>
      </c>
      <c r="X25" s="16">
        <v>146.589331115985</v>
      </c>
      <c r="Y25" s="16">
        <v>160.43452334744899</v>
      </c>
      <c r="Z25" s="64">
        <v>157.76687959179301</v>
      </c>
      <c r="AA25" s="61">
        <v>138.69524822345201</v>
      </c>
      <c r="AB25" s="16">
        <v>140.35274998096801</v>
      </c>
      <c r="AC25" s="16">
        <v>163.22390157949499</v>
      </c>
      <c r="AD25" s="64">
        <v>167.819521710456</v>
      </c>
    </row>
    <row r="26" spans="1:30" x14ac:dyDescent="0.25">
      <c r="N26" s="25">
        <v>38442</v>
      </c>
      <c r="O26" s="61">
        <v>121.501116356357</v>
      </c>
      <c r="P26" s="16">
        <v>119.109227119499</v>
      </c>
      <c r="Q26" s="16">
        <v>154.89851575677699</v>
      </c>
      <c r="R26" s="64">
        <v>171.34382496273</v>
      </c>
      <c r="S26" s="61">
        <v>150.19124279586501</v>
      </c>
      <c r="T26" s="16">
        <v>155.52606769933701</v>
      </c>
      <c r="U26" s="16">
        <v>172.55481124337999</v>
      </c>
      <c r="V26" s="64">
        <v>205.60352453207901</v>
      </c>
      <c r="W26" s="61">
        <v>150.20361271005001</v>
      </c>
      <c r="X26" s="16">
        <v>155.29552938101699</v>
      </c>
      <c r="Y26" s="16">
        <v>168.97234762861299</v>
      </c>
      <c r="Z26" s="64">
        <v>165.89545973152599</v>
      </c>
      <c r="AA26" s="61">
        <v>144.68168247905101</v>
      </c>
      <c r="AB26" s="16">
        <v>147.04175921149101</v>
      </c>
      <c r="AC26" s="16">
        <v>173.84509340108099</v>
      </c>
      <c r="AD26" s="64">
        <v>173.64924934838101</v>
      </c>
    </row>
    <row r="27" spans="1:30" x14ac:dyDescent="0.25">
      <c r="A27" s="118" t="s">
        <v>85</v>
      </c>
      <c r="B27" s="118"/>
      <c r="C27" s="118"/>
      <c r="D27" s="118"/>
      <c r="E27" s="118"/>
      <c r="F27" s="118"/>
      <c r="G27" s="76"/>
      <c r="H27" s="118" t="s">
        <v>86</v>
      </c>
      <c r="I27" s="118"/>
      <c r="J27" s="118"/>
      <c r="K27" s="118"/>
      <c r="L27" s="118"/>
      <c r="M27" s="118"/>
      <c r="N27" s="25">
        <v>38533</v>
      </c>
      <c r="O27" s="61">
        <v>124.99705261733</v>
      </c>
      <c r="P27" s="16">
        <v>126.648672987702</v>
      </c>
      <c r="Q27" s="16">
        <v>162.10310048202601</v>
      </c>
      <c r="R27" s="64">
        <v>170.29517818973301</v>
      </c>
      <c r="S27" s="61">
        <v>157.88149895015201</v>
      </c>
      <c r="T27" s="16">
        <v>162.43459429485401</v>
      </c>
      <c r="U27" s="16">
        <v>183.534992467536</v>
      </c>
      <c r="V27" s="64">
        <v>217.46364333879001</v>
      </c>
      <c r="W27" s="61">
        <v>155.54343741884699</v>
      </c>
      <c r="X27" s="16">
        <v>161.282693468985</v>
      </c>
      <c r="Y27" s="16">
        <v>180.34384987086801</v>
      </c>
      <c r="Z27" s="64">
        <v>180.61810867466201</v>
      </c>
      <c r="AA27" s="61">
        <v>151.448319846289</v>
      </c>
      <c r="AB27" s="16">
        <v>155.13670155641799</v>
      </c>
      <c r="AC27" s="16">
        <v>185.02987629509099</v>
      </c>
      <c r="AD27" s="64">
        <v>181.47059926281699</v>
      </c>
    </row>
    <row r="28" spans="1:30" x14ac:dyDescent="0.25">
      <c r="A28" s="118" t="s">
        <v>74</v>
      </c>
      <c r="B28" s="118"/>
      <c r="C28" s="118"/>
      <c r="D28" s="118"/>
      <c r="E28" s="118"/>
      <c r="F28" s="118"/>
      <c r="H28" s="118" t="s">
        <v>74</v>
      </c>
      <c r="I28" s="118"/>
      <c r="J28" s="118"/>
      <c r="K28" s="118"/>
      <c r="L28" s="118"/>
      <c r="M28" s="118"/>
      <c r="N28" s="25">
        <v>38625</v>
      </c>
      <c r="O28" s="61">
        <v>129.033905269418</v>
      </c>
      <c r="P28" s="16">
        <v>127.25222767523</v>
      </c>
      <c r="Q28" s="16">
        <v>161.52320278385201</v>
      </c>
      <c r="R28" s="64">
        <v>173.863724989069</v>
      </c>
      <c r="S28" s="61">
        <v>159.353710749144</v>
      </c>
      <c r="T28" s="16">
        <v>165.30750254850599</v>
      </c>
      <c r="U28" s="16">
        <v>188.088482383507</v>
      </c>
      <c r="V28" s="64">
        <v>220.627694810382</v>
      </c>
      <c r="W28" s="61">
        <v>161.48621749327199</v>
      </c>
      <c r="X28" s="16">
        <v>163.18384987459399</v>
      </c>
      <c r="Y28" s="16">
        <v>182.20760927941399</v>
      </c>
      <c r="Z28" s="64">
        <v>189.78612837058901</v>
      </c>
      <c r="AA28" s="61">
        <v>157.056860729313</v>
      </c>
      <c r="AB28" s="16">
        <v>160.94081521944699</v>
      </c>
      <c r="AC28" s="16">
        <v>186.43274419125001</v>
      </c>
      <c r="AD28" s="64">
        <v>185.99974993158699</v>
      </c>
    </row>
    <row r="29" spans="1:30" x14ac:dyDescent="0.25">
      <c r="N29" s="25">
        <v>38717</v>
      </c>
      <c r="O29" s="61">
        <v>129.86612704820001</v>
      </c>
      <c r="P29" s="16">
        <v>126.203701962447</v>
      </c>
      <c r="Q29" s="16">
        <v>158.71730394361799</v>
      </c>
      <c r="R29" s="64">
        <v>177.590356497127</v>
      </c>
      <c r="S29" s="61">
        <v>158.87627935342499</v>
      </c>
      <c r="T29" s="16">
        <v>166.632728434314</v>
      </c>
      <c r="U29" s="16">
        <v>190.321881839669</v>
      </c>
      <c r="V29" s="64">
        <v>223.07919969175501</v>
      </c>
      <c r="W29" s="61">
        <v>165.53721562344199</v>
      </c>
      <c r="X29" s="16">
        <v>169.95706171161399</v>
      </c>
      <c r="Y29" s="16">
        <v>180.58658700024799</v>
      </c>
      <c r="Z29" s="64">
        <v>187.009289261584</v>
      </c>
      <c r="AA29" s="61">
        <v>162.14310017363701</v>
      </c>
      <c r="AB29" s="16">
        <v>165.45340724294101</v>
      </c>
      <c r="AC29" s="16">
        <v>186.50518937473799</v>
      </c>
      <c r="AD29" s="64">
        <v>186.986118586169</v>
      </c>
    </row>
    <row r="30" spans="1:30" x14ac:dyDescent="0.25">
      <c r="N30" s="25">
        <v>38807</v>
      </c>
      <c r="O30" s="61">
        <v>126.51213327519</v>
      </c>
      <c r="P30" s="16">
        <v>127.17159841438</v>
      </c>
      <c r="Q30" s="16">
        <v>158.049263784495</v>
      </c>
      <c r="R30" s="64">
        <v>175.829035577691</v>
      </c>
      <c r="S30" s="61">
        <v>162.95564792366801</v>
      </c>
      <c r="T30" s="16">
        <v>167.981195528771</v>
      </c>
      <c r="U30" s="16">
        <v>196.25268499100099</v>
      </c>
      <c r="V30" s="64">
        <v>226.52260012123099</v>
      </c>
      <c r="W30" s="61">
        <v>167.666033245916</v>
      </c>
      <c r="X30" s="16">
        <v>179.42554727948999</v>
      </c>
      <c r="Y30" s="16">
        <v>188.095006167995</v>
      </c>
      <c r="Z30" s="64">
        <v>180.85296714459801</v>
      </c>
      <c r="AA30" s="61">
        <v>167.415800437207</v>
      </c>
      <c r="AB30" s="16">
        <v>171.643609855553</v>
      </c>
      <c r="AC30" s="16">
        <v>193.955377622714</v>
      </c>
      <c r="AD30" s="64">
        <v>188.23399317512801</v>
      </c>
    </row>
    <row r="31" spans="1:30" x14ac:dyDescent="0.25">
      <c r="N31" s="25">
        <v>38898</v>
      </c>
      <c r="O31" s="61">
        <v>123.18153988563201</v>
      </c>
      <c r="P31" s="16">
        <v>128.596014474839</v>
      </c>
      <c r="Q31" s="16">
        <v>154.430235223041</v>
      </c>
      <c r="R31" s="64">
        <v>172.138292883145</v>
      </c>
      <c r="S31" s="61">
        <v>167.25184250001601</v>
      </c>
      <c r="T31" s="16">
        <v>168.06464030357799</v>
      </c>
      <c r="U31" s="16">
        <v>202.76817065158099</v>
      </c>
      <c r="V31" s="64">
        <v>225.11474890977601</v>
      </c>
      <c r="W31" s="61">
        <v>168.426183964199</v>
      </c>
      <c r="X31" s="16">
        <v>183.795451831729</v>
      </c>
      <c r="Y31" s="16">
        <v>194.97801187966601</v>
      </c>
      <c r="Z31" s="64">
        <v>174.63738166877499</v>
      </c>
      <c r="AA31" s="61">
        <v>172.85762953270901</v>
      </c>
      <c r="AB31" s="16">
        <v>178.93412930662399</v>
      </c>
      <c r="AC31" s="16">
        <v>200.523955134094</v>
      </c>
      <c r="AD31" s="64">
        <v>190.20205052372199</v>
      </c>
    </row>
    <row r="32" spans="1:30" x14ac:dyDescent="0.25">
      <c r="N32" s="25">
        <v>38990</v>
      </c>
      <c r="O32" s="61">
        <v>125.12766559270401</v>
      </c>
      <c r="P32" s="16">
        <v>130.84416700254701</v>
      </c>
      <c r="Q32" s="16">
        <v>153.38075208031299</v>
      </c>
      <c r="R32" s="64">
        <v>169.60899937517101</v>
      </c>
      <c r="S32" s="61">
        <v>169.01077278021501</v>
      </c>
      <c r="T32" s="16">
        <v>173.022308537307</v>
      </c>
      <c r="U32" s="16">
        <v>201.85284977311699</v>
      </c>
      <c r="V32" s="64">
        <v>220.577947706657</v>
      </c>
      <c r="W32" s="61">
        <v>168.588591324839</v>
      </c>
      <c r="X32" s="16">
        <v>181.82389114298201</v>
      </c>
      <c r="Y32" s="16">
        <v>188.887128750291</v>
      </c>
      <c r="Z32" s="64">
        <v>171.078741448632</v>
      </c>
      <c r="AA32" s="61">
        <v>173.06797016890701</v>
      </c>
      <c r="AB32" s="16">
        <v>184.321254178603</v>
      </c>
      <c r="AC32" s="16">
        <v>198.09032718845501</v>
      </c>
      <c r="AD32" s="64">
        <v>190.808423355912</v>
      </c>
    </row>
    <row r="33" spans="14:30" x14ac:dyDescent="0.25">
      <c r="N33" s="25">
        <v>39082</v>
      </c>
      <c r="O33" s="61">
        <v>128.37055271410199</v>
      </c>
      <c r="P33" s="16">
        <v>131.09391834804001</v>
      </c>
      <c r="Q33" s="16">
        <v>156.92407957648601</v>
      </c>
      <c r="R33" s="64">
        <v>167.43863210559499</v>
      </c>
      <c r="S33" s="61">
        <v>171.195638768284</v>
      </c>
      <c r="T33" s="16">
        <v>181.82846845652099</v>
      </c>
      <c r="U33" s="16">
        <v>199.931016578304</v>
      </c>
      <c r="V33" s="64">
        <v>222.17656743075801</v>
      </c>
      <c r="W33" s="61">
        <v>170.08146609205099</v>
      </c>
      <c r="X33" s="16">
        <v>180.21636501367101</v>
      </c>
      <c r="Y33" s="16">
        <v>184.00951864812899</v>
      </c>
      <c r="Z33" s="64">
        <v>172.58951798817</v>
      </c>
      <c r="AA33" s="61">
        <v>170.67122615276301</v>
      </c>
      <c r="AB33" s="16">
        <v>187.91852998764401</v>
      </c>
      <c r="AC33" s="16">
        <v>196.601432436995</v>
      </c>
      <c r="AD33" s="64">
        <v>191.55538039911301</v>
      </c>
    </row>
    <row r="34" spans="14:30" x14ac:dyDescent="0.25">
      <c r="N34" s="25">
        <v>39172</v>
      </c>
      <c r="O34" s="61">
        <v>129.08721271498101</v>
      </c>
      <c r="P34" s="16">
        <v>128.680884132138</v>
      </c>
      <c r="Q34" s="16">
        <v>159.021792454501</v>
      </c>
      <c r="R34" s="64">
        <v>163.65330579296901</v>
      </c>
      <c r="S34" s="61">
        <v>175.82189027614299</v>
      </c>
      <c r="T34" s="16">
        <v>186.437975270783</v>
      </c>
      <c r="U34" s="16">
        <v>207.46109053289001</v>
      </c>
      <c r="V34" s="64">
        <v>235.09587487407501</v>
      </c>
      <c r="W34" s="61">
        <v>173.021672946606</v>
      </c>
      <c r="X34" s="16">
        <v>181.97308060273301</v>
      </c>
      <c r="Y34" s="16">
        <v>190.17283005303599</v>
      </c>
      <c r="Z34" s="64">
        <v>176.93643513930101</v>
      </c>
      <c r="AA34" s="61">
        <v>174.34996458384001</v>
      </c>
      <c r="AB34" s="16">
        <v>191.92568307147101</v>
      </c>
      <c r="AC34" s="16">
        <v>202.97199798961299</v>
      </c>
      <c r="AD34" s="64">
        <v>195.09748941193499</v>
      </c>
    </row>
    <row r="35" spans="14:30" x14ac:dyDescent="0.25">
      <c r="N35" s="25">
        <v>39263</v>
      </c>
      <c r="O35" s="61">
        <v>130.226814246207</v>
      </c>
      <c r="P35" s="16">
        <v>125.80972156160099</v>
      </c>
      <c r="Q35" s="16">
        <v>155.939508528754</v>
      </c>
      <c r="R35" s="64">
        <v>159.264221167979</v>
      </c>
      <c r="S35" s="61">
        <v>177.783112630142</v>
      </c>
      <c r="T35" s="16">
        <v>187.558530449144</v>
      </c>
      <c r="U35" s="16">
        <v>213.69618911578601</v>
      </c>
      <c r="V35" s="64">
        <v>248.36958327632999</v>
      </c>
      <c r="W35" s="61">
        <v>174.46532387868399</v>
      </c>
      <c r="X35" s="16">
        <v>183.965613069494</v>
      </c>
      <c r="Y35" s="16">
        <v>194.82741469422501</v>
      </c>
      <c r="Z35" s="64">
        <v>177.222914564717</v>
      </c>
      <c r="AA35" s="61">
        <v>182.56344010710899</v>
      </c>
      <c r="AB35" s="16">
        <v>196.688434062976</v>
      </c>
      <c r="AC35" s="16">
        <v>209.38215843109001</v>
      </c>
      <c r="AD35" s="64">
        <v>197.85969030696299</v>
      </c>
    </row>
    <row r="36" spans="14:30" x14ac:dyDescent="0.25">
      <c r="N36" s="25">
        <v>39355</v>
      </c>
      <c r="O36" s="61">
        <v>129.92588456353701</v>
      </c>
      <c r="P36" s="16">
        <v>124.488907090768</v>
      </c>
      <c r="Q36" s="16">
        <v>151.033498438197</v>
      </c>
      <c r="R36" s="64">
        <v>156.23829563700801</v>
      </c>
      <c r="S36" s="61">
        <v>171.71098542301999</v>
      </c>
      <c r="T36" s="16">
        <v>188.96391714155601</v>
      </c>
      <c r="U36" s="16">
        <v>209.087285998673</v>
      </c>
      <c r="V36" s="64">
        <v>244.95670617767701</v>
      </c>
      <c r="W36" s="61">
        <v>172.45484183044599</v>
      </c>
      <c r="X36" s="16">
        <v>185.19881597290299</v>
      </c>
      <c r="Y36" s="16">
        <v>189.018283055431</v>
      </c>
      <c r="Z36" s="64">
        <v>169.42375872241399</v>
      </c>
      <c r="AA36" s="61">
        <v>182.657012570783</v>
      </c>
      <c r="AB36" s="16">
        <v>197.77554618840699</v>
      </c>
      <c r="AC36" s="16">
        <v>207.89644078284101</v>
      </c>
      <c r="AD36" s="64">
        <v>191.294317004459</v>
      </c>
    </row>
    <row r="37" spans="14:30" x14ac:dyDescent="0.25">
      <c r="N37" s="25">
        <v>39447</v>
      </c>
      <c r="O37" s="61">
        <v>127.93577095382599</v>
      </c>
      <c r="P37" s="16">
        <v>124.611857809971</v>
      </c>
      <c r="Q37" s="16">
        <v>147.212752471529</v>
      </c>
      <c r="R37" s="64">
        <v>152.87830177132301</v>
      </c>
      <c r="S37" s="61">
        <v>166.82680519549001</v>
      </c>
      <c r="T37" s="16">
        <v>188.839187454936</v>
      </c>
      <c r="U37" s="16">
        <v>204.401013191934</v>
      </c>
      <c r="V37" s="64">
        <v>237.366608204203</v>
      </c>
      <c r="W37" s="61">
        <v>170.20794339031801</v>
      </c>
      <c r="X37" s="16">
        <v>184.469618784608</v>
      </c>
      <c r="Y37" s="16">
        <v>181.86691009813799</v>
      </c>
      <c r="Z37" s="64">
        <v>160.94708809535501</v>
      </c>
      <c r="AA37" s="61">
        <v>176.31668838114899</v>
      </c>
      <c r="AB37" s="16">
        <v>194.33272382784301</v>
      </c>
      <c r="AC37" s="16">
        <v>202.58108525040501</v>
      </c>
      <c r="AD37" s="64">
        <v>181.93526701353201</v>
      </c>
    </row>
    <row r="38" spans="14:30" x14ac:dyDescent="0.25">
      <c r="N38" s="25">
        <v>39538</v>
      </c>
      <c r="O38" s="61">
        <v>124.575370555164</v>
      </c>
      <c r="P38" s="16">
        <v>124.663844438307</v>
      </c>
      <c r="Q38" s="16">
        <v>142.00193182930801</v>
      </c>
      <c r="R38" s="64">
        <v>145.602216056717</v>
      </c>
      <c r="S38" s="61">
        <v>169.229176549811</v>
      </c>
      <c r="T38" s="16">
        <v>184.37084865465101</v>
      </c>
      <c r="U38" s="16">
        <v>204.38509556401399</v>
      </c>
      <c r="V38" s="64">
        <v>239.45291428705599</v>
      </c>
      <c r="W38" s="61">
        <v>165.67209857243799</v>
      </c>
      <c r="X38" s="16">
        <v>181.05055536779301</v>
      </c>
      <c r="Y38" s="16">
        <v>178.77799514477201</v>
      </c>
      <c r="Z38" s="64">
        <v>153.66677081115</v>
      </c>
      <c r="AA38" s="61">
        <v>173.89674593639</v>
      </c>
      <c r="AB38" s="16">
        <v>190.378303354423</v>
      </c>
      <c r="AC38" s="16">
        <v>199.59205643308599</v>
      </c>
      <c r="AD38" s="64">
        <v>178.86096858812601</v>
      </c>
    </row>
    <row r="39" spans="14:30" x14ac:dyDescent="0.25">
      <c r="N39" s="25">
        <v>39629</v>
      </c>
      <c r="O39" s="61">
        <v>119.048151647935</v>
      </c>
      <c r="P39" s="16">
        <v>124.662077578571</v>
      </c>
      <c r="Q39" s="16">
        <v>138.90604992329199</v>
      </c>
      <c r="R39" s="64">
        <v>137.96711158022401</v>
      </c>
      <c r="S39" s="61">
        <v>172.145827320195</v>
      </c>
      <c r="T39" s="16">
        <v>181.61002175433799</v>
      </c>
      <c r="U39" s="16">
        <v>202.79647940134001</v>
      </c>
      <c r="V39" s="64">
        <v>238.99465618817399</v>
      </c>
      <c r="W39" s="61">
        <v>157.83752940878699</v>
      </c>
      <c r="X39" s="16">
        <v>177.38049476723899</v>
      </c>
      <c r="Y39" s="16">
        <v>171.95425745623001</v>
      </c>
      <c r="Z39" s="64">
        <v>147.12351891263501</v>
      </c>
      <c r="AA39" s="61">
        <v>172.966485720234</v>
      </c>
      <c r="AB39" s="16">
        <v>186.128486413872</v>
      </c>
      <c r="AC39" s="16">
        <v>195.292121337098</v>
      </c>
      <c r="AD39" s="64">
        <v>178.97686991947</v>
      </c>
    </row>
    <row r="40" spans="14:30" x14ac:dyDescent="0.25">
      <c r="N40" s="25">
        <v>39721</v>
      </c>
      <c r="O40" s="61">
        <v>112.37227427047399</v>
      </c>
      <c r="P40" s="16">
        <v>118.652309310018</v>
      </c>
      <c r="Q40" s="16">
        <v>133.125729821655</v>
      </c>
      <c r="R40" s="64">
        <v>129.39576751807999</v>
      </c>
      <c r="S40" s="61">
        <v>164.201237558755</v>
      </c>
      <c r="T40" s="16">
        <v>184.621763574054</v>
      </c>
      <c r="U40" s="16">
        <v>195.70177001783199</v>
      </c>
      <c r="V40" s="64">
        <v>227.85494641257799</v>
      </c>
      <c r="W40" s="61">
        <v>149.54617941338699</v>
      </c>
      <c r="X40" s="16">
        <v>171.13329968852301</v>
      </c>
      <c r="Y40" s="16">
        <v>159.288325972558</v>
      </c>
      <c r="Z40" s="64">
        <v>137.91336432753101</v>
      </c>
      <c r="AA40" s="61">
        <v>164.033975014318</v>
      </c>
      <c r="AB40" s="16">
        <v>175.78430431855</v>
      </c>
      <c r="AC40" s="16">
        <v>179.74264720718401</v>
      </c>
      <c r="AD40" s="64">
        <v>176.015070062408</v>
      </c>
    </row>
    <row r="41" spans="14:30" x14ac:dyDescent="0.25">
      <c r="N41" s="25">
        <v>39813</v>
      </c>
      <c r="O41" s="61">
        <v>105.778360839336</v>
      </c>
      <c r="P41" s="16">
        <v>110.161162765982</v>
      </c>
      <c r="Q41" s="16">
        <v>123.45126139259</v>
      </c>
      <c r="R41" s="64">
        <v>121.80523192052</v>
      </c>
      <c r="S41" s="61">
        <v>151.13562490386201</v>
      </c>
      <c r="T41" s="16">
        <v>182.186934052493</v>
      </c>
      <c r="U41" s="16">
        <v>188.92889809138299</v>
      </c>
      <c r="V41" s="64">
        <v>218.314631519247</v>
      </c>
      <c r="W41" s="61">
        <v>142.375305989015</v>
      </c>
      <c r="X41" s="16">
        <v>162.25548044254501</v>
      </c>
      <c r="Y41" s="16">
        <v>149.82687735088501</v>
      </c>
      <c r="Z41" s="64">
        <v>128.94674634073101</v>
      </c>
      <c r="AA41" s="61">
        <v>151.128062238534</v>
      </c>
      <c r="AB41" s="16">
        <v>163.666313111916</v>
      </c>
      <c r="AC41" s="16">
        <v>165.27621087718401</v>
      </c>
      <c r="AD41" s="64">
        <v>168.74167920400899</v>
      </c>
    </row>
    <row r="42" spans="14:30" x14ac:dyDescent="0.25">
      <c r="N42" s="25">
        <v>39903</v>
      </c>
      <c r="O42" s="61">
        <v>97.745031800503099</v>
      </c>
      <c r="P42" s="16">
        <v>105.481737274937</v>
      </c>
      <c r="Q42" s="16">
        <v>117.95004088045999</v>
      </c>
      <c r="R42" s="64">
        <v>118.07842606922399</v>
      </c>
      <c r="S42" s="61">
        <v>140.95334021788301</v>
      </c>
      <c r="T42" s="16">
        <v>167.960453844417</v>
      </c>
      <c r="U42" s="16">
        <v>185.81599780453499</v>
      </c>
      <c r="V42" s="64">
        <v>211.25273462165899</v>
      </c>
      <c r="W42" s="61">
        <v>135.20804277818601</v>
      </c>
      <c r="X42" s="16">
        <v>152.637653906644</v>
      </c>
      <c r="Y42" s="16">
        <v>145.64026985966899</v>
      </c>
      <c r="Z42" s="64">
        <v>123.947891255786</v>
      </c>
      <c r="AA42" s="61">
        <v>139.267093604759</v>
      </c>
      <c r="AB42" s="16">
        <v>151.33999539241901</v>
      </c>
      <c r="AC42" s="16">
        <v>158.43539519201499</v>
      </c>
      <c r="AD42" s="64">
        <v>155.38561207810099</v>
      </c>
    </row>
    <row r="43" spans="14:30" x14ac:dyDescent="0.25">
      <c r="N43" s="25">
        <v>39994</v>
      </c>
      <c r="O43" s="61">
        <v>91.877792285046596</v>
      </c>
      <c r="P43" s="16">
        <v>103.98584294984801</v>
      </c>
      <c r="Q43" s="16">
        <v>117.76459294439</v>
      </c>
      <c r="R43" s="64">
        <v>113.11201529851</v>
      </c>
      <c r="S43" s="61">
        <v>133.36994555908001</v>
      </c>
      <c r="T43" s="16">
        <v>158.05545298384499</v>
      </c>
      <c r="U43" s="16">
        <v>183.53688021425501</v>
      </c>
      <c r="V43" s="64">
        <v>204.504757753137</v>
      </c>
      <c r="W43" s="61">
        <v>130.59500222221601</v>
      </c>
      <c r="X43" s="16">
        <v>146.35236553937199</v>
      </c>
      <c r="Y43" s="16">
        <v>141.897768462291</v>
      </c>
      <c r="Z43" s="64">
        <v>117.00733600824</v>
      </c>
      <c r="AA43" s="61">
        <v>127.05051007290901</v>
      </c>
      <c r="AB43" s="16">
        <v>139.36465059954699</v>
      </c>
      <c r="AC43" s="16">
        <v>151.64280473383101</v>
      </c>
      <c r="AD43" s="64">
        <v>140.04447456429099</v>
      </c>
    </row>
    <row r="44" spans="14:30" x14ac:dyDescent="0.25">
      <c r="N44" s="25">
        <v>40086</v>
      </c>
      <c r="O44" s="61">
        <v>92.277891411048202</v>
      </c>
      <c r="P44" s="16">
        <v>100.63945606767101</v>
      </c>
      <c r="Q44" s="16">
        <v>117.275165548182</v>
      </c>
      <c r="R44" s="64">
        <v>103.38478262276</v>
      </c>
      <c r="S44" s="61">
        <v>132.809442431799</v>
      </c>
      <c r="T44" s="16">
        <v>156.25759908493899</v>
      </c>
      <c r="U44" s="16">
        <v>182.17798702027901</v>
      </c>
      <c r="V44" s="64">
        <v>201.71303931432701</v>
      </c>
      <c r="W44" s="61">
        <v>130.35446643002101</v>
      </c>
      <c r="X44" s="16">
        <v>145.13989511063801</v>
      </c>
      <c r="Y44" s="16">
        <v>137.192991885141</v>
      </c>
      <c r="Z44" s="64">
        <v>107.748368152392</v>
      </c>
      <c r="AA44" s="61">
        <v>118.79397601122299</v>
      </c>
      <c r="AB44" s="16">
        <v>133.451049359085</v>
      </c>
      <c r="AC44" s="16">
        <v>144.35352816234999</v>
      </c>
      <c r="AD44" s="64">
        <v>133.598027644648</v>
      </c>
    </row>
    <row r="45" spans="14:30" x14ac:dyDescent="0.25">
      <c r="N45" s="25">
        <v>40178</v>
      </c>
      <c r="O45" s="61">
        <v>92.420690034924704</v>
      </c>
      <c r="P45" s="16">
        <v>94.733195244021402</v>
      </c>
      <c r="Q45" s="16">
        <v>113.611036135224</v>
      </c>
      <c r="R45" s="64">
        <v>96.394229997040597</v>
      </c>
      <c r="S45" s="61">
        <v>135.39708075005501</v>
      </c>
      <c r="T45" s="16">
        <v>153.665857865465</v>
      </c>
      <c r="U45" s="16">
        <v>179.18135405812501</v>
      </c>
      <c r="V45" s="64">
        <v>199.648207266409</v>
      </c>
      <c r="W45" s="61">
        <v>129.25981683410299</v>
      </c>
      <c r="X45" s="16">
        <v>143.11812684925999</v>
      </c>
      <c r="Y45" s="16">
        <v>133.76647230205</v>
      </c>
      <c r="Z45" s="64">
        <v>103.61484102917601</v>
      </c>
      <c r="AA45" s="61">
        <v>115.71653072871401</v>
      </c>
      <c r="AB45" s="16">
        <v>131.93470331001799</v>
      </c>
      <c r="AC45" s="16">
        <v>137.96540974524899</v>
      </c>
      <c r="AD45" s="64">
        <v>132.35503565898699</v>
      </c>
    </row>
    <row r="46" spans="14:30" x14ac:dyDescent="0.25">
      <c r="N46" s="25">
        <v>40268</v>
      </c>
      <c r="O46" s="61">
        <v>88.266215352960202</v>
      </c>
      <c r="P46" s="16">
        <v>92.065552855499803</v>
      </c>
      <c r="Q46" s="16">
        <v>109.640549223839</v>
      </c>
      <c r="R46" s="64">
        <v>95.323962736475806</v>
      </c>
      <c r="S46" s="61">
        <v>132.721292290668</v>
      </c>
      <c r="T46" s="16">
        <v>151.169662167745</v>
      </c>
      <c r="U46" s="16">
        <v>172.99174637643699</v>
      </c>
      <c r="V46" s="64">
        <v>199.964016661729</v>
      </c>
      <c r="W46" s="61">
        <v>125.703510386012</v>
      </c>
      <c r="X46" s="16">
        <v>138.18950110643701</v>
      </c>
      <c r="Y46" s="16">
        <v>132.61059216651199</v>
      </c>
      <c r="Z46" s="64">
        <v>106.343043751246</v>
      </c>
      <c r="AA46" s="61">
        <v>113.70767458028701</v>
      </c>
      <c r="AB46" s="16">
        <v>132.65296832310801</v>
      </c>
      <c r="AC46" s="16">
        <v>132.960223842956</v>
      </c>
      <c r="AD46" s="64">
        <v>129.857770017842</v>
      </c>
    </row>
    <row r="47" spans="14:30" x14ac:dyDescent="0.25">
      <c r="N47" s="25">
        <v>40359</v>
      </c>
      <c r="O47" s="61">
        <v>84.253803108449503</v>
      </c>
      <c r="P47" s="16">
        <v>91.922883585460099</v>
      </c>
      <c r="Q47" s="16">
        <v>105.611591012186</v>
      </c>
      <c r="R47" s="64">
        <v>96.119426536235906</v>
      </c>
      <c r="S47" s="61">
        <v>126.253543691562</v>
      </c>
      <c r="T47" s="16">
        <v>152.392346957516</v>
      </c>
      <c r="U47" s="16">
        <v>165.920320011494</v>
      </c>
      <c r="V47" s="64">
        <v>199.097337437666</v>
      </c>
      <c r="W47" s="61">
        <v>122.76854912607099</v>
      </c>
      <c r="X47" s="16">
        <v>134.041342836795</v>
      </c>
      <c r="Y47" s="16">
        <v>131.64477151895099</v>
      </c>
      <c r="Z47" s="64">
        <v>109.03613047562099</v>
      </c>
      <c r="AA47" s="61">
        <v>110.31986425804701</v>
      </c>
      <c r="AB47" s="16">
        <v>133.91678115429599</v>
      </c>
      <c r="AC47" s="16">
        <v>128.505323067316</v>
      </c>
      <c r="AD47" s="64">
        <v>126.76333345403501</v>
      </c>
    </row>
    <row r="48" spans="14:30" x14ac:dyDescent="0.25">
      <c r="N48" s="25">
        <v>40451</v>
      </c>
      <c r="O48" s="61">
        <v>81.2128710717883</v>
      </c>
      <c r="P48" s="16">
        <v>89.810933008087503</v>
      </c>
      <c r="Q48" s="16">
        <v>103.41855608133601</v>
      </c>
      <c r="R48" s="64">
        <v>95.335042602907507</v>
      </c>
      <c r="S48" s="61">
        <v>125.739279395342</v>
      </c>
      <c r="T48" s="16">
        <v>152.548141332575</v>
      </c>
      <c r="U48" s="16">
        <v>168.113166911435</v>
      </c>
      <c r="V48" s="64">
        <v>200.042753795453</v>
      </c>
      <c r="W48" s="61">
        <v>121.059514213171</v>
      </c>
      <c r="X48" s="16">
        <v>132.38701079967601</v>
      </c>
      <c r="Y48" s="16">
        <v>131.85558577812</v>
      </c>
      <c r="Z48" s="64">
        <v>110.23893820869201</v>
      </c>
      <c r="AA48" s="61">
        <v>106.444093516406</v>
      </c>
      <c r="AB48" s="16">
        <v>128.060650713889</v>
      </c>
      <c r="AC48" s="16">
        <v>128.41888976471401</v>
      </c>
      <c r="AD48" s="64">
        <v>127.405372506982</v>
      </c>
    </row>
    <row r="49" spans="14:30" x14ac:dyDescent="0.25">
      <c r="N49" s="25">
        <v>40543</v>
      </c>
      <c r="O49" s="61">
        <v>78.197245157396793</v>
      </c>
      <c r="P49" s="16">
        <v>86.1949390843712</v>
      </c>
      <c r="Q49" s="16">
        <v>102.851253048589</v>
      </c>
      <c r="R49" s="64">
        <v>93.116360694227794</v>
      </c>
      <c r="S49" s="61">
        <v>127.349864031679</v>
      </c>
      <c r="T49" s="16">
        <v>150.14850914543601</v>
      </c>
      <c r="U49" s="16">
        <v>173.92425114842899</v>
      </c>
      <c r="V49" s="64">
        <v>205.72683972345999</v>
      </c>
      <c r="W49" s="61">
        <v>118.376930402433</v>
      </c>
      <c r="X49" s="16">
        <v>130.42504269354001</v>
      </c>
      <c r="Y49" s="16">
        <v>131.248466229504</v>
      </c>
      <c r="Z49" s="64">
        <v>111.06493756473699</v>
      </c>
      <c r="AA49" s="61">
        <v>103.65694210212899</v>
      </c>
      <c r="AB49" s="16">
        <v>120.83233094376401</v>
      </c>
      <c r="AC49" s="16">
        <v>129.19592188642201</v>
      </c>
      <c r="AD49" s="64">
        <v>131.72778778192901</v>
      </c>
    </row>
    <row r="50" spans="14:30" x14ac:dyDescent="0.25">
      <c r="N50" s="25">
        <v>40633</v>
      </c>
      <c r="O50" s="61">
        <v>77.086722621339405</v>
      </c>
      <c r="P50" s="16">
        <v>86.500302870915306</v>
      </c>
      <c r="Q50" s="16">
        <v>102.303170591949</v>
      </c>
      <c r="R50" s="64">
        <v>94.893093756979397</v>
      </c>
      <c r="S50" s="61">
        <v>127.017480204714</v>
      </c>
      <c r="T50" s="16">
        <v>150.487614798544</v>
      </c>
      <c r="U50" s="16">
        <v>170.99016410570701</v>
      </c>
      <c r="V50" s="64">
        <v>209.715787008012</v>
      </c>
      <c r="W50" s="61">
        <v>115.154218643335</v>
      </c>
      <c r="X50" s="16">
        <v>128.78233226603601</v>
      </c>
      <c r="Y50" s="16">
        <v>128.90695481614199</v>
      </c>
      <c r="Z50" s="64">
        <v>113.00388409446001</v>
      </c>
      <c r="AA50" s="61">
        <v>103.76091397106499</v>
      </c>
      <c r="AB50" s="16">
        <v>120.92460303906201</v>
      </c>
      <c r="AC50" s="16">
        <v>127.20982129696</v>
      </c>
      <c r="AD50" s="64">
        <v>137.06543023674999</v>
      </c>
    </row>
    <row r="51" spans="14:30" x14ac:dyDescent="0.25">
      <c r="N51" s="25">
        <v>40724</v>
      </c>
      <c r="O51" s="61">
        <v>78.5692310745208</v>
      </c>
      <c r="P51" s="16">
        <v>90.100105460142203</v>
      </c>
      <c r="Q51" s="16">
        <v>101.138363650274</v>
      </c>
      <c r="R51" s="64">
        <v>99.201068304672503</v>
      </c>
      <c r="S51" s="61">
        <v>129.89948867712499</v>
      </c>
      <c r="T51" s="16">
        <v>151.30006007674399</v>
      </c>
      <c r="U51" s="16">
        <v>165.83005216302499</v>
      </c>
      <c r="V51" s="64">
        <v>213.538540002498</v>
      </c>
      <c r="W51" s="61">
        <v>114.268648012539</v>
      </c>
      <c r="X51" s="16">
        <v>130.77957926987401</v>
      </c>
      <c r="Y51" s="16">
        <v>128.59411979036599</v>
      </c>
      <c r="Z51" s="64">
        <v>116.689710667002</v>
      </c>
      <c r="AA51" s="61">
        <v>105.85527051419101</v>
      </c>
      <c r="AB51" s="16">
        <v>123.07550849210701</v>
      </c>
      <c r="AC51" s="16">
        <v>125.45065220494</v>
      </c>
      <c r="AD51" s="64">
        <v>141.50272107248301</v>
      </c>
    </row>
    <row r="52" spans="14:30" x14ac:dyDescent="0.25">
      <c r="N52" s="25">
        <v>40816</v>
      </c>
      <c r="O52" s="61">
        <v>79.980168605194194</v>
      </c>
      <c r="P52" s="16">
        <v>89.337420962357101</v>
      </c>
      <c r="Q52" s="16">
        <v>99.969282753702402</v>
      </c>
      <c r="R52" s="64">
        <v>104.79825852347901</v>
      </c>
      <c r="S52" s="61">
        <v>133.37981900132601</v>
      </c>
      <c r="T52" s="16">
        <v>149.18653754870201</v>
      </c>
      <c r="U52" s="16">
        <v>167.67840410495199</v>
      </c>
      <c r="V52" s="64">
        <v>220.50092163282801</v>
      </c>
      <c r="W52" s="61">
        <v>113.732018248177</v>
      </c>
      <c r="X52" s="16">
        <v>131.56112148271001</v>
      </c>
      <c r="Y52" s="16">
        <v>129.81049907087399</v>
      </c>
      <c r="Z52" s="64">
        <v>119.615079586549</v>
      </c>
      <c r="AA52" s="61">
        <v>106.178559272237</v>
      </c>
      <c r="AB52" s="16">
        <v>121.935394677933</v>
      </c>
      <c r="AC52" s="16">
        <v>125.54029013025099</v>
      </c>
      <c r="AD52" s="64">
        <v>144.423065815223</v>
      </c>
    </row>
    <row r="53" spans="14:30" x14ac:dyDescent="0.25">
      <c r="N53" s="25">
        <v>40908</v>
      </c>
      <c r="O53" s="61">
        <v>79.580465579229696</v>
      </c>
      <c r="P53" s="16">
        <v>86.178023507462598</v>
      </c>
      <c r="Q53" s="16">
        <v>99.312711783471897</v>
      </c>
      <c r="R53" s="64">
        <v>107.496593546409</v>
      </c>
      <c r="S53" s="61">
        <v>134.31003480599401</v>
      </c>
      <c r="T53" s="16">
        <v>147.538352145966</v>
      </c>
      <c r="U53" s="16">
        <v>172.13466137563501</v>
      </c>
      <c r="V53" s="64">
        <v>224.21890704212501</v>
      </c>
      <c r="W53" s="61">
        <v>111.77214532566001</v>
      </c>
      <c r="X53" s="16">
        <v>128.53110487881199</v>
      </c>
      <c r="Y53" s="16">
        <v>129.13301648223799</v>
      </c>
      <c r="Z53" s="64">
        <v>120.623346802619</v>
      </c>
      <c r="AA53" s="61">
        <v>104.50897543133399</v>
      </c>
      <c r="AB53" s="16">
        <v>120.838861290043</v>
      </c>
      <c r="AC53" s="16">
        <v>126.920481546494</v>
      </c>
      <c r="AD53" s="64">
        <v>148.233972445858</v>
      </c>
    </row>
    <row r="54" spans="14:30" x14ac:dyDescent="0.25">
      <c r="N54" s="25">
        <v>40999</v>
      </c>
      <c r="O54" s="61">
        <v>77.694571066799696</v>
      </c>
      <c r="P54" s="16">
        <v>85.877348857145606</v>
      </c>
      <c r="Q54" s="16">
        <v>97.211030530007307</v>
      </c>
      <c r="R54" s="64">
        <v>102.822189225999</v>
      </c>
      <c r="S54" s="61">
        <v>133.89148498273599</v>
      </c>
      <c r="T54" s="16">
        <v>146.89829778254801</v>
      </c>
      <c r="U54" s="16">
        <v>173.34306365344</v>
      </c>
      <c r="V54" s="64">
        <v>222.736025929428</v>
      </c>
      <c r="W54" s="61">
        <v>111.13959994115601</v>
      </c>
      <c r="X54" s="16">
        <v>125.36095837294501</v>
      </c>
      <c r="Y54" s="16">
        <v>129.03785438779499</v>
      </c>
      <c r="Z54" s="64">
        <v>123.358755931762</v>
      </c>
      <c r="AA54" s="61">
        <v>104.819652893407</v>
      </c>
      <c r="AB54" s="16">
        <v>123.737677075463</v>
      </c>
      <c r="AC54" s="16">
        <v>130.64960672363699</v>
      </c>
      <c r="AD54" s="64">
        <v>154.703702475971</v>
      </c>
    </row>
    <row r="55" spans="14:30" x14ac:dyDescent="0.25">
      <c r="N55" s="25">
        <v>41090</v>
      </c>
      <c r="O55" s="61">
        <v>74.922644623222695</v>
      </c>
      <c r="P55" s="16">
        <v>86.054006667043097</v>
      </c>
      <c r="Q55" s="16">
        <v>96.123695979106699</v>
      </c>
      <c r="R55" s="64">
        <v>98.952791333186298</v>
      </c>
      <c r="S55" s="61">
        <v>134.823303620302</v>
      </c>
      <c r="T55" s="16">
        <v>148.23764898510399</v>
      </c>
      <c r="U55" s="16">
        <v>173.31743526871301</v>
      </c>
      <c r="V55" s="64">
        <v>222.290890934723</v>
      </c>
      <c r="W55" s="61">
        <v>112.753609703176</v>
      </c>
      <c r="X55" s="16">
        <v>124.78231386296299</v>
      </c>
      <c r="Y55" s="16">
        <v>132.39503805798</v>
      </c>
      <c r="Z55" s="64">
        <v>127.86242980036501</v>
      </c>
      <c r="AA55" s="61">
        <v>107.32843926439</v>
      </c>
      <c r="AB55" s="16">
        <v>127.46229460926401</v>
      </c>
      <c r="AC55" s="16">
        <v>135.04226205466699</v>
      </c>
      <c r="AD55" s="64">
        <v>163.97637591903899</v>
      </c>
    </row>
    <row r="56" spans="14:30" x14ac:dyDescent="0.25">
      <c r="N56" s="25">
        <v>41182</v>
      </c>
      <c r="O56" s="61">
        <v>74.2854732255947</v>
      </c>
      <c r="P56" s="16">
        <v>87.197616648508998</v>
      </c>
      <c r="Q56" s="16">
        <v>99.850446592732197</v>
      </c>
      <c r="R56" s="64">
        <v>105.466581358326</v>
      </c>
      <c r="S56" s="61">
        <v>136.49441547527101</v>
      </c>
      <c r="T56" s="16">
        <v>151.056973821594</v>
      </c>
      <c r="U56" s="16">
        <v>173.848908156536</v>
      </c>
      <c r="V56" s="64">
        <v>230.98735951926599</v>
      </c>
      <c r="W56" s="61">
        <v>115.89942871475</v>
      </c>
      <c r="X56" s="16">
        <v>130.276680803304</v>
      </c>
      <c r="Y56" s="16">
        <v>135.34382613165701</v>
      </c>
      <c r="Z56" s="64">
        <v>131.507034864856</v>
      </c>
      <c r="AA56" s="61">
        <v>110.24168556194699</v>
      </c>
      <c r="AB56" s="16">
        <v>129.399345732547</v>
      </c>
      <c r="AC56" s="16">
        <v>136.19489027142299</v>
      </c>
      <c r="AD56" s="64">
        <v>168.588879890996</v>
      </c>
    </row>
    <row r="57" spans="14:30" x14ac:dyDescent="0.25">
      <c r="N57" s="25">
        <v>41274</v>
      </c>
      <c r="O57" s="61">
        <v>75.852146926702105</v>
      </c>
      <c r="P57" s="16">
        <v>87.942090657317905</v>
      </c>
      <c r="Q57" s="16">
        <v>102.72630353656901</v>
      </c>
      <c r="R57" s="64">
        <v>114.547523861957</v>
      </c>
      <c r="S57" s="61">
        <v>136.98825196717101</v>
      </c>
      <c r="T57" s="16">
        <v>152.525250056461</v>
      </c>
      <c r="U57" s="16">
        <v>176.138524459275</v>
      </c>
      <c r="V57" s="64">
        <v>241.82995404022901</v>
      </c>
      <c r="W57" s="61">
        <v>118.107368346168</v>
      </c>
      <c r="X57" s="16">
        <v>134.44246401054701</v>
      </c>
      <c r="Y57" s="16">
        <v>135.696160459818</v>
      </c>
      <c r="Z57" s="64">
        <v>135.18399416237</v>
      </c>
      <c r="AA57" s="61">
        <v>112.36993969827699</v>
      </c>
      <c r="AB57" s="16">
        <v>130.00489071698999</v>
      </c>
      <c r="AC57" s="16">
        <v>137.38658069879099</v>
      </c>
      <c r="AD57" s="64">
        <v>168.026103523779</v>
      </c>
    </row>
    <row r="58" spans="14:30" x14ac:dyDescent="0.25">
      <c r="N58" s="25">
        <v>41364</v>
      </c>
      <c r="O58" s="61">
        <v>77.960565816191405</v>
      </c>
      <c r="P58" s="16">
        <v>88.056873619992402</v>
      </c>
      <c r="Q58" s="16">
        <v>102.19403515188399</v>
      </c>
      <c r="R58" s="64">
        <v>119.51086804787801</v>
      </c>
      <c r="S58" s="61">
        <v>136.436216795642</v>
      </c>
      <c r="T58" s="16">
        <v>154.319868298632</v>
      </c>
      <c r="U58" s="16">
        <v>180.285989483565</v>
      </c>
      <c r="V58" s="64">
        <v>246.06740861207601</v>
      </c>
      <c r="W58" s="61">
        <v>119.489547069907</v>
      </c>
      <c r="X58" s="16">
        <v>133.31472825484701</v>
      </c>
      <c r="Y58" s="16">
        <v>139.44285999395601</v>
      </c>
      <c r="Z58" s="64">
        <v>139.472514788241</v>
      </c>
      <c r="AA58" s="61">
        <v>115.35019663260999</v>
      </c>
      <c r="AB58" s="16">
        <v>133.00450001416499</v>
      </c>
      <c r="AC58" s="16">
        <v>144.069710200256</v>
      </c>
      <c r="AD58" s="64">
        <v>171.228912175907</v>
      </c>
    </row>
    <row r="59" spans="14:30" x14ac:dyDescent="0.25">
      <c r="N59" s="25">
        <v>41455</v>
      </c>
      <c r="O59" s="61">
        <v>79.932914883602095</v>
      </c>
      <c r="P59" s="16">
        <v>89.974367840329904</v>
      </c>
      <c r="Q59" s="16">
        <v>103.57737998013501</v>
      </c>
      <c r="R59" s="64">
        <v>126.436837781709</v>
      </c>
      <c r="S59" s="61">
        <v>133.68678370076901</v>
      </c>
      <c r="T59" s="16">
        <v>155.08470434806199</v>
      </c>
      <c r="U59" s="16">
        <v>187.55529112148099</v>
      </c>
      <c r="V59" s="64">
        <v>250.85765995577501</v>
      </c>
      <c r="W59" s="61">
        <v>120.88128407734099</v>
      </c>
      <c r="X59" s="16">
        <v>135.00099933766001</v>
      </c>
      <c r="Y59" s="16">
        <v>147.298778219485</v>
      </c>
      <c r="Z59" s="64">
        <v>143.63907298025299</v>
      </c>
      <c r="AA59" s="61">
        <v>120.664276022349</v>
      </c>
      <c r="AB59" s="16">
        <v>139.55425478052399</v>
      </c>
      <c r="AC59" s="16">
        <v>155.14347763246101</v>
      </c>
      <c r="AD59" s="64">
        <v>179.06262202431199</v>
      </c>
    </row>
    <row r="60" spans="14:30" x14ac:dyDescent="0.25">
      <c r="N60" s="25">
        <v>41547</v>
      </c>
      <c r="O60" s="61">
        <v>81.196006941807696</v>
      </c>
      <c r="P60" s="16">
        <v>91.836138962893401</v>
      </c>
      <c r="Q60" s="16">
        <v>106.79605460941001</v>
      </c>
      <c r="R60" s="64">
        <v>130.08547739175799</v>
      </c>
      <c r="S60" s="61">
        <v>136.215156423938</v>
      </c>
      <c r="T60" s="16">
        <v>156.228141755867</v>
      </c>
      <c r="U60" s="16">
        <v>192.142434907103</v>
      </c>
      <c r="V60" s="64">
        <v>259.435830680077</v>
      </c>
      <c r="W60" s="61">
        <v>121.237521577622</v>
      </c>
      <c r="X60" s="16">
        <v>139.92604172334401</v>
      </c>
      <c r="Y60" s="16">
        <v>147.57556185993801</v>
      </c>
      <c r="Z60" s="64">
        <v>149.441688734498</v>
      </c>
      <c r="AA60" s="61">
        <v>125.41579868092801</v>
      </c>
      <c r="AB60" s="16">
        <v>145.67121324531101</v>
      </c>
      <c r="AC60" s="16">
        <v>160.62917922572299</v>
      </c>
      <c r="AD60" s="64">
        <v>185.87457655934401</v>
      </c>
    </row>
    <row r="61" spans="14:30" x14ac:dyDescent="0.25">
      <c r="N61" s="25">
        <v>41639</v>
      </c>
      <c r="O61" s="61">
        <v>82.178041345324701</v>
      </c>
      <c r="P61" s="16">
        <v>93.114283332175006</v>
      </c>
      <c r="Q61" s="16">
        <v>108.593398418018</v>
      </c>
      <c r="R61" s="64">
        <v>130.24019447865101</v>
      </c>
      <c r="S61" s="61">
        <v>143.67583903252299</v>
      </c>
      <c r="T61" s="16">
        <v>158.48123616780001</v>
      </c>
      <c r="U61" s="16">
        <v>192.85716136541501</v>
      </c>
      <c r="V61" s="64">
        <v>268.70974511671801</v>
      </c>
      <c r="W61" s="61">
        <v>122.21824577228701</v>
      </c>
      <c r="X61" s="16">
        <v>142.97173308716799</v>
      </c>
      <c r="Y61" s="16">
        <v>143.78099784947801</v>
      </c>
      <c r="Z61" s="64">
        <v>155.003791251465</v>
      </c>
      <c r="AA61" s="61">
        <v>127.704535797482</v>
      </c>
      <c r="AB61" s="16">
        <v>149.02761808827401</v>
      </c>
      <c r="AC61" s="16">
        <v>160.52020761911601</v>
      </c>
      <c r="AD61" s="64">
        <v>189.88073947856</v>
      </c>
    </row>
    <row r="62" spans="14:30" x14ac:dyDescent="0.25">
      <c r="N62" s="25">
        <v>41729</v>
      </c>
      <c r="O62" s="61">
        <v>83.440326192466301</v>
      </c>
      <c r="P62" s="16">
        <v>97.585783767417695</v>
      </c>
      <c r="Q62" s="16">
        <v>109.71540780202599</v>
      </c>
      <c r="R62" s="64">
        <v>134.355726368717</v>
      </c>
      <c r="S62" s="61">
        <v>147.83205892954899</v>
      </c>
      <c r="T62" s="16">
        <v>159.61188824467999</v>
      </c>
      <c r="U62" s="16">
        <v>197.91652101606701</v>
      </c>
      <c r="V62" s="64">
        <v>279.15547719020799</v>
      </c>
      <c r="W62" s="61">
        <v>125.886449963657</v>
      </c>
      <c r="X62" s="16">
        <v>144.994879287283</v>
      </c>
      <c r="Y62" s="16">
        <v>147.640220142358</v>
      </c>
      <c r="Z62" s="64">
        <v>160.30412099844199</v>
      </c>
      <c r="AA62" s="61">
        <v>132.554319918342</v>
      </c>
      <c r="AB62" s="16">
        <v>154.6680260185</v>
      </c>
      <c r="AC62" s="16">
        <v>162.74440339967899</v>
      </c>
      <c r="AD62" s="64">
        <v>196.35514201774501</v>
      </c>
    </row>
    <row r="63" spans="14:30" x14ac:dyDescent="0.25">
      <c r="N63" s="25">
        <v>41820</v>
      </c>
      <c r="O63" s="61">
        <v>85.212012406555303</v>
      </c>
      <c r="P63" s="16">
        <v>103.25488150496901</v>
      </c>
      <c r="Q63" s="16">
        <v>112.918664144714</v>
      </c>
      <c r="R63" s="64">
        <v>140.321068862581</v>
      </c>
      <c r="S63" s="61">
        <v>150.95948266087501</v>
      </c>
      <c r="T63" s="16">
        <v>160.81436702390101</v>
      </c>
      <c r="U63" s="16">
        <v>206.44374535497101</v>
      </c>
      <c r="V63" s="64">
        <v>294.38807368834802</v>
      </c>
      <c r="W63" s="61">
        <v>129.97321342548901</v>
      </c>
      <c r="X63" s="16">
        <v>148.47227532247899</v>
      </c>
      <c r="Y63" s="16">
        <v>156.55782074538499</v>
      </c>
      <c r="Z63" s="64">
        <v>168.29397172342399</v>
      </c>
      <c r="AA63" s="61">
        <v>140.81466916189601</v>
      </c>
      <c r="AB63" s="16">
        <v>163.70079049475501</v>
      </c>
      <c r="AC63" s="16">
        <v>165.59546523551199</v>
      </c>
      <c r="AD63" s="64">
        <v>205.50626529766501</v>
      </c>
    </row>
    <row r="64" spans="14:30" x14ac:dyDescent="0.25">
      <c r="N64" s="25">
        <v>41912</v>
      </c>
      <c r="O64" s="61">
        <v>87.684513238928602</v>
      </c>
      <c r="P64" s="16">
        <v>104.17674179536699</v>
      </c>
      <c r="Q64" s="16">
        <v>115.700868261499</v>
      </c>
      <c r="R64" s="64">
        <v>142.37302315884301</v>
      </c>
      <c r="S64" s="61">
        <v>153.35259393240301</v>
      </c>
      <c r="T64" s="16">
        <v>168.205225156669</v>
      </c>
      <c r="U64" s="16">
        <v>212.803616742354</v>
      </c>
      <c r="V64" s="64">
        <v>310.02332823743001</v>
      </c>
      <c r="W64" s="61">
        <v>130.18006012310599</v>
      </c>
      <c r="X64" s="16">
        <v>154.03621698743399</v>
      </c>
      <c r="Y64" s="16">
        <v>161.60466853834001</v>
      </c>
      <c r="Z64" s="64">
        <v>173.11712993414599</v>
      </c>
      <c r="AA64" s="61">
        <v>145.20295912763501</v>
      </c>
      <c r="AB64" s="16">
        <v>167.156270478572</v>
      </c>
      <c r="AC64" s="16">
        <v>168.24780709631199</v>
      </c>
      <c r="AD64" s="64">
        <v>210.66534300347101</v>
      </c>
    </row>
    <row r="65" spans="14:30" x14ac:dyDescent="0.25">
      <c r="N65" s="25">
        <v>42004</v>
      </c>
      <c r="O65" s="61">
        <v>89.744822677441206</v>
      </c>
      <c r="P65" s="16">
        <v>103.73005160550601</v>
      </c>
      <c r="Q65" s="16">
        <v>116.27181252457299</v>
      </c>
      <c r="R65" s="64">
        <v>143.248926871088</v>
      </c>
      <c r="S65" s="61">
        <v>155.02465348622201</v>
      </c>
      <c r="T65" s="16">
        <v>177.59207946590399</v>
      </c>
      <c r="U65" s="16">
        <v>216.52054769233001</v>
      </c>
      <c r="V65" s="64">
        <v>319.74171340548702</v>
      </c>
      <c r="W65" s="61">
        <v>130.500159000368</v>
      </c>
      <c r="X65" s="16">
        <v>159.28431880202299</v>
      </c>
      <c r="Y65" s="16">
        <v>161.899294652473</v>
      </c>
      <c r="Z65" s="64">
        <v>174.25167981322599</v>
      </c>
      <c r="AA65" s="61">
        <v>146.39536418213601</v>
      </c>
      <c r="AB65" s="16">
        <v>166.22612607349299</v>
      </c>
      <c r="AC65" s="16">
        <v>172.30175451033699</v>
      </c>
      <c r="AD65" s="64">
        <v>212.52000750865901</v>
      </c>
    </row>
    <row r="66" spans="14:30" x14ac:dyDescent="0.25">
      <c r="N66" s="25">
        <v>42094</v>
      </c>
      <c r="O66" s="61">
        <v>90.080249171667305</v>
      </c>
      <c r="P66" s="16">
        <v>106.386039569022</v>
      </c>
      <c r="Q66" s="16">
        <v>118.473233222378</v>
      </c>
      <c r="R66" s="64">
        <v>147.35410828990601</v>
      </c>
      <c r="S66" s="61">
        <v>157.73113464929801</v>
      </c>
      <c r="T66" s="16">
        <v>182.60898276543699</v>
      </c>
      <c r="U66" s="16">
        <v>217.97758823949599</v>
      </c>
      <c r="V66" s="64">
        <v>329.29866355060398</v>
      </c>
      <c r="W66" s="61">
        <v>137.08122712213</v>
      </c>
      <c r="X66" s="16">
        <v>162.31686116485901</v>
      </c>
      <c r="Y66" s="16">
        <v>163.96252578507199</v>
      </c>
      <c r="Z66" s="64">
        <v>178.67817425815301</v>
      </c>
      <c r="AA66" s="61">
        <v>149.357010104956</v>
      </c>
      <c r="AB66" s="16">
        <v>170.13472105662601</v>
      </c>
      <c r="AC66" s="16">
        <v>177.58820064635501</v>
      </c>
      <c r="AD66" s="64">
        <v>218.65938171643899</v>
      </c>
    </row>
    <row r="67" spans="14:30" x14ac:dyDescent="0.25">
      <c r="N67" s="25">
        <v>42185</v>
      </c>
      <c r="O67" s="61">
        <v>90.379787251816097</v>
      </c>
      <c r="P67" s="16">
        <v>110.729219436647</v>
      </c>
      <c r="Q67" s="16">
        <v>120.79910412436</v>
      </c>
      <c r="R67" s="64">
        <v>156.31525473583</v>
      </c>
      <c r="S67" s="61">
        <v>159.028606880642</v>
      </c>
      <c r="T67" s="16">
        <v>185.15558663106901</v>
      </c>
      <c r="U67" s="16">
        <v>219.041727568742</v>
      </c>
      <c r="V67" s="64">
        <v>342.78399951879197</v>
      </c>
      <c r="W67" s="61">
        <v>145.201774058621</v>
      </c>
      <c r="X67" s="16">
        <v>165.018272073291</v>
      </c>
      <c r="Y67" s="16">
        <v>166.36266130817401</v>
      </c>
      <c r="Z67" s="64">
        <v>186.27219553169499</v>
      </c>
      <c r="AA67" s="61">
        <v>152.81341126734799</v>
      </c>
      <c r="AB67" s="16">
        <v>178.82010593716299</v>
      </c>
      <c r="AC67" s="16">
        <v>182.43881809238201</v>
      </c>
      <c r="AD67" s="64">
        <v>229.49744311963201</v>
      </c>
    </row>
    <row r="68" spans="14:30" x14ac:dyDescent="0.25">
      <c r="N68" s="25">
        <v>42277</v>
      </c>
      <c r="O68" s="61">
        <v>91.392004872777207</v>
      </c>
      <c r="P68" s="16">
        <v>111.67351546719</v>
      </c>
      <c r="Q68" s="16">
        <v>120.04298879265301</v>
      </c>
      <c r="R68" s="64">
        <v>163.126503003745</v>
      </c>
      <c r="S68" s="61">
        <v>155.58395500328001</v>
      </c>
      <c r="T68" s="16">
        <v>182.87289182081901</v>
      </c>
      <c r="U68" s="16">
        <v>223.27836689252501</v>
      </c>
      <c r="V68" s="64">
        <v>347.14675730454002</v>
      </c>
      <c r="W68" s="61">
        <v>146.50323777861001</v>
      </c>
      <c r="X68" s="16">
        <v>166.091231340804</v>
      </c>
      <c r="Y68" s="16">
        <v>167.011351568571</v>
      </c>
      <c r="Z68" s="64">
        <v>191.76038574959699</v>
      </c>
      <c r="AA68" s="61">
        <v>154.682114045623</v>
      </c>
      <c r="AB68" s="16">
        <v>185.33093136161801</v>
      </c>
      <c r="AC68" s="16">
        <v>185.49618175721099</v>
      </c>
      <c r="AD68" s="64">
        <v>234.83560033447</v>
      </c>
    </row>
    <row r="69" spans="14:30" x14ac:dyDescent="0.25">
      <c r="N69" s="25">
        <v>42369</v>
      </c>
      <c r="O69" s="61">
        <v>91.415382938720697</v>
      </c>
      <c r="P69" s="16">
        <v>110.871290577377</v>
      </c>
      <c r="Q69" s="16">
        <v>120.39015780458899</v>
      </c>
      <c r="R69" s="64">
        <v>163.06755517798601</v>
      </c>
      <c r="S69" s="61">
        <v>154.36266777738501</v>
      </c>
      <c r="T69" s="16">
        <v>181.58712776659701</v>
      </c>
      <c r="U69" s="16">
        <v>226.53186123393399</v>
      </c>
      <c r="V69" s="64">
        <v>347.24016239549502</v>
      </c>
      <c r="W69" s="61">
        <v>144.83541397271401</v>
      </c>
      <c r="X69" s="16">
        <v>167.97793741062</v>
      </c>
      <c r="Y69" s="16">
        <v>168.400885586821</v>
      </c>
      <c r="Z69" s="64">
        <v>195.69931603957201</v>
      </c>
      <c r="AA69" s="61">
        <v>156.48488657949301</v>
      </c>
      <c r="AB69" s="16">
        <v>187.22721286657199</v>
      </c>
      <c r="AC69" s="16">
        <v>188.237857992638</v>
      </c>
      <c r="AD69" s="64">
        <v>235.611899357422</v>
      </c>
    </row>
    <row r="70" spans="14:30" x14ac:dyDescent="0.25">
      <c r="N70" s="25">
        <v>42460</v>
      </c>
      <c r="O70" s="61">
        <v>91.237482303835094</v>
      </c>
      <c r="P70" s="16">
        <v>115.311983815087</v>
      </c>
      <c r="Q70" s="16">
        <v>123.66961702477199</v>
      </c>
      <c r="R70" s="64">
        <v>163.05206710642099</v>
      </c>
      <c r="S70" s="61">
        <v>160.03511499973601</v>
      </c>
      <c r="T70" s="16">
        <v>186.15744406443699</v>
      </c>
      <c r="U70" s="16">
        <v>227.340824785557</v>
      </c>
      <c r="V70" s="64">
        <v>356.31227620155101</v>
      </c>
      <c r="W70" s="61">
        <v>145.12398629362599</v>
      </c>
      <c r="X70" s="16">
        <v>174.822418527759</v>
      </c>
      <c r="Y70" s="16">
        <v>172.08545050905201</v>
      </c>
      <c r="Z70" s="64">
        <v>202.40347424169201</v>
      </c>
      <c r="AA70" s="61">
        <v>160.812764199274</v>
      </c>
      <c r="AB70" s="16">
        <v>191.39519117825</v>
      </c>
      <c r="AC70" s="16">
        <v>193.59257421106301</v>
      </c>
      <c r="AD70" s="64">
        <v>245.14600600252101</v>
      </c>
    </row>
    <row r="71" spans="14:30" x14ac:dyDescent="0.25">
      <c r="N71" s="25">
        <v>42551</v>
      </c>
      <c r="O71" s="61">
        <v>92.854370930101695</v>
      </c>
      <c r="P71" s="16">
        <v>121.348700720533</v>
      </c>
      <c r="Q71" s="16">
        <v>128.24251975390001</v>
      </c>
      <c r="R71" s="64">
        <v>165.97606423979599</v>
      </c>
      <c r="S71" s="61">
        <v>167.00087513397099</v>
      </c>
      <c r="T71" s="16">
        <v>193.22202791659799</v>
      </c>
      <c r="U71" s="16">
        <v>231.516899136223</v>
      </c>
      <c r="V71" s="64">
        <v>366.47060964241399</v>
      </c>
      <c r="W71" s="61">
        <v>146.300778965836</v>
      </c>
      <c r="X71" s="16">
        <v>182.768449055876</v>
      </c>
      <c r="Y71" s="16">
        <v>175.46203605679</v>
      </c>
      <c r="Z71" s="64">
        <v>210.657467328281</v>
      </c>
      <c r="AA71" s="61">
        <v>165.805045677913</v>
      </c>
      <c r="AB71" s="16">
        <v>199.88507932665499</v>
      </c>
      <c r="AC71" s="16">
        <v>200.317095493241</v>
      </c>
      <c r="AD71" s="64">
        <v>264.73884739482997</v>
      </c>
    </row>
    <row r="72" spans="14:30" x14ac:dyDescent="0.25">
      <c r="N72" s="25">
        <v>42643</v>
      </c>
      <c r="O72" s="61">
        <v>95.568694961314193</v>
      </c>
      <c r="P72" s="16">
        <v>121.228355695037</v>
      </c>
      <c r="Q72" s="16">
        <v>132.248187128951</v>
      </c>
      <c r="R72" s="64">
        <v>173.19006874076399</v>
      </c>
      <c r="S72" s="61">
        <v>172.57948509654901</v>
      </c>
      <c r="T72" s="16">
        <v>199.85266054245699</v>
      </c>
      <c r="U72" s="16">
        <v>239.54108143390599</v>
      </c>
      <c r="V72" s="64">
        <v>368.42330745412602</v>
      </c>
      <c r="W72" s="61">
        <v>150.972835864942</v>
      </c>
      <c r="X72" s="16">
        <v>183.99953974195</v>
      </c>
      <c r="Y72" s="16">
        <v>179.87662460256399</v>
      </c>
      <c r="Z72" s="64">
        <v>215.09207112319001</v>
      </c>
      <c r="AA72" s="61">
        <v>169.70494788042399</v>
      </c>
      <c r="AB72" s="16">
        <v>205.61297214202099</v>
      </c>
      <c r="AC72" s="16">
        <v>204.148916054989</v>
      </c>
      <c r="AD72" s="64">
        <v>275.25213299362099</v>
      </c>
    </row>
    <row r="73" spans="14:30" x14ac:dyDescent="0.25">
      <c r="N73" s="25">
        <v>42735</v>
      </c>
      <c r="O73" s="61">
        <v>98.748947285637598</v>
      </c>
      <c r="P73" s="16">
        <v>119.86163815356799</v>
      </c>
      <c r="Q73" s="16">
        <v>134.83229811373201</v>
      </c>
      <c r="R73" s="64">
        <v>181.476321479473</v>
      </c>
      <c r="S73" s="61">
        <v>175.75106782523699</v>
      </c>
      <c r="T73" s="16">
        <v>206.38878794260901</v>
      </c>
      <c r="U73" s="16">
        <v>248.638524447474</v>
      </c>
      <c r="V73" s="64">
        <v>372.80266481115598</v>
      </c>
      <c r="W73" s="61">
        <v>156.294621557954</v>
      </c>
      <c r="X73" s="16">
        <v>184.30448943279001</v>
      </c>
      <c r="Y73" s="16">
        <v>186.43954860457399</v>
      </c>
      <c r="Z73" s="64">
        <v>217.32598079532499</v>
      </c>
      <c r="AA73" s="61">
        <v>173.498947226063</v>
      </c>
      <c r="AB73" s="16">
        <v>208.461640367266</v>
      </c>
      <c r="AC73" s="16">
        <v>206.12329332022099</v>
      </c>
      <c r="AD73" s="64">
        <v>274.88274869213598</v>
      </c>
    </row>
    <row r="74" spans="14:30" x14ac:dyDescent="0.25">
      <c r="N74" s="25">
        <v>42825</v>
      </c>
      <c r="O74" s="61">
        <v>104.854008086818</v>
      </c>
      <c r="P74" s="16">
        <v>125.255482597221</v>
      </c>
      <c r="Q74" s="16">
        <v>137.46228474397</v>
      </c>
      <c r="R74" s="64">
        <v>191.25184750545</v>
      </c>
      <c r="S74" s="61">
        <v>177.26260846834299</v>
      </c>
      <c r="T74" s="16">
        <v>215.028184892795</v>
      </c>
      <c r="U74" s="16">
        <v>262.52739673091799</v>
      </c>
      <c r="V74" s="64">
        <v>387.80726430823898</v>
      </c>
      <c r="W74" s="61">
        <v>160.75685939129801</v>
      </c>
      <c r="X74" s="16">
        <v>194.81486756087199</v>
      </c>
      <c r="Y74" s="16">
        <v>193.94629572888101</v>
      </c>
      <c r="Z74" s="64">
        <v>224.61338090717399</v>
      </c>
      <c r="AA74" s="61">
        <v>178.581462136764</v>
      </c>
      <c r="AB74" s="16">
        <v>218.746178582152</v>
      </c>
      <c r="AC74" s="16">
        <v>211.32104314272601</v>
      </c>
      <c r="AD74" s="64">
        <v>281.15701155130398</v>
      </c>
    </row>
    <row r="75" spans="14:30" x14ac:dyDescent="0.25">
      <c r="N75" s="25">
        <v>42916</v>
      </c>
      <c r="O75" s="61">
        <v>112.92587831804499</v>
      </c>
      <c r="P75" s="16">
        <v>133.76964900954599</v>
      </c>
      <c r="Q75" s="16">
        <v>139.62467826883301</v>
      </c>
      <c r="R75" s="64">
        <v>201.61969481919601</v>
      </c>
      <c r="S75" s="61">
        <v>181.13792531915001</v>
      </c>
      <c r="T75" s="16">
        <v>223.82685674374201</v>
      </c>
      <c r="U75" s="16">
        <v>277.50817258290101</v>
      </c>
      <c r="V75" s="64">
        <v>400.03656017291303</v>
      </c>
      <c r="W75" s="61">
        <v>163.18035782741299</v>
      </c>
      <c r="X75" s="16">
        <v>210.69059254617201</v>
      </c>
      <c r="Y75" s="16">
        <v>200.04441582938</v>
      </c>
      <c r="Z75" s="64">
        <v>234.34163955222101</v>
      </c>
      <c r="AA75" s="61">
        <v>183.01981050477099</v>
      </c>
      <c r="AB75" s="16">
        <v>233.686318236246</v>
      </c>
      <c r="AC75" s="16">
        <v>220.39724750433601</v>
      </c>
      <c r="AD75" s="64">
        <v>292.23329559042702</v>
      </c>
    </row>
    <row r="76" spans="14:30" x14ac:dyDescent="0.25">
      <c r="N76" s="25">
        <v>43008</v>
      </c>
      <c r="O76" s="61">
        <v>112.113008029624</v>
      </c>
      <c r="P76" s="16">
        <v>138.402943041139</v>
      </c>
      <c r="Q76" s="16">
        <v>142.20048195260901</v>
      </c>
      <c r="R76" s="64">
        <v>200.09299820144801</v>
      </c>
      <c r="S76" s="61">
        <v>186.16856892322099</v>
      </c>
      <c r="T76" s="16">
        <v>225.95424132762801</v>
      </c>
      <c r="U76" s="16">
        <v>281.51961014170502</v>
      </c>
      <c r="V76" s="64">
        <v>402.16454447469403</v>
      </c>
      <c r="W76" s="61">
        <v>163.38675991530999</v>
      </c>
      <c r="X76" s="16">
        <v>217.283159049109</v>
      </c>
      <c r="Y76" s="16">
        <v>198.30118084671</v>
      </c>
      <c r="Z76" s="64">
        <v>237.039049388286</v>
      </c>
      <c r="AA76" s="61">
        <v>184.675072984282</v>
      </c>
      <c r="AB76" s="16">
        <v>238.87827334217801</v>
      </c>
      <c r="AC76" s="16">
        <v>226.94835697676899</v>
      </c>
      <c r="AD76" s="64">
        <v>299.68536481853698</v>
      </c>
    </row>
    <row r="77" spans="14:30" x14ac:dyDescent="0.25">
      <c r="N77" s="25">
        <v>43100</v>
      </c>
      <c r="O77" s="61">
        <v>106.649863182109</v>
      </c>
      <c r="P77" s="16">
        <v>139.086771287028</v>
      </c>
      <c r="Q77" s="16">
        <v>144.51648950654999</v>
      </c>
      <c r="R77" s="64">
        <v>196.02286603012399</v>
      </c>
      <c r="S77" s="61">
        <v>188.714857963317</v>
      </c>
      <c r="T77" s="16">
        <v>227.844957152896</v>
      </c>
      <c r="U77" s="16">
        <v>279.19023458993098</v>
      </c>
      <c r="V77" s="64">
        <v>401.18059556308299</v>
      </c>
      <c r="W77" s="61">
        <v>166.709942335324</v>
      </c>
      <c r="X77" s="16">
        <v>216.30998310541901</v>
      </c>
      <c r="Y77" s="16">
        <v>194.74686272635699</v>
      </c>
      <c r="Z77" s="64">
        <v>238.819476707196</v>
      </c>
      <c r="AA77" s="61">
        <v>187.04494576091699</v>
      </c>
      <c r="AB77" s="16">
        <v>237.578190702195</v>
      </c>
      <c r="AC77" s="16">
        <v>228.50339931038201</v>
      </c>
      <c r="AD77" s="64">
        <v>303.00827362532499</v>
      </c>
    </row>
    <row r="78" spans="14:30" x14ac:dyDescent="0.25">
      <c r="N78" s="25">
        <v>43190</v>
      </c>
      <c r="O78" s="61">
        <v>107.046707064736</v>
      </c>
      <c r="P78" s="16">
        <v>139.74157837479001</v>
      </c>
      <c r="Q78" s="16">
        <v>144.48375036873799</v>
      </c>
      <c r="R78" s="64">
        <v>200.29261978937899</v>
      </c>
      <c r="S78" s="61">
        <v>188.39361990050699</v>
      </c>
      <c r="T78" s="16">
        <v>236.632908219162</v>
      </c>
      <c r="U78" s="16">
        <v>273.12597838050499</v>
      </c>
      <c r="V78" s="64">
        <v>401.01730391182701</v>
      </c>
      <c r="W78" s="61">
        <v>171.465582030539</v>
      </c>
      <c r="X78" s="16">
        <v>218.70196676200499</v>
      </c>
      <c r="Y78" s="16">
        <v>197.33676592545299</v>
      </c>
      <c r="Z78" s="64">
        <v>248.97939452061399</v>
      </c>
      <c r="AA78" s="61">
        <v>194.06192756411301</v>
      </c>
      <c r="AB78" s="16">
        <v>241.16559721836401</v>
      </c>
      <c r="AC78" s="16">
        <v>229.102003849281</v>
      </c>
      <c r="AD78" s="64">
        <v>313.24968809923303</v>
      </c>
    </row>
    <row r="79" spans="14:30" x14ac:dyDescent="0.25">
      <c r="N79" s="25">
        <v>43281</v>
      </c>
      <c r="O79" s="61">
        <v>111.251999713413</v>
      </c>
      <c r="P79" s="16">
        <v>141.15075213833899</v>
      </c>
      <c r="Q79" s="16">
        <v>143.34074544702401</v>
      </c>
      <c r="R79" s="64">
        <v>206.724389978038</v>
      </c>
      <c r="S79" s="61">
        <v>188.342096625435</v>
      </c>
      <c r="T79" s="16">
        <v>245.65893673234001</v>
      </c>
      <c r="U79" s="16">
        <v>262.64893940412099</v>
      </c>
      <c r="V79" s="64">
        <v>404.451062084998</v>
      </c>
      <c r="W79" s="61">
        <v>174.97203448040199</v>
      </c>
      <c r="X79" s="16">
        <v>223.76310652191799</v>
      </c>
      <c r="Y79" s="16">
        <v>202.525408265842</v>
      </c>
      <c r="Z79" s="64">
        <v>259.570678036831</v>
      </c>
      <c r="AA79" s="61">
        <v>201.088158298613</v>
      </c>
      <c r="AB79" s="16">
        <v>249.47043486534</v>
      </c>
      <c r="AC79" s="16">
        <v>230.31299550643601</v>
      </c>
      <c r="AD79" s="64">
        <v>330.79417528758103</v>
      </c>
    </row>
    <row r="80" spans="14:30" x14ac:dyDescent="0.25">
      <c r="N80" s="25">
        <v>43373</v>
      </c>
      <c r="O80" s="61">
        <v>113.18722967667399</v>
      </c>
      <c r="P80" s="16">
        <v>144.40763821918401</v>
      </c>
      <c r="Q80" s="16">
        <v>145.98643128741901</v>
      </c>
      <c r="R80" s="64">
        <v>210.94412751909601</v>
      </c>
      <c r="S80" s="61">
        <v>194.184124200637</v>
      </c>
      <c r="T80" s="16">
        <v>255.67086357545799</v>
      </c>
      <c r="U80" s="16">
        <v>265.91283590910501</v>
      </c>
      <c r="V80" s="64">
        <v>403.89588480542199</v>
      </c>
      <c r="W80" s="61">
        <v>178.66909791504301</v>
      </c>
      <c r="X80" s="16">
        <v>229.50135895478101</v>
      </c>
      <c r="Y80" s="16">
        <v>203.684013355377</v>
      </c>
      <c r="Z80" s="64">
        <v>264.23877662478799</v>
      </c>
      <c r="AA80" s="61">
        <v>199.85175546875101</v>
      </c>
      <c r="AB80" s="16">
        <v>255.78075068543001</v>
      </c>
      <c r="AC80" s="16">
        <v>228.61085042924699</v>
      </c>
      <c r="AD80" s="64">
        <v>334.47057498929598</v>
      </c>
    </row>
    <row r="81" spans="14:30" x14ac:dyDescent="0.25">
      <c r="N81" s="25">
        <v>43465</v>
      </c>
      <c r="O81" s="61">
        <v>112.408641528038</v>
      </c>
      <c r="P81" s="16">
        <v>147.826034234823</v>
      </c>
      <c r="Q81" s="16">
        <v>149.31000471124801</v>
      </c>
      <c r="R81" s="64">
        <v>211.68243650495</v>
      </c>
      <c r="S81" s="61">
        <v>197.91696337249701</v>
      </c>
      <c r="T81" s="16">
        <v>264.30124027020599</v>
      </c>
      <c r="U81" s="16">
        <v>278.456136928646</v>
      </c>
      <c r="V81" s="64">
        <v>404.473029602319</v>
      </c>
      <c r="W81" s="61">
        <v>182.857057887769</v>
      </c>
      <c r="X81" s="16">
        <v>234.42176454228701</v>
      </c>
      <c r="Y81" s="16">
        <v>200.861338507044</v>
      </c>
      <c r="Z81" s="64">
        <v>268.34209776336002</v>
      </c>
      <c r="AA81" s="61">
        <v>197.76379095836</v>
      </c>
      <c r="AB81" s="16">
        <v>259.32165844137</v>
      </c>
      <c r="AC81" s="16">
        <v>227.598577822381</v>
      </c>
      <c r="AD81" s="64">
        <v>330.25850754509702</v>
      </c>
    </row>
    <row r="82" spans="14:30" x14ac:dyDescent="0.25">
      <c r="N82" s="25">
        <v>43555</v>
      </c>
      <c r="O82" s="61">
        <v>114.038576591924</v>
      </c>
      <c r="P82" s="16">
        <v>149.63231383250599</v>
      </c>
      <c r="Q82" s="16">
        <v>148.25638057332799</v>
      </c>
      <c r="R82" s="64">
        <v>211.60254652826401</v>
      </c>
      <c r="S82" s="61">
        <v>193.93028914537899</v>
      </c>
      <c r="T82" s="16">
        <v>267.545495503648</v>
      </c>
      <c r="U82" s="16">
        <v>280.51823717998201</v>
      </c>
      <c r="V82" s="64">
        <v>416.28175620081203</v>
      </c>
      <c r="W82" s="61">
        <v>185.55219312606999</v>
      </c>
      <c r="X82" s="16">
        <v>238.199340531231</v>
      </c>
      <c r="Y82" s="16">
        <v>198.36617848537699</v>
      </c>
      <c r="Z82" s="64">
        <v>274.93496434517101</v>
      </c>
      <c r="AA82" s="61">
        <v>200.843777310429</v>
      </c>
      <c r="AB82" s="16">
        <v>264.71275324509497</v>
      </c>
      <c r="AC82" s="16">
        <v>233.11350802703001</v>
      </c>
      <c r="AD82" s="64">
        <v>337.11145185409703</v>
      </c>
    </row>
    <row r="83" spans="14:30" x14ac:dyDescent="0.25">
      <c r="N83" s="25">
        <v>43646</v>
      </c>
      <c r="O83" s="61">
        <v>116.38549065407901</v>
      </c>
      <c r="P83" s="16">
        <v>151.35749000740199</v>
      </c>
      <c r="Q83" s="16">
        <v>147.02297785898301</v>
      </c>
      <c r="R83" s="64">
        <v>214.89241988159301</v>
      </c>
      <c r="S83" s="61">
        <v>191.94679196466399</v>
      </c>
      <c r="T83" s="16">
        <v>269.68983322905802</v>
      </c>
      <c r="U83" s="16">
        <v>277.452630131202</v>
      </c>
      <c r="V83" s="64">
        <v>426.38818057190002</v>
      </c>
      <c r="W83" s="61">
        <v>185.348756869814</v>
      </c>
      <c r="X83" s="16">
        <v>241.913005818649</v>
      </c>
      <c r="Y83" s="16">
        <v>198.296306096027</v>
      </c>
      <c r="Z83" s="64">
        <v>283.572516878822</v>
      </c>
      <c r="AA83" s="61">
        <v>206.83604142690399</v>
      </c>
      <c r="AB83" s="16">
        <v>270.138585563334</v>
      </c>
      <c r="AC83" s="16">
        <v>239.53965955723999</v>
      </c>
      <c r="AD83" s="64">
        <v>351.068715047377</v>
      </c>
    </row>
    <row r="84" spans="14:30" x14ac:dyDescent="0.25">
      <c r="N84" s="25">
        <v>43738</v>
      </c>
      <c r="O84" s="61">
        <v>116.41071253908299</v>
      </c>
      <c r="P84" s="16">
        <v>154.73567774423799</v>
      </c>
      <c r="Q84" s="16">
        <v>146.11900509084899</v>
      </c>
      <c r="R84" s="64">
        <v>219.95311845627799</v>
      </c>
      <c r="S84" s="61">
        <v>196.694374059925</v>
      </c>
      <c r="T84" s="16">
        <v>271.567724461804</v>
      </c>
      <c r="U84" s="16">
        <v>275.10792261659401</v>
      </c>
      <c r="V84" s="64">
        <v>419.357404466714</v>
      </c>
      <c r="W84" s="61">
        <v>185.26959540966601</v>
      </c>
      <c r="X84" s="16">
        <v>248.626880043217</v>
      </c>
      <c r="Y84" s="16">
        <v>201.76474120857301</v>
      </c>
      <c r="Z84" s="64">
        <v>294.11763557282598</v>
      </c>
      <c r="AA84" s="61">
        <v>210.58309617226601</v>
      </c>
      <c r="AB84" s="16">
        <v>272.97234849286099</v>
      </c>
      <c r="AC84" s="16">
        <v>242.52814962952101</v>
      </c>
      <c r="AD84" s="64">
        <v>364.48872024638803</v>
      </c>
    </row>
    <row r="85" spans="14:30" x14ac:dyDescent="0.25">
      <c r="N85" s="25">
        <v>43830</v>
      </c>
      <c r="O85" s="61">
        <v>115.612043847656</v>
      </c>
      <c r="P85" s="16">
        <v>158.320405996315</v>
      </c>
      <c r="Q85" s="16">
        <v>145.66811717521199</v>
      </c>
      <c r="R85" s="64">
        <v>223.23611630469301</v>
      </c>
      <c r="S85" s="61">
        <v>203.02394512164901</v>
      </c>
      <c r="T85" s="16">
        <v>277.660509019507</v>
      </c>
      <c r="U85" s="16">
        <v>273.25267477935301</v>
      </c>
      <c r="V85" s="64">
        <v>415.208907350468</v>
      </c>
      <c r="W85" s="61">
        <v>187.54351435085101</v>
      </c>
      <c r="X85" s="16">
        <v>257.79895804243398</v>
      </c>
      <c r="Y85" s="16">
        <v>205.33629707738001</v>
      </c>
      <c r="Z85" s="64">
        <v>300.095325434556</v>
      </c>
      <c r="AA85" s="61">
        <v>209.25752599897001</v>
      </c>
      <c r="AB85" s="16">
        <v>273.43685415930997</v>
      </c>
      <c r="AC85" s="16">
        <v>243.57588847667299</v>
      </c>
      <c r="AD85" s="64">
        <v>370.76485062056003</v>
      </c>
    </row>
    <row r="86" spans="14:30" x14ac:dyDescent="0.25">
      <c r="N86" s="25">
        <v>43921</v>
      </c>
      <c r="O86" s="61">
        <v>115.412790991699</v>
      </c>
      <c r="P86" s="16">
        <v>160.65419747751901</v>
      </c>
      <c r="Q86" s="16">
        <v>145.29048598040001</v>
      </c>
      <c r="R86" s="64">
        <v>224.40912554087001</v>
      </c>
      <c r="S86" s="61">
        <v>206.84823714311801</v>
      </c>
      <c r="T86" s="16">
        <v>294.82289901434399</v>
      </c>
      <c r="U86" s="16">
        <v>272.62819895811401</v>
      </c>
      <c r="V86" s="64">
        <v>434.44192164892701</v>
      </c>
      <c r="W86" s="61">
        <v>190.18938009863899</v>
      </c>
      <c r="X86" s="16">
        <v>263.69590105547002</v>
      </c>
      <c r="Y86" s="16">
        <v>206.91590819694201</v>
      </c>
      <c r="Z86" s="64">
        <v>298.71882287113698</v>
      </c>
      <c r="AA86" s="61">
        <v>207.15385707855</v>
      </c>
      <c r="AB86" s="16">
        <v>274.98169202841501</v>
      </c>
      <c r="AC86" s="16">
        <v>240.22103765706501</v>
      </c>
      <c r="AD86" s="64">
        <v>373.98248666797798</v>
      </c>
    </row>
    <row r="87" spans="14:30" x14ac:dyDescent="0.25">
      <c r="N87" s="25">
        <v>44012</v>
      </c>
      <c r="O87" s="61">
        <v>112.654871424753</v>
      </c>
      <c r="P87" s="16">
        <v>163.431585895566</v>
      </c>
      <c r="Q87" s="16">
        <v>144.17052440432099</v>
      </c>
      <c r="R87" s="64">
        <v>223.17376929964399</v>
      </c>
      <c r="S87" s="61">
        <v>208.65403881515701</v>
      </c>
      <c r="T87" s="16">
        <v>309.81974922711697</v>
      </c>
      <c r="U87" s="16">
        <v>275.09258771004897</v>
      </c>
      <c r="V87" s="64">
        <v>443.51927239176302</v>
      </c>
      <c r="W87" s="61">
        <v>192.231546121408</v>
      </c>
      <c r="X87" s="16">
        <v>263.32515595123903</v>
      </c>
      <c r="Y87" s="16">
        <v>205.22987194973001</v>
      </c>
      <c r="Z87" s="64">
        <v>299.31902886714801</v>
      </c>
      <c r="AA87" s="61">
        <v>207.36357263740399</v>
      </c>
      <c r="AB87" s="16">
        <v>282.14197743783501</v>
      </c>
      <c r="AC87" s="16">
        <v>233.70175024481901</v>
      </c>
      <c r="AD87" s="64">
        <v>378.75779851929701</v>
      </c>
    </row>
    <row r="88" spans="14:30" x14ac:dyDescent="0.25">
      <c r="N88" s="25">
        <v>44104</v>
      </c>
      <c r="O88" s="61">
        <v>114.31505290442</v>
      </c>
      <c r="P88" s="16">
        <v>165.48218511543601</v>
      </c>
      <c r="Q88" s="16">
        <v>147.91475312431999</v>
      </c>
      <c r="R88" s="64">
        <v>229.451557841582</v>
      </c>
      <c r="S88" s="61">
        <v>207.343350635029</v>
      </c>
      <c r="T88" s="16">
        <v>315.01393452873799</v>
      </c>
      <c r="U88" s="16">
        <v>279.30958806565002</v>
      </c>
      <c r="V88" s="64">
        <v>438.15105601294999</v>
      </c>
      <c r="W88" s="61">
        <v>197.75277602648401</v>
      </c>
      <c r="X88" s="16">
        <v>271.93800469580498</v>
      </c>
      <c r="Y88" s="16">
        <v>205.24388422195901</v>
      </c>
      <c r="Z88" s="64">
        <v>314.60983953292799</v>
      </c>
      <c r="AA88" s="61">
        <v>213.759619011919</v>
      </c>
      <c r="AB88" s="16">
        <v>292.66591836035798</v>
      </c>
      <c r="AC88" s="16">
        <v>238.962732756078</v>
      </c>
      <c r="AD88" s="64">
        <v>391.26159257709298</v>
      </c>
    </row>
    <row r="89" spans="14:30" x14ac:dyDescent="0.25">
      <c r="N89" s="25">
        <v>44196</v>
      </c>
      <c r="O89" s="61">
        <v>120.630577640498</v>
      </c>
      <c r="P89" s="16">
        <v>168.33651985708801</v>
      </c>
      <c r="Q89" s="16">
        <v>153.09497775755699</v>
      </c>
      <c r="R89" s="64">
        <v>243.16196088562401</v>
      </c>
      <c r="S89" s="61">
        <v>204.74092184579999</v>
      </c>
      <c r="T89" s="16">
        <v>321.15372998087901</v>
      </c>
      <c r="U89" s="16">
        <v>285.01032397128103</v>
      </c>
      <c r="V89" s="64">
        <v>442.171175074784</v>
      </c>
      <c r="W89" s="61">
        <v>203.99978725351301</v>
      </c>
      <c r="X89" s="16">
        <v>289.17592222724898</v>
      </c>
      <c r="Y89" s="16">
        <v>212.10175841825401</v>
      </c>
      <c r="Z89" s="64">
        <v>333.22432094419298</v>
      </c>
      <c r="AA89" s="61">
        <v>218.783740025594</v>
      </c>
      <c r="AB89" s="16">
        <v>300.830091990965</v>
      </c>
      <c r="AC89" s="16">
        <v>250.73072767321</v>
      </c>
      <c r="AD89" s="64">
        <v>405.82654022939403</v>
      </c>
    </row>
    <row r="90" spans="14:30" x14ac:dyDescent="0.25">
      <c r="N90" s="25">
        <v>44286</v>
      </c>
      <c r="O90" s="61">
        <v>123.357699589082</v>
      </c>
      <c r="P90" s="16">
        <v>176.24835993961</v>
      </c>
      <c r="Q90" s="16">
        <v>155.909659574339</v>
      </c>
      <c r="R90" s="64">
        <v>257.60192372107002</v>
      </c>
      <c r="S90" s="61">
        <v>205.90797155263201</v>
      </c>
      <c r="T90" s="16">
        <v>327.52531515760302</v>
      </c>
      <c r="U90" s="16">
        <v>293.88770967431901</v>
      </c>
      <c r="V90" s="64">
        <v>456.65867180170397</v>
      </c>
      <c r="W90" s="61">
        <v>208.30813776786101</v>
      </c>
      <c r="X90" s="16">
        <v>301.797152789493</v>
      </c>
      <c r="Y90" s="16">
        <v>223.95502585313901</v>
      </c>
      <c r="Z90" s="64">
        <v>347.88061493368201</v>
      </c>
      <c r="AA90" s="61">
        <v>217.78632680217001</v>
      </c>
      <c r="AB90" s="16">
        <v>312.63321403120801</v>
      </c>
      <c r="AC90" s="16">
        <v>256.98924442726297</v>
      </c>
      <c r="AD90" s="64">
        <v>420.48249920157099</v>
      </c>
    </row>
    <row r="91" spans="14:30" x14ac:dyDescent="0.25">
      <c r="N91" s="25">
        <v>44377</v>
      </c>
      <c r="O91" s="61">
        <v>125.451664123081</v>
      </c>
      <c r="P91" s="16">
        <v>186.960676405611</v>
      </c>
      <c r="Q91" s="16">
        <v>163.53559342632701</v>
      </c>
      <c r="R91" s="64">
        <v>272.78013595331697</v>
      </c>
      <c r="S91" s="61">
        <v>215.275167820414</v>
      </c>
      <c r="T91" s="16">
        <v>333.785324309011</v>
      </c>
      <c r="U91" s="16">
        <v>304.87358388378601</v>
      </c>
      <c r="V91" s="64">
        <v>486.816580136764</v>
      </c>
      <c r="W91" s="61">
        <v>216.747076582354</v>
      </c>
      <c r="X91" s="16">
        <v>317.47431004790798</v>
      </c>
      <c r="Y91" s="16">
        <v>236.14536972178399</v>
      </c>
      <c r="Z91" s="64">
        <v>368.73401681081702</v>
      </c>
      <c r="AA91" s="61">
        <v>221.217474528639</v>
      </c>
      <c r="AB91" s="16">
        <v>333.441553744972</v>
      </c>
      <c r="AC91" s="16">
        <v>266.01159024599502</v>
      </c>
      <c r="AD91" s="64">
        <v>447.86633410699699</v>
      </c>
    </row>
    <row r="92" spans="14:30" x14ac:dyDescent="0.25">
      <c r="N92" s="25">
        <v>44469</v>
      </c>
      <c r="O92" s="61">
        <v>128.818406769235</v>
      </c>
      <c r="P92" s="16">
        <v>194.126974266524</v>
      </c>
      <c r="Q92" s="16">
        <v>171.62913546698999</v>
      </c>
      <c r="R92" s="64">
        <v>281.80772392615103</v>
      </c>
      <c r="S92" s="61">
        <v>224.565894301859</v>
      </c>
      <c r="T92" s="16">
        <v>348.45856560466501</v>
      </c>
      <c r="U92" s="16">
        <v>314.51159607346102</v>
      </c>
      <c r="V92" s="64">
        <v>508.43634699793802</v>
      </c>
      <c r="W92" s="61">
        <v>224.85434627488399</v>
      </c>
      <c r="X92" s="16">
        <v>335.62504466118202</v>
      </c>
      <c r="Y92" s="16">
        <v>243.425711457147</v>
      </c>
      <c r="Z92" s="64">
        <v>390.57342990458102</v>
      </c>
      <c r="AA92" s="61">
        <v>234.97014681363399</v>
      </c>
      <c r="AB92" s="16">
        <v>351.66571492429699</v>
      </c>
      <c r="AC92" s="16">
        <v>279.93905224510399</v>
      </c>
      <c r="AD92" s="64">
        <v>474.93105747680698</v>
      </c>
    </row>
    <row r="93" spans="14:30" x14ac:dyDescent="0.25">
      <c r="N93" s="25">
        <v>44561</v>
      </c>
      <c r="O93" s="61">
        <v>131.94636816540199</v>
      </c>
      <c r="P93" s="16">
        <v>197.882571703564</v>
      </c>
      <c r="Q93" s="16">
        <v>174.930572427919</v>
      </c>
      <c r="R93" s="64">
        <v>285.84434467979003</v>
      </c>
      <c r="S93" s="61">
        <v>224.48912785605299</v>
      </c>
      <c r="T93" s="16">
        <v>367.37821824331297</v>
      </c>
      <c r="U93" s="16">
        <v>318.11573271495098</v>
      </c>
      <c r="V93" s="64">
        <v>503.90260042275997</v>
      </c>
      <c r="W93" s="61">
        <v>228.70778370435801</v>
      </c>
      <c r="X93" s="16">
        <v>349.63721476614899</v>
      </c>
      <c r="Y93" s="16">
        <v>248.52925594807999</v>
      </c>
      <c r="Z93" s="64">
        <v>406.04974947727499</v>
      </c>
      <c r="AA93" s="61">
        <v>245.86586585792699</v>
      </c>
      <c r="AB93" s="16">
        <v>362.88785406956401</v>
      </c>
      <c r="AC93" s="16">
        <v>286.33020610776902</v>
      </c>
      <c r="AD93" s="64">
        <v>490.53985880184399</v>
      </c>
    </row>
    <row r="94" spans="14:30" x14ac:dyDescent="0.25">
      <c r="N94" s="25">
        <v>44651</v>
      </c>
      <c r="O94" s="61">
        <v>135.31327200422601</v>
      </c>
      <c r="P94" s="16">
        <v>206.74726296638201</v>
      </c>
      <c r="Q94" s="16">
        <v>178.74806534071101</v>
      </c>
      <c r="R94" s="64">
        <v>298.04834546640802</v>
      </c>
      <c r="S94" s="61">
        <v>224.20777455712599</v>
      </c>
      <c r="T94" s="16">
        <v>391.27452151400303</v>
      </c>
      <c r="U94" s="16">
        <v>325.22312663242798</v>
      </c>
      <c r="V94" s="64">
        <v>505.43511799359402</v>
      </c>
      <c r="W94" s="61">
        <v>236.880617466697</v>
      </c>
      <c r="X94" s="16">
        <v>373.96105740585898</v>
      </c>
      <c r="Y94" s="16">
        <v>256.28520319350503</v>
      </c>
      <c r="Z94" s="64">
        <v>428.935537231448</v>
      </c>
      <c r="AA94" s="61">
        <v>251.57780045941701</v>
      </c>
      <c r="AB94" s="16">
        <v>383.02660820539597</v>
      </c>
      <c r="AC94" s="16">
        <v>286.941571780728</v>
      </c>
      <c r="AD94" s="64">
        <v>517.16950273870998</v>
      </c>
    </row>
    <row r="95" spans="14:30" x14ac:dyDescent="0.25">
      <c r="N95" s="25">
        <v>44742</v>
      </c>
      <c r="O95" s="61">
        <v>139.248098318823</v>
      </c>
      <c r="P95" s="16">
        <v>223.40654032053601</v>
      </c>
      <c r="Q95" s="16">
        <v>181.187712614638</v>
      </c>
      <c r="R95" s="64">
        <v>317.65049902455598</v>
      </c>
      <c r="S95" s="61">
        <v>235.389866118626</v>
      </c>
      <c r="T95" s="16">
        <v>415.69478126399702</v>
      </c>
      <c r="U95" s="16">
        <v>344.24415700688598</v>
      </c>
      <c r="V95" s="64">
        <v>528.16262315338997</v>
      </c>
      <c r="W95" s="61">
        <v>249.09794222629</v>
      </c>
      <c r="X95" s="16">
        <v>407.96428544819503</v>
      </c>
      <c r="Y95" s="16">
        <v>262.25741568010199</v>
      </c>
      <c r="Z95" s="64">
        <v>462.44828580534499</v>
      </c>
      <c r="AA95" s="61">
        <v>260.71624985023999</v>
      </c>
      <c r="AB95" s="16">
        <v>409.84891441171101</v>
      </c>
      <c r="AC95" s="16">
        <v>296.08516039621298</v>
      </c>
      <c r="AD95" s="64">
        <v>543.078190936542</v>
      </c>
    </row>
    <row r="96" spans="14:30" x14ac:dyDescent="0.25">
      <c r="N96" s="25">
        <v>44834</v>
      </c>
      <c r="O96" s="61">
        <v>133.44816580928199</v>
      </c>
      <c r="P96" s="16">
        <v>229.96939215283101</v>
      </c>
      <c r="Q96" s="16">
        <v>177.726002553276</v>
      </c>
      <c r="R96" s="64">
        <v>311.34304092721402</v>
      </c>
      <c r="S96" s="61">
        <v>248.80644529762699</v>
      </c>
      <c r="T96" s="16">
        <v>421.646559534007</v>
      </c>
      <c r="U96" s="16">
        <v>347.295427694485</v>
      </c>
      <c r="V96" s="64">
        <v>530.59992714545899</v>
      </c>
      <c r="W96" s="61">
        <v>248.622046887891</v>
      </c>
      <c r="X96" s="16">
        <v>409.97185506842197</v>
      </c>
      <c r="Y96" s="16">
        <v>263.38076582418699</v>
      </c>
      <c r="Z96" s="64">
        <v>458.839390930999</v>
      </c>
      <c r="AA96" s="61">
        <v>255.65605074945501</v>
      </c>
      <c r="AB96" s="16">
        <v>415.73745043249198</v>
      </c>
      <c r="AC96" s="16">
        <v>304.82682203306899</v>
      </c>
      <c r="AD96" s="64">
        <v>512.52707646665601</v>
      </c>
    </row>
    <row r="97" spans="14:30" x14ac:dyDescent="0.25">
      <c r="N97" s="25">
        <v>44926</v>
      </c>
      <c r="O97" s="61">
        <v>125.898783778053</v>
      </c>
      <c r="P97" s="16">
        <v>224.18880792222799</v>
      </c>
      <c r="Q97" s="16">
        <v>174.75263417509899</v>
      </c>
      <c r="R97" s="64">
        <v>291.75159111273501</v>
      </c>
      <c r="S97" s="61">
        <v>245.68021635632201</v>
      </c>
      <c r="T97" s="16">
        <v>423.09952108022401</v>
      </c>
      <c r="U97" s="16">
        <v>336.44340925233598</v>
      </c>
      <c r="V97" s="64">
        <v>507.820412896081</v>
      </c>
      <c r="W97" s="61">
        <v>242.49615668725599</v>
      </c>
      <c r="X97" s="16">
        <v>403.47937967920302</v>
      </c>
      <c r="Y97" s="16">
        <v>266.30949384864999</v>
      </c>
      <c r="Z97" s="64">
        <v>437.66474397913402</v>
      </c>
      <c r="AA97" s="61">
        <v>243.94411834722001</v>
      </c>
      <c r="AB97" s="16">
        <v>410.30814631783699</v>
      </c>
      <c r="AC97" s="16">
        <v>304.27590832480303</v>
      </c>
      <c r="AD97" s="64">
        <v>478.84731514087099</v>
      </c>
    </row>
    <row r="98" spans="14:30" x14ac:dyDescent="0.25">
      <c r="N98" s="25">
        <v>45016</v>
      </c>
      <c r="O98" s="61">
        <v>129.02721844356401</v>
      </c>
      <c r="P98" s="16">
        <v>223.719748873969</v>
      </c>
      <c r="Q98" s="16">
        <v>176.93631649185599</v>
      </c>
      <c r="R98" s="64">
        <v>289.057723241247</v>
      </c>
      <c r="S98" s="61">
        <v>226.93967106905399</v>
      </c>
      <c r="T98" s="16">
        <v>429.36922022272603</v>
      </c>
      <c r="U98" s="16">
        <v>336.49653678017302</v>
      </c>
      <c r="V98" s="64">
        <v>495.41483749558898</v>
      </c>
      <c r="W98" s="61">
        <v>243.56429827342299</v>
      </c>
      <c r="X98" s="16">
        <v>424.99584993321201</v>
      </c>
      <c r="Y98" s="16">
        <v>272.50874050329799</v>
      </c>
      <c r="Z98" s="64">
        <v>433.92774656768802</v>
      </c>
      <c r="AA98" s="61">
        <v>243.39405708605801</v>
      </c>
      <c r="AB98" s="16">
        <v>414.73095711949202</v>
      </c>
      <c r="AC98" s="16">
        <v>299.25749682231299</v>
      </c>
      <c r="AD98" s="64">
        <v>478.122210823589</v>
      </c>
    </row>
    <row r="99" spans="14:30" x14ac:dyDescent="0.25">
      <c r="N99" s="25">
        <v>45107</v>
      </c>
      <c r="O99" s="61">
        <v>135.08276514357701</v>
      </c>
      <c r="P99" s="16">
        <v>230.03720706378601</v>
      </c>
      <c r="Q99" s="16">
        <v>185.835221371008</v>
      </c>
      <c r="R99" s="64">
        <v>292.18983550118998</v>
      </c>
      <c r="S99" s="61">
        <v>220.038861201261</v>
      </c>
      <c r="T99" s="16">
        <v>438.769325009233</v>
      </c>
      <c r="U99" s="16">
        <v>343.67107105517903</v>
      </c>
      <c r="V99" s="64">
        <v>509.174114501909</v>
      </c>
      <c r="W99" s="61">
        <v>246.39509236985799</v>
      </c>
      <c r="X99" s="16">
        <v>450.83215117315302</v>
      </c>
      <c r="Y99" s="16">
        <v>278.00563058783803</v>
      </c>
      <c r="Z99" s="64">
        <v>433.04555459502501</v>
      </c>
      <c r="AA99" s="61">
        <v>250.10830936337899</v>
      </c>
      <c r="AB99" s="16">
        <v>423.17886865307003</v>
      </c>
      <c r="AC99" s="16">
        <v>297.84792626438701</v>
      </c>
      <c r="AD99" s="64">
        <v>478.14963682412599</v>
      </c>
    </row>
    <row r="100" spans="14:30" x14ac:dyDescent="0.25">
      <c r="N100" s="25">
        <v>45199</v>
      </c>
      <c r="O100" s="61">
        <v>131.55790629718999</v>
      </c>
      <c r="P100" s="16">
        <v>240.17634819674299</v>
      </c>
      <c r="Q100" s="16">
        <v>191.063094657346</v>
      </c>
      <c r="R100" s="64">
        <v>288.02765254103099</v>
      </c>
      <c r="S100" s="61">
        <v>225.804408332908</v>
      </c>
      <c r="T100" s="16">
        <v>440.68762450903102</v>
      </c>
      <c r="U100" s="16">
        <v>346.99746912060402</v>
      </c>
      <c r="V100" s="64">
        <v>528.410177913609</v>
      </c>
      <c r="W100" s="61">
        <v>243.13732927525601</v>
      </c>
      <c r="X100" s="16">
        <v>457.96731758463801</v>
      </c>
      <c r="Y100" s="16">
        <v>279.146245507662</v>
      </c>
      <c r="Z100" s="64">
        <v>430.75419252024898</v>
      </c>
      <c r="AA100" s="61">
        <v>247.54005515654401</v>
      </c>
      <c r="AB100" s="16">
        <v>427.48056338275001</v>
      </c>
      <c r="AC100" s="16">
        <v>303.14218684126399</v>
      </c>
      <c r="AD100" s="64">
        <v>466.472015701651</v>
      </c>
    </row>
    <row r="101" spans="14:30" x14ac:dyDescent="0.25">
      <c r="N101" s="25">
        <v>45291</v>
      </c>
      <c r="O101" s="61">
        <v>124.498782590581</v>
      </c>
      <c r="P101" s="16">
        <v>249.50523338763901</v>
      </c>
      <c r="Q101" s="16">
        <v>187.23256786298799</v>
      </c>
      <c r="R101" s="64">
        <v>286.26746481544598</v>
      </c>
      <c r="S101" s="61">
        <v>224.33276842855599</v>
      </c>
      <c r="T101" s="16">
        <v>431.13483362374001</v>
      </c>
      <c r="U101" s="16">
        <v>342.48959316911203</v>
      </c>
      <c r="V101" s="64">
        <v>529.76764252235898</v>
      </c>
      <c r="W101" s="61">
        <v>238.187659314819</v>
      </c>
      <c r="X101" s="16">
        <v>455.77954564600299</v>
      </c>
      <c r="Y101" s="16">
        <v>280.24360392629399</v>
      </c>
      <c r="Z101" s="64">
        <v>426.22254763629599</v>
      </c>
      <c r="AA101" s="61">
        <v>239.07881585293501</v>
      </c>
      <c r="AB101" s="16">
        <v>424.61295613855998</v>
      </c>
      <c r="AC101" s="16">
        <v>307.51680498939902</v>
      </c>
      <c r="AD101" s="64">
        <v>448.88746927414098</v>
      </c>
    </row>
    <row r="102" spans="14:30" x14ac:dyDescent="0.25">
      <c r="N102" s="25">
        <v>45382</v>
      </c>
      <c r="O102" s="61">
        <v>125.31219692733799</v>
      </c>
      <c r="P102" s="16">
        <v>253.3109823458</v>
      </c>
      <c r="Q102" s="16">
        <v>185.37854967658501</v>
      </c>
      <c r="R102" s="64">
        <v>298.39906908648402</v>
      </c>
      <c r="S102" s="61">
        <v>224.65750899963999</v>
      </c>
      <c r="T102" s="16">
        <v>422.479662322129</v>
      </c>
      <c r="U102" s="16">
        <v>339.65897420000698</v>
      </c>
      <c r="V102" s="64">
        <v>534.93307727563297</v>
      </c>
      <c r="W102" s="61">
        <v>238.330742715463</v>
      </c>
      <c r="X102" s="16">
        <v>460.26990119125497</v>
      </c>
      <c r="Y102" s="16">
        <v>283.22700778778199</v>
      </c>
      <c r="Z102" s="64">
        <v>421.962434994852</v>
      </c>
      <c r="AA102" s="61">
        <v>236.51783017162401</v>
      </c>
      <c r="AB102" s="16">
        <v>416.54004177804802</v>
      </c>
      <c r="AC102" s="16">
        <v>308.54107611230802</v>
      </c>
      <c r="AD102" s="64">
        <v>435.09960421441599</v>
      </c>
    </row>
    <row r="103" spans="14:30" x14ac:dyDescent="0.25">
      <c r="N103" s="25">
        <v>45473</v>
      </c>
      <c r="O103" s="61">
        <v>129.74987490235799</v>
      </c>
      <c r="P103" s="16">
        <v>250.45872742042999</v>
      </c>
      <c r="Q103" s="16">
        <v>183.39655274155899</v>
      </c>
      <c r="R103" s="64">
        <v>303.70443819424298</v>
      </c>
      <c r="S103" s="61">
        <v>224.81634866322699</v>
      </c>
      <c r="T103" s="16">
        <v>429.39060952980901</v>
      </c>
      <c r="U103" s="16">
        <v>339.64030878124697</v>
      </c>
      <c r="V103" s="64">
        <v>532.06754014528701</v>
      </c>
      <c r="W103" s="61">
        <v>237.60506104503801</v>
      </c>
      <c r="X103" s="16">
        <v>470.47144010182399</v>
      </c>
      <c r="Y103" s="16">
        <v>282.29512283408297</v>
      </c>
      <c r="Z103" s="64">
        <v>420.724373802191</v>
      </c>
      <c r="AA103" s="61">
        <v>233.241857685849</v>
      </c>
      <c r="AB103" s="16">
        <v>411.71470345237202</v>
      </c>
      <c r="AC103" s="16">
        <v>307.99433885358002</v>
      </c>
      <c r="AD103" s="64">
        <v>425.85964075436902</v>
      </c>
    </row>
    <row r="104" spans="14:30" x14ac:dyDescent="0.25">
      <c r="N104" s="25">
        <v>45565</v>
      </c>
      <c r="O104" s="61">
        <v>130.13293022379801</v>
      </c>
      <c r="P104" s="16">
        <v>245.833816675012</v>
      </c>
      <c r="Q104" s="16">
        <v>178.913488674017</v>
      </c>
      <c r="R104" s="64">
        <v>297.99930735816798</v>
      </c>
      <c r="S104" s="61">
        <v>220.49757277011301</v>
      </c>
      <c r="T104" s="16">
        <v>437.67193467693698</v>
      </c>
      <c r="U104" s="16">
        <v>331.79063220127898</v>
      </c>
      <c r="V104" s="64">
        <v>521.83412710994901</v>
      </c>
      <c r="W104" s="61">
        <v>239.31360068973399</v>
      </c>
      <c r="X104" s="16">
        <v>477.57215649805198</v>
      </c>
      <c r="Y104" s="16">
        <v>284.99624894335898</v>
      </c>
      <c r="Z104" s="64">
        <v>413.12041528077702</v>
      </c>
      <c r="AA104" s="61">
        <v>235.416747650171</v>
      </c>
      <c r="AB104" s="16">
        <v>420.10706767004098</v>
      </c>
      <c r="AC104" s="16">
        <v>303.83241697933499</v>
      </c>
      <c r="AD104" s="64">
        <v>419.86988041919898</v>
      </c>
    </row>
    <row r="105" spans="14:30" ht="30" x14ac:dyDescent="0.25">
      <c r="N105" s="178" t="s">
        <v>0</v>
      </c>
      <c r="O105" s="169" t="s">
        <v>21</v>
      </c>
      <c r="P105" s="170" t="s">
        <v>22</v>
      </c>
      <c r="Q105" s="170" t="s">
        <v>23</v>
      </c>
      <c r="R105" s="171" t="s">
        <v>24</v>
      </c>
      <c r="S105" s="169" t="s">
        <v>25</v>
      </c>
      <c r="T105" s="170" t="s">
        <v>26</v>
      </c>
      <c r="U105" s="170" t="s">
        <v>27</v>
      </c>
      <c r="V105" s="171" t="s">
        <v>28</v>
      </c>
      <c r="W105" s="169" t="s">
        <v>29</v>
      </c>
      <c r="X105" s="170" t="s">
        <v>30</v>
      </c>
      <c r="Y105" s="170" t="s">
        <v>31</v>
      </c>
      <c r="Z105" s="171" t="s">
        <v>32</v>
      </c>
      <c r="AA105" s="169" t="s">
        <v>33</v>
      </c>
      <c r="AB105" s="170" t="s">
        <v>34</v>
      </c>
      <c r="AC105" s="170" t="s">
        <v>35</v>
      </c>
      <c r="AD105" s="171" t="s">
        <v>36</v>
      </c>
    </row>
    <row r="106" spans="14:30" x14ac:dyDescent="0.25">
      <c r="N106" s="140" t="s">
        <v>134</v>
      </c>
      <c r="O106" s="179">
        <f>O100/O99-1</f>
        <v>-2.6094067904521401E-2</v>
      </c>
      <c r="P106" s="179">
        <f t="shared" ref="O106:AD110" si="0">P100/P99-1</f>
        <v>4.4076092134719413E-2</v>
      </c>
      <c r="Q106" s="179">
        <f t="shared" si="0"/>
        <v>2.8131767744397962E-2</v>
      </c>
      <c r="R106" s="179">
        <f t="shared" si="0"/>
        <v>-1.4244790387795803E-2</v>
      </c>
      <c r="S106" s="179">
        <f t="shared" si="0"/>
        <v>2.6202403976147925E-2</v>
      </c>
      <c r="T106" s="179">
        <f t="shared" si="0"/>
        <v>4.3720000247458035E-3</v>
      </c>
      <c r="U106" s="179">
        <f t="shared" si="0"/>
        <v>9.679016785474337E-3</v>
      </c>
      <c r="V106" s="179">
        <f t="shared" si="0"/>
        <v>3.777894999732534E-2</v>
      </c>
      <c r="W106" s="179">
        <f t="shared" si="0"/>
        <v>-1.3221704471742646E-2</v>
      </c>
      <c r="X106" s="179">
        <f t="shared" si="0"/>
        <v>1.5826658309346264E-2</v>
      </c>
      <c r="Y106" s="179">
        <f t="shared" si="0"/>
        <v>4.1028482675411482E-3</v>
      </c>
      <c r="Z106" s="179">
        <f t="shared" si="0"/>
        <v>-5.2912725935239102E-3</v>
      </c>
      <c r="AA106" s="179">
        <f t="shared" si="0"/>
        <v>-1.0268568099045416E-2</v>
      </c>
      <c r="AB106" s="179">
        <f t="shared" si="0"/>
        <v>1.0165192660426925E-2</v>
      </c>
      <c r="AC106" s="179">
        <f t="shared" si="0"/>
        <v>1.7775045954751656E-2</v>
      </c>
      <c r="AD106" s="180">
        <f t="shared" si="0"/>
        <v>-2.4422524296029646E-2</v>
      </c>
    </row>
    <row r="107" spans="14:30" x14ac:dyDescent="0.25">
      <c r="N107" s="140" t="s">
        <v>134</v>
      </c>
      <c r="O107" s="179">
        <f t="shared" si="0"/>
        <v>-5.3657920723231833E-2</v>
      </c>
      <c r="P107" s="179">
        <f t="shared" si="0"/>
        <v>3.8841814612212255E-2</v>
      </c>
      <c r="Q107" s="179">
        <f t="shared" si="0"/>
        <v>-2.0048491317633643E-2</v>
      </c>
      <c r="R107" s="179">
        <f t="shared" si="0"/>
        <v>-6.111176166789245E-3</v>
      </c>
      <c r="S107" s="179">
        <f t="shared" si="0"/>
        <v>-6.5173214075712194E-3</v>
      </c>
      <c r="T107" s="179">
        <f t="shared" si="0"/>
        <v>-2.1677011910497312E-2</v>
      </c>
      <c r="U107" s="179">
        <f t="shared" si="0"/>
        <v>-1.299109173019708E-2</v>
      </c>
      <c r="V107" s="179">
        <f t="shared" si="0"/>
        <v>2.5689599963987231E-3</v>
      </c>
      <c r="W107" s="179">
        <f t="shared" si="0"/>
        <v>-2.0357507319797352E-2</v>
      </c>
      <c r="X107" s="179">
        <f t="shared" si="0"/>
        <v>-4.7771355173847896E-3</v>
      </c>
      <c r="Y107" s="179">
        <f t="shared" si="0"/>
        <v>3.9311236897932034E-3</v>
      </c>
      <c r="Z107" s="179">
        <f t="shared" si="0"/>
        <v>-1.0520257173677883E-2</v>
      </c>
      <c r="AA107" s="179">
        <f t="shared" si="0"/>
        <v>-3.4181293602193463E-2</v>
      </c>
      <c r="AB107" s="179">
        <f t="shared" si="0"/>
        <v>-6.7081581943703172E-3</v>
      </c>
      <c r="AC107" s="179">
        <f t="shared" si="0"/>
        <v>1.4430911757015608E-2</v>
      </c>
      <c r="AD107" s="180">
        <f t="shared" si="0"/>
        <v>-3.7696894638063028E-2</v>
      </c>
    </row>
    <row r="108" spans="14:30" x14ac:dyDescent="0.25">
      <c r="N108" s="140" t="s">
        <v>134</v>
      </c>
      <c r="O108" s="179">
        <f t="shared" si="0"/>
        <v>6.5335123752328084E-3</v>
      </c>
      <c r="P108" s="179">
        <f t="shared" si="0"/>
        <v>1.5253182895158979E-2</v>
      </c>
      <c r="Q108" s="179">
        <f t="shared" si="0"/>
        <v>-9.9022205782046679E-3</v>
      </c>
      <c r="R108" s="179">
        <f t="shared" si="0"/>
        <v>4.2378564671536001E-2</v>
      </c>
      <c r="S108" s="179">
        <f t="shared" si="0"/>
        <v>1.4475841998420336E-3</v>
      </c>
      <c r="T108" s="179">
        <f t="shared" si="0"/>
        <v>-2.0075323603206074E-2</v>
      </c>
      <c r="U108" s="179">
        <f t="shared" si="0"/>
        <v>-8.2648320578527779E-3</v>
      </c>
      <c r="V108" s="179">
        <f t="shared" si="0"/>
        <v>9.7503779745400365E-3</v>
      </c>
      <c r="W108" s="179">
        <f t="shared" si="0"/>
        <v>6.0071710287434854E-4</v>
      </c>
      <c r="X108" s="179">
        <f t="shared" si="0"/>
        <v>9.8520339233028054E-3</v>
      </c>
      <c r="Y108" s="179">
        <f t="shared" si="0"/>
        <v>1.064575183764993E-2</v>
      </c>
      <c r="Z108" s="179">
        <f t="shared" si="0"/>
        <v>-9.9950428832761284E-3</v>
      </c>
      <c r="AA108" s="179">
        <f t="shared" si="0"/>
        <v>-1.071188876427398E-2</v>
      </c>
      <c r="AB108" s="179">
        <f t="shared" si="0"/>
        <v>-1.9012407049297853E-2</v>
      </c>
      <c r="AC108" s="179">
        <f t="shared" si="0"/>
        <v>3.3307809729108406E-3</v>
      </c>
      <c r="AD108" s="180">
        <f t="shared" si="0"/>
        <v>-3.0715638113089305E-2</v>
      </c>
    </row>
    <row r="109" spans="14:30" x14ac:dyDescent="0.25">
      <c r="N109" s="140" t="s">
        <v>134</v>
      </c>
      <c r="O109" s="179">
        <f t="shared" si="0"/>
        <v>3.5412977218755248E-2</v>
      </c>
      <c r="P109" s="179">
        <f t="shared" si="0"/>
        <v>-1.1259894454462849E-2</v>
      </c>
      <c r="Q109" s="179">
        <f t="shared" si="0"/>
        <v>-1.0691619599375701E-2</v>
      </c>
      <c r="R109" s="179">
        <f t="shared" si="0"/>
        <v>1.7779442556576264E-2</v>
      </c>
      <c r="S109" s="179">
        <f t="shared" si="0"/>
        <v>7.0703028932483925E-4</v>
      </c>
      <c r="T109" s="179">
        <f t="shared" si="0"/>
        <v>1.635805891742681E-2</v>
      </c>
      <c r="U109" s="179">
        <f t="shared" si="0"/>
        <v>-5.4953409677982457E-5</v>
      </c>
      <c r="V109" s="179">
        <f t="shared" si="0"/>
        <v>-5.3568142485035386E-3</v>
      </c>
      <c r="W109" s="179">
        <f t="shared" si="0"/>
        <v>-3.0448512942845563E-3</v>
      </c>
      <c r="X109" s="179">
        <f t="shared" si="0"/>
        <v>2.2164253808832024E-2</v>
      </c>
      <c r="Y109" s="179">
        <f t="shared" si="0"/>
        <v>-3.2902404363825966E-3</v>
      </c>
      <c r="Z109" s="179">
        <f t="shared" si="0"/>
        <v>-2.9340554750474368E-3</v>
      </c>
      <c r="AA109" s="179">
        <f t="shared" si="0"/>
        <v>-1.385084787644919E-2</v>
      </c>
      <c r="AB109" s="179">
        <f t="shared" si="0"/>
        <v>-1.1584332457159507E-2</v>
      </c>
      <c r="AC109" s="179">
        <f t="shared" si="0"/>
        <v>-1.7720080114357328E-3</v>
      </c>
      <c r="AD109" s="180">
        <f t="shared" si="0"/>
        <v>-2.1236432693911511E-2</v>
      </c>
    </row>
    <row r="110" spans="14:30" x14ac:dyDescent="0.25">
      <c r="N110" s="140" t="str">
        <f>"QTR "&amp;YEAR(N104)&amp;"Q"&amp;(MONTH(N104)/3)</f>
        <v>QTR 2024Q3</v>
      </c>
      <c r="O110" s="179">
        <f>O104/O103-1</f>
        <v>2.9522596590423333E-3</v>
      </c>
      <c r="P110" s="179">
        <f t="shared" si="0"/>
        <v>-1.8465759979904517E-2</v>
      </c>
      <c r="Q110" s="179">
        <f t="shared" si="0"/>
        <v>-2.4444647407628639E-2</v>
      </c>
      <c r="R110" s="179">
        <f t="shared" si="0"/>
        <v>-1.8785141468450006E-2</v>
      </c>
      <c r="S110" s="179">
        <f t="shared" si="0"/>
        <v>-1.921023946342737E-2</v>
      </c>
      <c r="T110" s="179">
        <f t="shared" si="0"/>
        <v>1.9286227885132901E-2</v>
      </c>
      <c r="U110" s="179">
        <f t="shared" si="0"/>
        <v>-2.3111734317211918E-2</v>
      </c>
      <c r="V110" s="179">
        <f t="shared" si="0"/>
        <v>-1.9233297021922557E-2</v>
      </c>
      <c r="W110" s="179">
        <f t="shared" si="0"/>
        <v>7.1906702541664202E-3</v>
      </c>
      <c r="X110" s="179">
        <f t="shared" si="0"/>
        <v>1.5092768212861429E-2</v>
      </c>
      <c r="Y110" s="179">
        <f t="shared" si="0"/>
        <v>9.5684476662516449E-3</v>
      </c>
      <c r="Z110" s="179">
        <f t="shared" si="0"/>
        <v>-1.8073491803422548E-2</v>
      </c>
      <c r="AA110" s="179">
        <f t="shared" si="0"/>
        <v>9.3246125969865812E-3</v>
      </c>
      <c r="AB110" s="179">
        <f t="shared" si="0"/>
        <v>2.0383931269143618E-2</v>
      </c>
      <c r="AC110" s="179">
        <f t="shared" si="0"/>
        <v>-1.3512981731211626E-2</v>
      </c>
      <c r="AD110" s="180">
        <f t="shared" si="0"/>
        <v>-1.4065104466250311E-2</v>
      </c>
    </row>
    <row r="111" spans="14:30" x14ac:dyDescent="0.25">
      <c r="N111" s="140" t="s">
        <v>139</v>
      </c>
      <c r="O111" s="181">
        <f>RANK(O110,$O110:$AD110)</f>
        <v>7</v>
      </c>
      <c r="P111" s="181">
        <f t="shared" ref="P111:AD111" si="1">RANK(P110,$O110:$AD110)</f>
        <v>11</v>
      </c>
      <c r="Q111" s="181">
        <f t="shared" si="1"/>
        <v>16</v>
      </c>
      <c r="R111" s="181">
        <f t="shared" si="1"/>
        <v>12</v>
      </c>
      <c r="S111" s="181">
        <f t="shared" si="1"/>
        <v>13</v>
      </c>
      <c r="T111" s="181">
        <f t="shared" si="1"/>
        <v>2</v>
      </c>
      <c r="U111" s="181">
        <f t="shared" si="1"/>
        <v>15</v>
      </c>
      <c r="V111" s="181">
        <f t="shared" si="1"/>
        <v>14</v>
      </c>
      <c r="W111" s="181">
        <f t="shared" si="1"/>
        <v>6</v>
      </c>
      <c r="X111" s="181">
        <f t="shared" si="1"/>
        <v>3</v>
      </c>
      <c r="Y111" s="181">
        <f t="shared" si="1"/>
        <v>4</v>
      </c>
      <c r="Z111" s="181">
        <f t="shared" si="1"/>
        <v>10</v>
      </c>
      <c r="AA111" s="181">
        <f t="shared" si="1"/>
        <v>5</v>
      </c>
      <c r="AB111" s="181">
        <f t="shared" si="1"/>
        <v>1</v>
      </c>
      <c r="AC111" s="181">
        <f t="shared" si="1"/>
        <v>8</v>
      </c>
      <c r="AD111" s="182">
        <f t="shared" si="1"/>
        <v>9</v>
      </c>
    </row>
    <row r="112" spans="14:30" x14ac:dyDescent="0.25">
      <c r="N112" s="140">
        <v>42825</v>
      </c>
      <c r="O112" s="183" t="s">
        <v>76</v>
      </c>
      <c r="P112" s="184" t="s">
        <v>76</v>
      </c>
      <c r="Q112" s="184" t="s">
        <v>76</v>
      </c>
      <c r="R112" s="185" t="s">
        <v>76</v>
      </c>
      <c r="S112" s="174" t="s">
        <v>76</v>
      </c>
      <c r="T112" s="175" t="s">
        <v>76</v>
      </c>
      <c r="U112" s="175" t="s">
        <v>76</v>
      </c>
      <c r="V112" s="177" t="s">
        <v>76</v>
      </c>
      <c r="W112" s="174" t="s">
        <v>76</v>
      </c>
      <c r="X112" s="175" t="s">
        <v>76</v>
      </c>
      <c r="Y112" s="175" t="s">
        <v>76</v>
      </c>
      <c r="Z112" s="177" t="s">
        <v>76</v>
      </c>
      <c r="AA112" s="174" t="s">
        <v>76</v>
      </c>
      <c r="AB112" s="175" t="s">
        <v>76</v>
      </c>
      <c r="AC112" s="175" t="s">
        <v>76</v>
      </c>
      <c r="AD112" s="177" t="s">
        <v>76</v>
      </c>
    </row>
    <row r="113" spans="14:30" x14ac:dyDescent="0.25">
      <c r="N113" s="140" t="s">
        <v>136</v>
      </c>
      <c r="O113" s="179">
        <f t="shared" ref="O113:AD117" si="2">O100/O96-1</f>
        <v>-1.4164747043383663E-2</v>
      </c>
      <c r="P113" s="179">
        <f t="shared" si="2"/>
        <v>4.4383976269019021E-2</v>
      </c>
      <c r="Q113" s="179">
        <f t="shared" si="2"/>
        <v>7.504299828086225E-2</v>
      </c>
      <c r="R113" s="179">
        <f t="shared" si="2"/>
        <v>-7.4886492778984959E-2</v>
      </c>
      <c r="S113" s="179">
        <f t="shared" si="2"/>
        <v>-9.2449522106244131E-2</v>
      </c>
      <c r="T113" s="179">
        <f t="shared" si="2"/>
        <v>4.5158829224333674E-2</v>
      </c>
      <c r="U113" s="179">
        <f t="shared" si="2"/>
        <v>-8.5793981181658818E-4</v>
      </c>
      <c r="V113" s="179">
        <f t="shared" si="2"/>
        <v>-4.1269308943001626E-3</v>
      </c>
      <c r="W113" s="179">
        <f t="shared" si="2"/>
        <v>-2.2060463588364554E-2</v>
      </c>
      <c r="X113" s="179">
        <f t="shared" si="2"/>
        <v>0.11707014011536443</v>
      </c>
      <c r="Y113" s="179">
        <f t="shared" si="2"/>
        <v>5.9858128341835126E-2</v>
      </c>
      <c r="Z113" s="179">
        <f t="shared" si="2"/>
        <v>-6.1209213868417711E-2</v>
      </c>
      <c r="AA113" s="179">
        <f t="shared" si="2"/>
        <v>-3.174575985633421E-2</v>
      </c>
      <c r="AB113" s="179">
        <f t="shared" si="2"/>
        <v>2.8246464055719844E-2</v>
      </c>
      <c r="AC113" s="179">
        <f t="shared" si="2"/>
        <v>-5.526532017652408E-3</v>
      </c>
      <c r="AD113" s="180">
        <f t="shared" si="2"/>
        <v>-8.9858785768952898E-2</v>
      </c>
    </row>
    <row r="114" spans="14:30" x14ac:dyDescent="0.25">
      <c r="N114" s="140" t="s">
        <v>136</v>
      </c>
      <c r="O114" s="179">
        <f t="shared" si="2"/>
        <v>-1.1120053311555966E-2</v>
      </c>
      <c r="P114" s="179">
        <f t="shared" si="2"/>
        <v>0.11292457326501948</v>
      </c>
      <c r="Q114" s="179">
        <f t="shared" si="2"/>
        <v>7.1414853039550419E-2</v>
      </c>
      <c r="R114" s="179">
        <f t="shared" si="2"/>
        <v>-1.8797245548422548E-2</v>
      </c>
      <c r="S114" s="179">
        <f t="shared" si="2"/>
        <v>-8.6891196386789105E-2</v>
      </c>
      <c r="T114" s="179">
        <f t="shared" si="2"/>
        <v>1.899154251699664E-2</v>
      </c>
      <c r="U114" s="179">
        <f t="shared" si="2"/>
        <v>1.7970879352971147E-2</v>
      </c>
      <c r="V114" s="179">
        <f t="shared" si="2"/>
        <v>4.3218486435221859E-2</v>
      </c>
      <c r="W114" s="179">
        <f t="shared" si="2"/>
        <v>-1.7767281062493701E-2</v>
      </c>
      <c r="X114" s="179">
        <f t="shared" si="2"/>
        <v>0.12962289673485317</v>
      </c>
      <c r="Y114" s="179">
        <f t="shared" si="2"/>
        <v>5.2322994108362719E-2</v>
      </c>
      <c r="Z114" s="179">
        <f t="shared" si="2"/>
        <v>-2.614374701240163E-2</v>
      </c>
      <c r="AA114" s="179">
        <f>AA101/AA97-1</f>
        <v>-1.994433203492918E-2</v>
      </c>
      <c r="AB114" s="179">
        <f t="shared" si="2"/>
        <v>3.4863577409067759E-2</v>
      </c>
      <c r="AC114" s="179">
        <f t="shared" si="2"/>
        <v>1.0651177355574415E-2</v>
      </c>
      <c r="AD114" s="180">
        <f t="shared" si="2"/>
        <v>-6.2566594652235241E-2</v>
      </c>
    </row>
    <row r="115" spans="14:30" x14ac:dyDescent="0.25">
      <c r="N115" s="140" t="s">
        <v>136</v>
      </c>
      <c r="O115" s="179">
        <f t="shared" si="2"/>
        <v>-2.8792541302833374E-2</v>
      </c>
      <c r="P115" s="179">
        <f t="shared" si="2"/>
        <v>0.1322692056502397</v>
      </c>
      <c r="Q115" s="179">
        <f t="shared" si="2"/>
        <v>4.7713399668957157E-2</v>
      </c>
      <c r="R115" s="179">
        <f t="shared" si="2"/>
        <v>3.2316541279337363E-2</v>
      </c>
      <c r="S115" s="179">
        <f t="shared" si="2"/>
        <v>-1.0056250009808032E-2</v>
      </c>
      <c r="T115" s="179">
        <f t="shared" si="2"/>
        <v>-1.6045765686285574E-2</v>
      </c>
      <c r="U115" s="179">
        <f t="shared" si="2"/>
        <v>9.3981276897951993E-3</v>
      </c>
      <c r="V115" s="179">
        <f t="shared" si="2"/>
        <v>7.9767977842197357E-2</v>
      </c>
      <c r="W115" s="179">
        <f t="shared" si="2"/>
        <v>-2.1487367381260669E-2</v>
      </c>
      <c r="X115" s="179">
        <f t="shared" si="2"/>
        <v>8.2998578135730749E-2</v>
      </c>
      <c r="Y115" s="179">
        <f t="shared" si="2"/>
        <v>3.9331829374310567E-2</v>
      </c>
      <c r="Z115" s="179">
        <f t="shared" si="2"/>
        <v>-2.7574432996000042E-2</v>
      </c>
      <c r="AA115" s="179">
        <f t="shared" si="2"/>
        <v>-2.8251416639982874E-2</v>
      </c>
      <c r="AB115" s="179">
        <f t="shared" si="2"/>
        <v>4.3620680527949318E-3</v>
      </c>
      <c r="AC115" s="179">
        <f t="shared" si="2"/>
        <v>3.1022044187943187E-2</v>
      </c>
      <c r="AD115" s="180">
        <f t="shared" si="2"/>
        <v>-8.998244723888571E-2</v>
      </c>
    </row>
    <row r="116" spans="14:30" x14ac:dyDescent="0.25">
      <c r="N116" s="140" t="s">
        <v>136</v>
      </c>
      <c r="O116" s="179">
        <f t="shared" si="2"/>
        <v>-3.947868727406334E-2</v>
      </c>
      <c r="P116" s="179">
        <f t="shared" si="2"/>
        <v>8.8774857847154109E-2</v>
      </c>
      <c r="Q116" s="179">
        <f t="shared" si="2"/>
        <v>-1.312274719215023E-2</v>
      </c>
      <c r="R116" s="179">
        <f t="shared" si="2"/>
        <v>3.9407950907334399E-2</v>
      </c>
      <c r="S116" s="179">
        <f t="shared" si="2"/>
        <v>2.1712016849588345E-2</v>
      </c>
      <c r="T116" s="179">
        <f t="shared" si="2"/>
        <v>-2.1375048219760218E-2</v>
      </c>
      <c r="U116" s="179">
        <f t="shared" si="2"/>
        <v>-1.1728546896764835E-2</v>
      </c>
      <c r="V116" s="179">
        <f t="shared" si="2"/>
        <v>4.4961880408577182E-2</v>
      </c>
      <c r="W116" s="179">
        <f t="shared" si="2"/>
        <v>-3.5674538970222103E-2</v>
      </c>
      <c r="X116" s="179">
        <f t="shared" si="2"/>
        <v>4.3562307784761334E-2</v>
      </c>
      <c r="Y116" s="179">
        <f t="shared" si="2"/>
        <v>1.5429515715832398E-2</v>
      </c>
      <c r="Z116" s="179">
        <f t="shared" si="2"/>
        <v>-2.8452389505202347E-2</v>
      </c>
      <c r="AA116" s="179">
        <f t="shared" si="2"/>
        <v>-6.7436590653311534E-2</v>
      </c>
      <c r="AB116" s="179">
        <f t="shared" si="2"/>
        <v>-2.7090589937033283E-2</v>
      </c>
      <c r="AC116" s="179">
        <f t="shared" si="2"/>
        <v>3.4065748640420113E-2</v>
      </c>
      <c r="AD116" s="180">
        <f t="shared" si="2"/>
        <v>-0.10935906260865857</v>
      </c>
    </row>
    <row r="117" spans="14:30" x14ac:dyDescent="0.25">
      <c r="N117" s="140" t="str">
        <f>"Y/Y "&amp;RIGHT(N110,4)</f>
        <v>Y/Y 24Q3</v>
      </c>
      <c r="O117" s="179">
        <f>O104/O100-1</f>
        <v>-1.0831550254174371E-2</v>
      </c>
      <c r="P117" s="179">
        <f t="shared" si="2"/>
        <v>2.355547713480366E-2</v>
      </c>
      <c r="Q117" s="179">
        <f t="shared" si="2"/>
        <v>-6.3589496470358053E-2</v>
      </c>
      <c r="R117" s="179">
        <f t="shared" si="2"/>
        <v>3.4620477336690714E-2</v>
      </c>
      <c r="S117" s="179">
        <f t="shared" si="2"/>
        <v>-2.3501913013899256E-2</v>
      </c>
      <c r="T117" s="179">
        <f t="shared" si="2"/>
        <v>-6.8431461751480294E-3</v>
      </c>
      <c r="U117" s="179">
        <f t="shared" si="2"/>
        <v>-4.3824057154836726E-2</v>
      </c>
      <c r="V117" s="179">
        <f t="shared" si="2"/>
        <v>-1.2444973769477841E-2</v>
      </c>
      <c r="W117" s="179">
        <f t="shared" si="2"/>
        <v>-1.5726620823383164E-2</v>
      </c>
      <c r="X117" s="179">
        <f t="shared" si="2"/>
        <v>4.2808379901019267E-2</v>
      </c>
      <c r="Y117" s="179">
        <f t="shared" si="2"/>
        <v>2.0956769184045543E-2</v>
      </c>
      <c r="Z117" s="179">
        <f t="shared" si="2"/>
        <v>-4.0936983425049367E-2</v>
      </c>
      <c r="AA117" s="179">
        <f t="shared" si="2"/>
        <v>-4.897513454421043E-2</v>
      </c>
      <c r="AB117" s="179">
        <f t="shared" si="2"/>
        <v>-1.7248727414320042E-2</v>
      </c>
      <c r="AC117" s="179">
        <f t="shared" si="2"/>
        <v>2.2769187794782209E-3</v>
      </c>
      <c r="AD117" s="180">
        <f t="shared" si="2"/>
        <v>-9.9903389086169914E-2</v>
      </c>
    </row>
    <row r="118" spans="14:30" x14ac:dyDescent="0.25">
      <c r="N118" s="140" t="s">
        <v>139</v>
      </c>
      <c r="O118" s="181">
        <f>RANK(O117,$O117:$AD117)</f>
        <v>7</v>
      </c>
      <c r="P118" s="181">
        <f t="shared" ref="P118:AD118" si="3">RANK(P117,$O117:$AD117)</f>
        <v>3</v>
      </c>
      <c r="Q118" s="181">
        <f t="shared" si="3"/>
        <v>15</v>
      </c>
      <c r="R118" s="181">
        <f t="shared" si="3"/>
        <v>2</v>
      </c>
      <c r="S118" s="181">
        <f t="shared" si="3"/>
        <v>11</v>
      </c>
      <c r="T118" s="181">
        <f t="shared" si="3"/>
        <v>6</v>
      </c>
      <c r="U118" s="181">
        <f t="shared" si="3"/>
        <v>13</v>
      </c>
      <c r="V118" s="181">
        <f t="shared" si="3"/>
        <v>8</v>
      </c>
      <c r="W118" s="181">
        <f t="shared" si="3"/>
        <v>9</v>
      </c>
      <c r="X118" s="181">
        <f t="shared" si="3"/>
        <v>1</v>
      </c>
      <c r="Y118" s="181">
        <f t="shared" si="3"/>
        <v>4</v>
      </c>
      <c r="Z118" s="181">
        <f t="shared" si="3"/>
        <v>12</v>
      </c>
      <c r="AA118" s="181">
        <f t="shared" si="3"/>
        <v>14</v>
      </c>
      <c r="AB118" s="181">
        <f t="shared" si="3"/>
        <v>10</v>
      </c>
      <c r="AC118" s="181">
        <f t="shared" si="3"/>
        <v>5</v>
      </c>
      <c r="AD118" s="182">
        <f t="shared" si="3"/>
        <v>16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4 N119:N208">
    <cfRule type="expression" dxfId="14" priority="2">
      <formula>$O6=""</formula>
    </cfRule>
  </conditionalFormatting>
  <conditionalFormatting sqref="N106:N118">
    <cfRule type="expression" dxfId="2" priority="1">
      <formula>$O106=""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1CE2-6460-48C8-930A-333FA37D2047}">
  <sheetPr codeName="Sheet6"/>
  <dimension ref="A1:V167"/>
  <sheetViews>
    <sheetView workbookViewId="0">
      <selection activeCell="K48" sqref="K48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58.534222579139197</v>
      </c>
      <c r="T6" s="16">
        <v>67.945240557542903</v>
      </c>
      <c r="U6" s="16">
        <v>68.790435581223306</v>
      </c>
      <c r="V6" s="64">
        <v>62.436103030272101</v>
      </c>
    </row>
    <row r="7" spans="1:22" x14ac:dyDescent="0.25">
      <c r="A7" s="118" t="s">
        <v>87</v>
      </c>
      <c r="B7" s="118"/>
      <c r="C7" s="118"/>
      <c r="D7" s="118"/>
      <c r="E7" s="118"/>
      <c r="F7" s="118"/>
      <c r="G7" s="76"/>
      <c r="H7" s="118" t="s">
        <v>88</v>
      </c>
      <c r="I7" s="118"/>
      <c r="J7" s="118"/>
      <c r="K7" s="118"/>
      <c r="L7" s="118"/>
      <c r="M7" s="11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62.256697137061103</v>
      </c>
      <c r="T7" s="16">
        <v>70.130865414655901</v>
      </c>
      <c r="U7" s="16">
        <v>67.940803665617096</v>
      </c>
      <c r="V7" s="64">
        <v>63.173015734941004</v>
      </c>
    </row>
    <row r="8" spans="1:22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65.773719767207794</v>
      </c>
      <c r="T8" s="16">
        <v>71.731777924414601</v>
      </c>
      <c r="U8" s="16">
        <v>69.833379811780603</v>
      </c>
      <c r="V8" s="64">
        <v>64.220557438716696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65.426896491340003</v>
      </c>
      <c r="T9" s="16">
        <v>70.524570159000007</v>
      </c>
      <c r="U9" s="16">
        <v>73.969097259915998</v>
      </c>
      <c r="V9" s="64">
        <v>65.200440377413003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65.870115033249604</v>
      </c>
      <c r="T10" s="16">
        <v>70.307746882856193</v>
      </c>
      <c r="U10" s="16">
        <v>76.157894356738396</v>
      </c>
      <c r="V10" s="64">
        <v>67.750673932941794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69.622518787530694</v>
      </c>
      <c r="T11" s="16">
        <v>73.1215442799909</v>
      </c>
      <c r="U11" s="16">
        <v>77.253302141115796</v>
      </c>
      <c r="V11" s="64">
        <v>71.056875827591696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74.671989916243504</v>
      </c>
      <c r="T12" s="16">
        <v>77.314593683208301</v>
      </c>
      <c r="U12" s="16">
        <v>79.579934236497294</v>
      </c>
      <c r="V12" s="64">
        <v>72.606357138438895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77.369173570482303</v>
      </c>
      <c r="T13" s="16">
        <v>79.350153072707201</v>
      </c>
      <c r="U13" s="16">
        <v>81.957197382782596</v>
      </c>
      <c r="V13" s="64">
        <v>73.347755984020296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77.900487681544604</v>
      </c>
      <c r="T14" s="16">
        <v>79.310940605590105</v>
      </c>
      <c r="U14" s="16">
        <v>83.185486581538399</v>
      </c>
      <c r="V14" s="64">
        <v>74.997285186777603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78.485150583872297</v>
      </c>
      <c r="T15" s="16">
        <v>79.437147627820494</v>
      </c>
      <c r="U15" s="16">
        <v>84.464086187136601</v>
      </c>
      <c r="V15" s="64">
        <v>77.591116564692598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80.253483676326894</v>
      </c>
      <c r="T16" s="16">
        <v>81.279793760422194</v>
      </c>
      <c r="U16" s="16">
        <v>84.905129268510294</v>
      </c>
      <c r="V16" s="64">
        <v>80.286145532648703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82.698552815623202</v>
      </c>
      <c r="T17" s="16">
        <v>84.151136708785998</v>
      </c>
      <c r="U17" s="16">
        <v>85.418772383911602</v>
      </c>
      <c r="V17" s="64">
        <v>82.489014540857099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85.562884401958399</v>
      </c>
      <c r="T18" s="16">
        <v>86.738789619396599</v>
      </c>
      <c r="U18" s="16">
        <v>87.746804079303502</v>
      </c>
      <c r="V18" s="64">
        <v>84.855318015496593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89.409273670621801</v>
      </c>
      <c r="T19" s="16">
        <v>87.615349800061495</v>
      </c>
      <c r="U19" s="16">
        <v>91.227144621821694</v>
      </c>
      <c r="V19" s="64">
        <v>86.989281617201996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90.708103923561495</v>
      </c>
      <c r="T20" s="16">
        <v>88.098296306729296</v>
      </c>
      <c r="U20" s="16">
        <v>93.886798879959798</v>
      </c>
      <c r="V20" s="64">
        <v>88.894315192911193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90.458723095756994</v>
      </c>
      <c r="T21" s="16">
        <v>90.806903038197802</v>
      </c>
      <c r="U21" s="16">
        <v>94.870133696984595</v>
      </c>
      <c r="V21" s="64">
        <v>91.491760640086298</v>
      </c>
    </row>
    <row r="22" spans="1:22" x14ac:dyDescent="0.25">
      <c r="N22" s="15">
        <v>36616</v>
      </c>
      <c r="O22" s="77">
        <v>84.540417301668597</v>
      </c>
      <c r="P22" s="62">
        <v>91.300677603736005</v>
      </c>
      <c r="Q22" s="62">
        <v>90.059035990468701</v>
      </c>
      <c r="R22" s="63">
        <v>93.187148087657505</v>
      </c>
      <c r="S22" s="61">
        <v>93.244109307807705</v>
      </c>
      <c r="T22" s="16">
        <v>94.556184920999797</v>
      </c>
      <c r="U22" s="16">
        <v>95.961277510605399</v>
      </c>
      <c r="V22" s="64">
        <v>95.985899467516504</v>
      </c>
    </row>
    <row r="23" spans="1:22" x14ac:dyDescent="0.25">
      <c r="N23" s="15">
        <v>36707</v>
      </c>
      <c r="O23" s="77">
        <v>92.252421732886603</v>
      </c>
      <c r="P23" s="62">
        <v>103.54050950676699</v>
      </c>
      <c r="Q23" s="62">
        <v>98.842283535628596</v>
      </c>
      <c r="R23" s="63">
        <v>99.447872510015102</v>
      </c>
      <c r="S23" s="61">
        <v>98.775517964241502</v>
      </c>
      <c r="T23" s="16">
        <v>97.953425752555802</v>
      </c>
      <c r="U23" s="16">
        <v>97.853377856109503</v>
      </c>
      <c r="V23" s="64">
        <v>100.672162369075</v>
      </c>
    </row>
    <row r="24" spans="1:22" x14ac:dyDescent="0.25">
      <c r="N24" s="15">
        <v>36799</v>
      </c>
      <c r="O24" s="77">
        <v>97.259847036047503</v>
      </c>
      <c r="P24" s="62">
        <v>96.716055582951</v>
      </c>
      <c r="Q24" s="62">
        <v>99.757456498177106</v>
      </c>
      <c r="R24" s="63">
        <v>100.34396215743899</v>
      </c>
      <c r="S24" s="61">
        <v>101.312640298129</v>
      </c>
      <c r="T24" s="16">
        <v>99.504278617002598</v>
      </c>
      <c r="U24" s="16">
        <v>99.044283941204199</v>
      </c>
      <c r="V24" s="64">
        <v>100.61174201806701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18" t="s">
        <v>89</v>
      </c>
      <c r="B26" s="118"/>
      <c r="C26" s="118"/>
      <c r="D26" s="118"/>
      <c r="E26" s="118"/>
      <c r="F26" s="118"/>
      <c r="G26" s="76"/>
      <c r="H26" s="118" t="s">
        <v>90</v>
      </c>
      <c r="I26" s="118"/>
      <c r="J26" s="118"/>
      <c r="K26" s="118"/>
      <c r="L26" s="118"/>
      <c r="M26" s="118"/>
      <c r="N26" s="15">
        <v>36981</v>
      </c>
      <c r="O26" s="77">
        <v>93.389852160219206</v>
      </c>
      <c r="P26" s="62">
        <v>102.564597182829</v>
      </c>
      <c r="Q26" s="62">
        <v>103.681703933694</v>
      </c>
      <c r="R26" s="63">
        <v>103.573999454329</v>
      </c>
      <c r="S26" s="61">
        <v>100.237428111322</v>
      </c>
      <c r="T26" s="16">
        <v>101.503682146727</v>
      </c>
      <c r="U26" s="16">
        <v>102.17871972503499</v>
      </c>
      <c r="V26" s="64">
        <v>104.347103075617</v>
      </c>
    </row>
    <row r="27" spans="1:22" x14ac:dyDescent="0.25">
      <c r="A27" s="118" t="s">
        <v>74</v>
      </c>
      <c r="B27" s="118"/>
      <c r="C27" s="118"/>
      <c r="D27" s="118"/>
      <c r="E27" s="118"/>
      <c r="F27" s="118"/>
      <c r="H27" s="118" t="s">
        <v>74</v>
      </c>
      <c r="I27" s="118"/>
      <c r="J27" s="118"/>
      <c r="K27" s="118"/>
      <c r="L27" s="118"/>
      <c r="M27" s="118"/>
      <c r="N27" s="15">
        <v>37072</v>
      </c>
      <c r="O27" s="77">
        <v>99.103621265021403</v>
      </c>
      <c r="P27" s="62">
        <v>108.636992259086</v>
      </c>
      <c r="Q27" s="62">
        <v>102.274542093337</v>
      </c>
      <c r="R27" s="63">
        <v>111.532623292536</v>
      </c>
      <c r="S27" s="61">
        <v>102.522861181498</v>
      </c>
      <c r="T27" s="16">
        <v>102.746495954126</v>
      </c>
      <c r="U27" s="16">
        <v>105.21642575528899</v>
      </c>
      <c r="V27" s="64">
        <v>110.375320932078</v>
      </c>
    </row>
    <row r="28" spans="1:22" x14ac:dyDescent="0.25">
      <c r="N28" s="15">
        <v>37164</v>
      </c>
      <c r="O28" s="77">
        <v>98.537861635889598</v>
      </c>
      <c r="P28" s="62">
        <v>103.479300810677</v>
      </c>
      <c r="Q28" s="62">
        <v>105.53622636394999</v>
      </c>
      <c r="R28" s="63">
        <v>113.675552188995</v>
      </c>
      <c r="S28" s="61">
        <v>103.27019620925699</v>
      </c>
      <c r="T28" s="16">
        <v>102.490797340776</v>
      </c>
      <c r="U28" s="16">
        <v>107.450751121075</v>
      </c>
      <c r="V28" s="64">
        <v>112.92429291346799</v>
      </c>
    </row>
    <row r="29" spans="1:22" x14ac:dyDescent="0.25">
      <c r="N29" s="15">
        <v>37256</v>
      </c>
      <c r="O29" s="77">
        <v>95.150213374885695</v>
      </c>
      <c r="P29" s="62">
        <v>103.01166174456</v>
      </c>
      <c r="Q29" s="62">
        <v>104.676725265844</v>
      </c>
      <c r="R29" s="63">
        <v>114.307912272831</v>
      </c>
      <c r="S29" s="61">
        <v>102.559013085278</v>
      </c>
      <c r="T29" s="16">
        <v>102.55616905965201</v>
      </c>
      <c r="U29" s="16">
        <v>108.487152572082</v>
      </c>
      <c r="V29" s="64">
        <v>113.753070835793</v>
      </c>
    </row>
    <row r="30" spans="1:22" x14ac:dyDescent="0.25">
      <c r="N30" s="15">
        <v>37346</v>
      </c>
      <c r="O30" s="77">
        <v>97.262946616277702</v>
      </c>
      <c r="P30" s="62">
        <v>107.47305904627601</v>
      </c>
      <c r="Q30" s="62">
        <v>113.90290106094599</v>
      </c>
      <c r="R30" s="63">
        <v>121.570922703542</v>
      </c>
      <c r="S30" s="61">
        <v>103.640582800565</v>
      </c>
      <c r="T30" s="16">
        <v>103.936926519989</v>
      </c>
      <c r="U30" s="16">
        <v>109.70515313902099</v>
      </c>
      <c r="V30" s="64">
        <v>117.314257966586</v>
      </c>
    </row>
    <row r="31" spans="1:22" x14ac:dyDescent="0.25">
      <c r="N31" s="15">
        <v>37437</v>
      </c>
      <c r="O31" s="77">
        <v>100.951298434797</v>
      </c>
      <c r="P31" s="62">
        <v>107.601112442039</v>
      </c>
      <c r="Q31" s="62">
        <v>114.536225113966</v>
      </c>
      <c r="R31" s="63">
        <v>128.00458380354101</v>
      </c>
      <c r="S31" s="61">
        <v>106.400146020045</v>
      </c>
      <c r="T31" s="16">
        <v>107.006926507744</v>
      </c>
      <c r="U31" s="16">
        <v>112.218440886115</v>
      </c>
      <c r="V31" s="64">
        <v>122.75891191898</v>
      </c>
    </row>
    <row r="32" spans="1:22" x14ac:dyDescent="0.25">
      <c r="N32" s="15">
        <v>37529</v>
      </c>
      <c r="O32" s="77">
        <v>104.37780770668</v>
      </c>
      <c r="P32" s="62">
        <v>111.33454101520501</v>
      </c>
      <c r="Q32" s="62">
        <v>120.119801973493</v>
      </c>
      <c r="R32" s="63">
        <v>131.97218287871601</v>
      </c>
      <c r="S32" s="61">
        <v>108.60877852682501</v>
      </c>
      <c r="T32" s="16">
        <v>110.613934339466</v>
      </c>
      <c r="U32" s="16">
        <v>116.580615373198</v>
      </c>
      <c r="V32" s="64">
        <v>127.867261358286</v>
      </c>
    </row>
    <row r="33" spans="1:22" x14ac:dyDescent="0.25">
      <c r="N33" s="15">
        <v>37621</v>
      </c>
      <c r="O33" s="77">
        <v>108.902912053178</v>
      </c>
      <c r="P33" s="62">
        <v>116.607967207559</v>
      </c>
      <c r="Q33" s="62">
        <v>125.860657020502</v>
      </c>
      <c r="R33" s="63">
        <v>140.75256478640799</v>
      </c>
      <c r="S33" s="61">
        <v>109.760873576786</v>
      </c>
      <c r="T33" s="16">
        <v>111.939220618761</v>
      </c>
      <c r="U33" s="16">
        <v>120.871241589427</v>
      </c>
      <c r="V33" s="64">
        <v>131.57320586542701</v>
      </c>
    </row>
    <row r="34" spans="1:22" x14ac:dyDescent="0.25">
      <c r="N34" s="15">
        <v>37711</v>
      </c>
      <c r="O34" s="77">
        <v>104.904237802271</v>
      </c>
      <c r="P34" s="62">
        <v>116.75537582768099</v>
      </c>
      <c r="Q34" s="62">
        <v>125.554904919815</v>
      </c>
      <c r="R34" s="63">
        <v>142.343504131055</v>
      </c>
      <c r="S34" s="61">
        <v>112.387610147865</v>
      </c>
      <c r="T34" s="16">
        <v>112.141318496509</v>
      </c>
      <c r="U34" s="16">
        <v>124.902386772574</v>
      </c>
      <c r="V34" s="64">
        <v>135.88117113005501</v>
      </c>
    </row>
    <row r="35" spans="1:22" x14ac:dyDescent="0.25">
      <c r="N35" s="15">
        <v>37802</v>
      </c>
      <c r="O35" s="77">
        <v>118.260566761212</v>
      </c>
      <c r="P35" s="62">
        <v>119.531922873032</v>
      </c>
      <c r="Q35" s="62">
        <v>136.27939637478499</v>
      </c>
      <c r="R35" s="63">
        <v>152.708757625429</v>
      </c>
      <c r="S35" s="61">
        <v>116.061149432562</v>
      </c>
      <c r="T35" s="16">
        <v>113.50799931441701</v>
      </c>
      <c r="U35" s="16">
        <v>128.727654607245</v>
      </c>
      <c r="V35" s="64">
        <v>140.92019453583401</v>
      </c>
    </row>
    <row r="36" spans="1:22" x14ac:dyDescent="0.25">
      <c r="N36" s="15">
        <v>37894</v>
      </c>
      <c r="O36" s="77">
        <v>113.706553640764</v>
      </c>
      <c r="P36" s="62">
        <v>115.956263593329</v>
      </c>
      <c r="Q36" s="62">
        <v>146.17168002065301</v>
      </c>
      <c r="R36" s="63">
        <v>160.85346206549201</v>
      </c>
      <c r="S36" s="61">
        <v>118.457190923851</v>
      </c>
      <c r="T36" s="16">
        <v>116.658410864606</v>
      </c>
      <c r="U36" s="16">
        <v>132.48022901624299</v>
      </c>
      <c r="V36" s="64">
        <v>143.893573323672</v>
      </c>
    </row>
    <row r="37" spans="1:22" x14ac:dyDescent="0.25">
      <c r="N37" s="15">
        <v>37986</v>
      </c>
      <c r="O37" s="77">
        <v>121.783350345619</v>
      </c>
      <c r="P37" s="62">
        <v>126.619221894457</v>
      </c>
      <c r="Q37" s="62">
        <v>146.48067375774201</v>
      </c>
      <c r="R37" s="63">
        <v>161.60600183578001</v>
      </c>
      <c r="S37" s="61">
        <v>120.771078365747</v>
      </c>
      <c r="T37" s="16">
        <v>120.689733773258</v>
      </c>
      <c r="U37" s="16">
        <v>137.89435552961001</v>
      </c>
      <c r="V37" s="64">
        <v>146.89180373251</v>
      </c>
    </row>
    <row r="38" spans="1:22" x14ac:dyDescent="0.25">
      <c r="N38" s="15">
        <v>38077</v>
      </c>
      <c r="O38" s="77">
        <v>132.55528987861501</v>
      </c>
      <c r="P38" s="62">
        <v>129.04324942124001</v>
      </c>
      <c r="Q38" s="62">
        <v>154.86528424221399</v>
      </c>
      <c r="R38" s="63">
        <v>170.22033395945499</v>
      </c>
      <c r="S38" s="61">
        <v>125.065273958357</v>
      </c>
      <c r="T38" s="16">
        <v>126.830152189014</v>
      </c>
      <c r="U38" s="16">
        <v>145.154262990707</v>
      </c>
      <c r="V38" s="64">
        <v>153.98770400034101</v>
      </c>
    </row>
    <row r="39" spans="1:22" x14ac:dyDescent="0.25">
      <c r="A39" s="71"/>
      <c r="N39" s="15">
        <v>38168</v>
      </c>
      <c r="O39" s="77">
        <v>124.33566654768801</v>
      </c>
      <c r="P39" s="62">
        <v>134.60582908020399</v>
      </c>
      <c r="Q39" s="62">
        <v>164.125402990851</v>
      </c>
      <c r="R39" s="63">
        <v>175.50791450256301</v>
      </c>
      <c r="S39" s="61">
        <v>129.844077612962</v>
      </c>
      <c r="T39" s="16">
        <v>133.723865048433</v>
      </c>
      <c r="U39" s="16">
        <v>152.01134927555199</v>
      </c>
      <c r="V39" s="64">
        <v>162.86962830266799</v>
      </c>
    </row>
    <row r="40" spans="1:22" ht="15.75" x14ac:dyDescent="0.25">
      <c r="A40" s="78" t="s">
        <v>41</v>
      </c>
      <c r="N40" s="15">
        <v>38260</v>
      </c>
      <c r="O40" s="77">
        <v>135.23016528382399</v>
      </c>
      <c r="P40" s="62">
        <v>139.475935800147</v>
      </c>
      <c r="Q40" s="62">
        <v>168.615374435375</v>
      </c>
      <c r="R40" s="63">
        <v>184.20506740249999</v>
      </c>
      <c r="S40" s="61">
        <v>134.34770611930401</v>
      </c>
      <c r="T40" s="16">
        <v>134.999661341305</v>
      </c>
      <c r="U40" s="16">
        <v>155.40688900955101</v>
      </c>
      <c r="V40" s="64">
        <v>166.966674522332</v>
      </c>
    </row>
    <row r="41" spans="1:22" x14ac:dyDescent="0.25">
      <c r="N41" s="15">
        <v>38352</v>
      </c>
      <c r="O41" s="77">
        <v>138.52604699205199</v>
      </c>
      <c r="P41" s="62">
        <v>139.929886691934</v>
      </c>
      <c r="Q41" s="62">
        <v>173.40838837553301</v>
      </c>
      <c r="R41" s="63">
        <v>187.517953847597</v>
      </c>
      <c r="S41" s="61">
        <v>138.89472400263799</v>
      </c>
      <c r="T41" s="16">
        <v>135.96365716616401</v>
      </c>
      <c r="U41" s="16">
        <v>159.182623041684</v>
      </c>
      <c r="V41" s="64">
        <v>168.57266916079001</v>
      </c>
    </row>
    <row r="42" spans="1:22" x14ac:dyDescent="0.25">
      <c r="N42" s="15">
        <v>38442</v>
      </c>
      <c r="O42" s="77">
        <v>148.84472109132599</v>
      </c>
      <c r="P42" s="62">
        <v>147.78645545188601</v>
      </c>
      <c r="Q42" s="62">
        <v>188.808708248936</v>
      </c>
      <c r="R42" s="63">
        <v>197.086141526966</v>
      </c>
      <c r="S42" s="61">
        <v>144.408330623111</v>
      </c>
      <c r="T42" s="16">
        <v>143.780538493835</v>
      </c>
      <c r="U42" s="16">
        <v>169.500960998588</v>
      </c>
      <c r="V42" s="64">
        <v>174.51185573133299</v>
      </c>
    </row>
    <row r="43" spans="1:22" x14ac:dyDescent="0.25">
      <c r="N43" s="15">
        <v>38533</v>
      </c>
      <c r="O43" s="77">
        <v>153.904813094633</v>
      </c>
      <c r="P43" s="62">
        <v>152.868471354402</v>
      </c>
      <c r="Q43" s="62">
        <v>201.05138039916099</v>
      </c>
      <c r="R43" s="63">
        <v>200.96944374527601</v>
      </c>
      <c r="S43" s="61">
        <v>151.13058407310501</v>
      </c>
      <c r="T43" s="16">
        <v>152.82877012656499</v>
      </c>
      <c r="U43" s="16">
        <v>181.87287865957299</v>
      </c>
      <c r="V43" s="64">
        <v>184.20819690051499</v>
      </c>
    </row>
    <row r="44" spans="1:22" x14ac:dyDescent="0.25">
      <c r="N44" s="15">
        <v>38625</v>
      </c>
      <c r="O44" s="77">
        <v>157.22617869081699</v>
      </c>
      <c r="P44" s="62">
        <v>153.275839692277</v>
      </c>
      <c r="Q44" s="62">
        <v>204.50562050430401</v>
      </c>
      <c r="R44" s="63">
        <v>211.030277953894</v>
      </c>
      <c r="S44" s="61">
        <v>155.962556157351</v>
      </c>
      <c r="T44" s="16">
        <v>156.201765623894</v>
      </c>
      <c r="U44" s="16">
        <v>183.076060679341</v>
      </c>
      <c r="V44" s="64">
        <v>190.43208157613</v>
      </c>
    </row>
    <row r="45" spans="1:22" x14ac:dyDescent="0.25">
      <c r="N45" s="15">
        <v>38717</v>
      </c>
      <c r="O45" s="77">
        <v>164.99198737261099</v>
      </c>
      <c r="P45" s="62">
        <v>164.781100134274</v>
      </c>
      <c r="Q45" s="62">
        <v>202.37445133397</v>
      </c>
      <c r="R45" s="63">
        <v>208.00489644289101</v>
      </c>
      <c r="S45" s="61">
        <v>158.752153302057</v>
      </c>
      <c r="T45" s="16">
        <v>158.299650570642</v>
      </c>
      <c r="U45" s="16">
        <v>181.177721809308</v>
      </c>
      <c r="V45" s="64">
        <v>191.16602669280701</v>
      </c>
    </row>
    <row r="46" spans="1:22" x14ac:dyDescent="0.25">
      <c r="N46" s="15">
        <v>38807</v>
      </c>
      <c r="O46" s="77">
        <v>168.72469886456301</v>
      </c>
      <c r="P46" s="62">
        <v>172.734676474785</v>
      </c>
      <c r="Q46" s="62">
        <v>212.05154535593201</v>
      </c>
      <c r="R46" s="63">
        <v>223.19040294074799</v>
      </c>
      <c r="S46" s="61">
        <v>162.16371080805399</v>
      </c>
      <c r="T46" s="16">
        <v>163.20229025620699</v>
      </c>
      <c r="U46" s="16">
        <v>187.68978230501901</v>
      </c>
      <c r="V46" s="64">
        <v>190.67768516157199</v>
      </c>
    </row>
    <row r="47" spans="1:22" x14ac:dyDescent="0.25">
      <c r="N47" s="15">
        <v>38898</v>
      </c>
      <c r="O47" s="77">
        <v>183.00825515299499</v>
      </c>
      <c r="P47" s="62">
        <v>172.768680712075</v>
      </c>
      <c r="Q47" s="62">
        <v>225.137913114811</v>
      </c>
      <c r="R47" s="63">
        <v>213.717824596463</v>
      </c>
      <c r="S47" s="61">
        <v>165.83575749917699</v>
      </c>
      <c r="T47" s="16">
        <v>167.93618598350801</v>
      </c>
      <c r="U47" s="16">
        <v>193.49335811316899</v>
      </c>
      <c r="V47" s="64">
        <v>189.282833243808</v>
      </c>
    </row>
    <row r="48" spans="1:22" x14ac:dyDescent="0.25">
      <c r="N48" s="15">
        <v>38990</v>
      </c>
      <c r="O48" s="77">
        <v>171.362225211544</v>
      </c>
      <c r="P48" s="62">
        <v>182.070972582276</v>
      </c>
      <c r="Q48" s="62">
        <v>217.78517574171099</v>
      </c>
      <c r="R48" s="63">
        <v>214.11435707883899</v>
      </c>
      <c r="S48" s="61">
        <v>166.01422290694501</v>
      </c>
      <c r="T48" s="16">
        <v>171.05212145918199</v>
      </c>
      <c r="U48" s="16">
        <v>189.520552662401</v>
      </c>
      <c r="V48" s="64">
        <v>186.95920506969</v>
      </c>
    </row>
    <row r="49" spans="14:22" x14ac:dyDescent="0.25">
      <c r="N49" s="15">
        <v>39082</v>
      </c>
      <c r="O49" s="77">
        <v>187.75833737270801</v>
      </c>
      <c r="P49" s="62">
        <v>184.34063216310599</v>
      </c>
      <c r="Q49" s="62">
        <v>218.567236767004</v>
      </c>
      <c r="R49" s="63">
        <v>213.72079367394301</v>
      </c>
      <c r="S49" s="61">
        <v>164.84010486435801</v>
      </c>
      <c r="T49" s="16">
        <v>173.15395510451199</v>
      </c>
      <c r="U49" s="16">
        <v>186.943585814036</v>
      </c>
      <c r="V49" s="64">
        <v>187.26715381143899</v>
      </c>
    </row>
    <row r="50" spans="14:22" x14ac:dyDescent="0.25">
      <c r="N50" s="15">
        <v>39172</v>
      </c>
      <c r="O50" s="77">
        <v>182.89598820201499</v>
      </c>
      <c r="P50" s="62">
        <v>191.837596604537</v>
      </c>
      <c r="Q50" s="62">
        <v>228.681269807788</v>
      </c>
      <c r="R50" s="63">
        <v>217.081697940797</v>
      </c>
      <c r="S50" s="61">
        <v>168.466496701864</v>
      </c>
      <c r="T50" s="16">
        <v>175.49329719519901</v>
      </c>
      <c r="U50" s="16">
        <v>193.78821174618801</v>
      </c>
      <c r="V50" s="64">
        <v>192.336049034127</v>
      </c>
    </row>
    <row r="51" spans="14:22" x14ac:dyDescent="0.25">
      <c r="N51" s="15">
        <v>39263</v>
      </c>
      <c r="O51" s="77">
        <v>199.02996962821399</v>
      </c>
      <c r="P51" s="62">
        <v>188.466377773945</v>
      </c>
      <c r="Q51" s="62">
        <v>236.85792752828601</v>
      </c>
      <c r="R51" s="63">
        <v>228.94019991296699</v>
      </c>
      <c r="S51" s="61">
        <v>175.199224063065</v>
      </c>
      <c r="T51" s="16">
        <v>178.473701612318</v>
      </c>
      <c r="U51" s="16">
        <v>199.34425774645399</v>
      </c>
      <c r="V51" s="64">
        <v>197.01755110788801</v>
      </c>
    </row>
    <row r="52" spans="14:22" x14ac:dyDescent="0.25">
      <c r="N52" s="15">
        <v>39355</v>
      </c>
      <c r="O52" s="77">
        <v>192.19034463020901</v>
      </c>
      <c r="P52" s="62">
        <v>186.418389891217</v>
      </c>
      <c r="Q52" s="62">
        <v>246.53810209772001</v>
      </c>
      <c r="R52" s="63">
        <v>233.32967759871801</v>
      </c>
      <c r="S52" s="61">
        <v>173.16171094184301</v>
      </c>
      <c r="T52" s="16">
        <v>178.811582025832</v>
      </c>
      <c r="U52" s="16">
        <v>194.42119950020501</v>
      </c>
      <c r="V52" s="64">
        <v>190.06029948058401</v>
      </c>
    </row>
    <row r="53" spans="14:22" x14ac:dyDescent="0.25">
      <c r="N53" s="15">
        <v>39447</v>
      </c>
      <c r="O53" s="77">
        <v>187.98938856702401</v>
      </c>
      <c r="P53" s="62">
        <v>200.752652846411</v>
      </c>
      <c r="Q53" s="62">
        <v>228.83649813512099</v>
      </c>
      <c r="R53" s="63">
        <v>217.77508740717099</v>
      </c>
      <c r="S53" s="61">
        <v>166.20783129811599</v>
      </c>
      <c r="T53" s="16">
        <v>175.69602175479099</v>
      </c>
      <c r="U53" s="16">
        <v>187.11610571067999</v>
      </c>
      <c r="V53" s="64">
        <v>179.62103061280499</v>
      </c>
    </row>
    <row r="54" spans="14:22" x14ac:dyDescent="0.25">
      <c r="N54" s="15">
        <v>39538</v>
      </c>
      <c r="O54" s="77">
        <v>186.21096516860101</v>
      </c>
      <c r="P54" s="62">
        <v>192.33240335986801</v>
      </c>
      <c r="Q54" s="62">
        <v>228.614810589695</v>
      </c>
      <c r="R54" s="63">
        <v>212.74432684954499</v>
      </c>
      <c r="S54" s="61">
        <v>164.06816356603599</v>
      </c>
      <c r="T54" s="16">
        <v>172.666993803818</v>
      </c>
      <c r="U54" s="16">
        <v>184.35123204167601</v>
      </c>
      <c r="V54" s="64">
        <v>176.22321740071101</v>
      </c>
    </row>
    <row r="55" spans="14:22" x14ac:dyDescent="0.25">
      <c r="N55" s="15">
        <v>39629</v>
      </c>
      <c r="O55" s="77">
        <v>188.52192105265601</v>
      </c>
      <c r="P55" s="62">
        <v>189.16195228126699</v>
      </c>
      <c r="Q55" s="62">
        <v>233.62999023888199</v>
      </c>
      <c r="R55" s="63">
        <v>209.90431011334701</v>
      </c>
      <c r="S55" s="61">
        <v>162.97881696755101</v>
      </c>
      <c r="T55" s="16">
        <v>171.60528097600999</v>
      </c>
      <c r="U55" s="16">
        <v>181.408929353817</v>
      </c>
      <c r="V55" s="64">
        <v>175.240202535132</v>
      </c>
    </row>
    <row r="56" spans="14:22" x14ac:dyDescent="0.25">
      <c r="N56" s="15">
        <v>39721</v>
      </c>
      <c r="O56" s="77">
        <v>195.08569707146799</v>
      </c>
      <c r="P56" s="62">
        <v>193.903516339026</v>
      </c>
      <c r="Q56" s="62">
        <v>211.28266148209801</v>
      </c>
      <c r="R56" s="63">
        <v>212.26065301074999</v>
      </c>
      <c r="S56" s="61">
        <v>154.19821953419401</v>
      </c>
      <c r="T56" s="16">
        <v>165.57089311559699</v>
      </c>
      <c r="U56" s="16">
        <v>169.39117154021801</v>
      </c>
      <c r="V56" s="64">
        <v>167.05191764287</v>
      </c>
    </row>
    <row r="57" spans="14:22" x14ac:dyDescent="0.25">
      <c r="N57" s="15">
        <v>39813</v>
      </c>
      <c r="O57" s="77">
        <v>170.93758458047199</v>
      </c>
      <c r="P57" s="62">
        <v>172.05466963054599</v>
      </c>
      <c r="Q57" s="62">
        <v>224.08340157265499</v>
      </c>
      <c r="R57" s="63">
        <v>215.032090342305</v>
      </c>
      <c r="S57" s="61">
        <v>142.19934827898999</v>
      </c>
      <c r="T57" s="16">
        <v>154.542042599816</v>
      </c>
      <c r="U57" s="16">
        <v>156.94352878754799</v>
      </c>
      <c r="V57" s="64">
        <v>156.711710468755</v>
      </c>
    </row>
    <row r="58" spans="14:22" x14ac:dyDescent="0.25">
      <c r="N58" s="15">
        <v>39903</v>
      </c>
      <c r="O58" s="77">
        <v>151.857983903248</v>
      </c>
      <c r="P58" s="62">
        <v>158.25762284078101</v>
      </c>
      <c r="Q58" s="62">
        <v>198.153124973931</v>
      </c>
      <c r="R58" s="63">
        <v>198.44259385206101</v>
      </c>
      <c r="S58" s="61">
        <v>131.36857254718001</v>
      </c>
      <c r="T58" s="16">
        <v>143.13060398761399</v>
      </c>
      <c r="U58" s="16">
        <v>151.825518876453</v>
      </c>
      <c r="V58" s="64">
        <v>148.92689039931599</v>
      </c>
    </row>
    <row r="59" spans="14:22" x14ac:dyDescent="0.25">
      <c r="N59" s="15">
        <v>39994</v>
      </c>
      <c r="O59" s="77">
        <v>142.30313056528999</v>
      </c>
      <c r="P59" s="62">
        <v>153.73106590876199</v>
      </c>
      <c r="Q59" s="62">
        <v>201.19106756108599</v>
      </c>
      <c r="R59" s="63">
        <v>194.427406768335</v>
      </c>
      <c r="S59" s="61">
        <v>121.67190293995699</v>
      </c>
      <c r="T59" s="16">
        <v>135.632696988254</v>
      </c>
      <c r="U59" s="16">
        <v>148.90079798930401</v>
      </c>
      <c r="V59" s="64">
        <v>138.29100841565301</v>
      </c>
    </row>
    <row r="60" spans="14:22" x14ac:dyDescent="0.25">
      <c r="N60" s="15">
        <v>40086</v>
      </c>
      <c r="O60" s="77">
        <v>137.233132904277</v>
      </c>
      <c r="P60" s="62">
        <v>141.163208292001</v>
      </c>
      <c r="Q60" s="62">
        <v>184.008717912245</v>
      </c>
      <c r="R60" s="63">
        <v>179.37062889118701</v>
      </c>
      <c r="S60" s="61">
        <v>120.41292869901601</v>
      </c>
      <c r="T60" s="16">
        <v>132.87176159753599</v>
      </c>
      <c r="U60" s="16">
        <v>145.33258008349401</v>
      </c>
      <c r="V60" s="64">
        <v>128.83331243319901</v>
      </c>
    </row>
    <row r="61" spans="14:22" x14ac:dyDescent="0.25">
      <c r="N61" s="15">
        <v>40178</v>
      </c>
      <c r="O61" s="77">
        <v>127.29893314796</v>
      </c>
      <c r="P61" s="62">
        <v>136.73918695183099</v>
      </c>
      <c r="Q61" s="62">
        <v>176.15250365100599</v>
      </c>
      <c r="R61" s="63">
        <v>161.92879817728101</v>
      </c>
      <c r="S61" s="61">
        <v>122.17925574029999</v>
      </c>
      <c r="T61" s="16">
        <v>129.696555484686</v>
      </c>
      <c r="U61" s="16">
        <v>141.118261494</v>
      </c>
      <c r="V61" s="64">
        <v>125.531378009965</v>
      </c>
    </row>
    <row r="62" spans="14:22" x14ac:dyDescent="0.25">
      <c r="N62" s="15">
        <v>40268</v>
      </c>
      <c r="O62" s="77">
        <v>142.480539762365</v>
      </c>
      <c r="P62" s="62">
        <v>130.21081274140499</v>
      </c>
      <c r="Q62" s="62">
        <v>189.11277039858999</v>
      </c>
      <c r="R62" s="63">
        <v>175.09260986378399</v>
      </c>
      <c r="S62" s="61">
        <v>118.44242997812501</v>
      </c>
      <c r="T62" s="16">
        <v>127.648323139027</v>
      </c>
      <c r="U62" s="16">
        <v>137.091681766432</v>
      </c>
      <c r="V62" s="64">
        <v>126.640950783666</v>
      </c>
    </row>
    <row r="63" spans="14:22" x14ac:dyDescent="0.25">
      <c r="N63" s="15">
        <v>40359</v>
      </c>
      <c r="O63" s="77">
        <v>133.393485023642</v>
      </c>
      <c r="P63" s="62">
        <v>138.44249749006599</v>
      </c>
      <c r="Q63" s="62">
        <v>158.18277525506701</v>
      </c>
      <c r="R63" s="63">
        <v>166.258803438326</v>
      </c>
      <c r="S63" s="61">
        <v>113.20631761659</v>
      </c>
      <c r="T63" s="16">
        <v>128.861935378613</v>
      </c>
      <c r="U63" s="16">
        <v>132.38245870618999</v>
      </c>
      <c r="V63" s="64">
        <v>126.469331062308</v>
      </c>
    </row>
    <row r="64" spans="14:22" x14ac:dyDescent="0.25">
      <c r="N64" s="15">
        <v>40451</v>
      </c>
      <c r="O64" s="77">
        <v>131.34602341294701</v>
      </c>
      <c r="P64" s="62">
        <v>119.881384611927</v>
      </c>
      <c r="Q64" s="62">
        <v>169.228182995178</v>
      </c>
      <c r="R64" s="63">
        <v>177.50523255578099</v>
      </c>
      <c r="S64" s="61">
        <v>110.751666643443</v>
      </c>
      <c r="T64" s="16">
        <v>125.28943111436899</v>
      </c>
      <c r="U64" s="16">
        <v>132.21010502326899</v>
      </c>
      <c r="V64" s="64">
        <v>126.276135034022</v>
      </c>
    </row>
    <row r="65" spans="14:22" x14ac:dyDescent="0.25">
      <c r="N65" s="15">
        <v>40543</v>
      </c>
      <c r="O65" s="77">
        <v>136.24008358754699</v>
      </c>
      <c r="P65" s="62">
        <v>136.76650894380401</v>
      </c>
      <c r="Q65" s="62">
        <v>174.46295341643</v>
      </c>
      <c r="R65" s="63">
        <v>180.53408006345501</v>
      </c>
      <c r="S65" s="61">
        <v>108.76038920121501</v>
      </c>
      <c r="T65" s="16">
        <v>118.448714191062</v>
      </c>
      <c r="U65" s="16">
        <v>133.87405146824901</v>
      </c>
      <c r="V65" s="64">
        <v>128.174841186192</v>
      </c>
    </row>
    <row r="66" spans="14:22" x14ac:dyDescent="0.25">
      <c r="N66" s="15">
        <v>40633</v>
      </c>
      <c r="O66" s="77">
        <v>129.417946442812</v>
      </c>
      <c r="P66" s="62">
        <v>121.643211188035</v>
      </c>
      <c r="Q66" s="62">
        <v>180.053106922697</v>
      </c>
      <c r="R66" s="63">
        <v>173.711327854323</v>
      </c>
      <c r="S66" s="61">
        <v>106.91657015314399</v>
      </c>
      <c r="T66" s="16">
        <v>118.294164431445</v>
      </c>
      <c r="U66" s="16">
        <v>131.885545412026</v>
      </c>
      <c r="V66" s="64">
        <v>131.97100174205301</v>
      </c>
    </row>
    <row r="67" spans="14:22" x14ac:dyDescent="0.25">
      <c r="N67" s="15">
        <v>40724</v>
      </c>
      <c r="O67" s="77">
        <v>139.78637309030901</v>
      </c>
      <c r="P67" s="62">
        <v>133.354583277698</v>
      </c>
      <c r="Q67" s="62">
        <v>168.886446826678</v>
      </c>
      <c r="R67" s="63">
        <v>183.68801316800801</v>
      </c>
      <c r="S67" s="61">
        <v>108.614691242082</v>
      </c>
      <c r="T67" s="16">
        <v>123.16775703043101</v>
      </c>
      <c r="U67" s="16">
        <v>129.61107733470499</v>
      </c>
      <c r="V67" s="64">
        <v>136.92058558983601</v>
      </c>
    </row>
    <row r="68" spans="14:22" x14ac:dyDescent="0.25">
      <c r="N68" s="15">
        <v>40816</v>
      </c>
      <c r="O68" s="77">
        <v>134.86931953611301</v>
      </c>
      <c r="P68" s="62">
        <v>136.20833397375</v>
      </c>
      <c r="Q68" s="62">
        <v>176.86508485396701</v>
      </c>
      <c r="R68" s="63">
        <v>188.01960522576701</v>
      </c>
      <c r="S68" s="61">
        <v>110.08200484915299</v>
      </c>
      <c r="T68" s="16">
        <v>122.92306679591201</v>
      </c>
      <c r="U68" s="16">
        <v>130.10800261339099</v>
      </c>
      <c r="V68" s="64">
        <v>141.23280433985599</v>
      </c>
    </row>
    <row r="69" spans="14:22" x14ac:dyDescent="0.25">
      <c r="N69" s="15">
        <v>40908</v>
      </c>
      <c r="O69" s="77">
        <v>142.43277490725399</v>
      </c>
      <c r="P69" s="62">
        <v>125.254838071037</v>
      </c>
      <c r="Q69" s="62">
        <v>179.96245804925201</v>
      </c>
      <c r="R69" s="63">
        <v>193.20665418294399</v>
      </c>
      <c r="S69" s="61">
        <v>108.389274657722</v>
      </c>
      <c r="T69" s="16">
        <v>118.859602143212</v>
      </c>
      <c r="U69" s="16">
        <v>131.12797551476501</v>
      </c>
      <c r="V69" s="64">
        <v>143.74394551869901</v>
      </c>
    </row>
    <row r="70" spans="14:22" x14ac:dyDescent="0.25">
      <c r="N70" s="15">
        <v>40999</v>
      </c>
      <c r="O70" s="77">
        <v>125.873522784765</v>
      </c>
      <c r="P70" s="62">
        <v>134.98438694336301</v>
      </c>
      <c r="Q70" s="62">
        <v>180.981163348443</v>
      </c>
      <c r="R70" s="63">
        <v>194.885417373292</v>
      </c>
      <c r="S70" s="61">
        <v>107.04463162562099</v>
      </c>
      <c r="T70" s="16">
        <v>118.432039988643</v>
      </c>
      <c r="U70" s="16">
        <v>131.63866807108101</v>
      </c>
      <c r="V70" s="64">
        <v>145.83943956302801</v>
      </c>
    </row>
    <row r="71" spans="14:22" x14ac:dyDescent="0.25">
      <c r="N71" s="15">
        <v>41090</v>
      </c>
      <c r="O71" s="77">
        <v>151.86049807646199</v>
      </c>
      <c r="P71" s="62">
        <v>124.675730406195</v>
      </c>
      <c r="Q71" s="62">
        <v>192.486631491363</v>
      </c>
      <c r="R71" s="63">
        <v>201.95678478012599</v>
      </c>
      <c r="S71" s="61">
        <v>107.530351067944</v>
      </c>
      <c r="T71" s="16">
        <v>120.266304942329</v>
      </c>
      <c r="U71" s="16">
        <v>133.93852117887701</v>
      </c>
      <c r="V71" s="64">
        <v>149.712530741617</v>
      </c>
    </row>
    <row r="72" spans="14:22" x14ac:dyDescent="0.25">
      <c r="N72" s="15">
        <v>41182</v>
      </c>
      <c r="O72" s="77">
        <v>145.16479441581501</v>
      </c>
      <c r="P72" s="62">
        <v>125.96016510501001</v>
      </c>
      <c r="Q72" s="62">
        <v>185.29907118813901</v>
      </c>
      <c r="R72" s="63">
        <v>197.973973022199</v>
      </c>
      <c r="S72" s="61">
        <v>110.323565247537</v>
      </c>
      <c r="T72" s="16">
        <v>123.343545864226</v>
      </c>
      <c r="U72" s="16">
        <v>136.585473012579</v>
      </c>
      <c r="V72" s="64">
        <v>155.44906155580699</v>
      </c>
    </row>
    <row r="73" spans="14:22" x14ac:dyDescent="0.25">
      <c r="N73" s="15">
        <v>41274</v>
      </c>
      <c r="O73" s="77">
        <v>153.56093810175801</v>
      </c>
      <c r="P73" s="62">
        <v>140.056809748136</v>
      </c>
      <c r="Q73" s="62">
        <v>193.611255922792</v>
      </c>
      <c r="R73" s="63">
        <v>208.91877821394101</v>
      </c>
      <c r="S73" s="61">
        <v>112.97169720793801</v>
      </c>
      <c r="T73" s="16">
        <v>124.559565631471</v>
      </c>
      <c r="U73" s="16">
        <v>137.675123612726</v>
      </c>
      <c r="V73" s="64">
        <v>159.78232758657299</v>
      </c>
    </row>
    <row r="74" spans="14:22" x14ac:dyDescent="0.25">
      <c r="N74" s="15">
        <v>41364</v>
      </c>
      <c r="O74" s="77">
        <v>148.152986008017</v>
      </c>
      <c r="P74" s="62">
        <v>122.241033446876</v>
      </c>
      <c r="Q74" s="62">
        <v>193.10475528914901</v>
      </c>
      <c r="R74" s="63">
        <v>213.39556904269699</v>
      </c>
      <c r="S74" s="61">
        <v>114.51884616045299</v>
      </c>
      <c r="T74" s="16">
        <v>125.13029705432299</v>
      </c>
      <c r="U74" s="16">
        <v>141.073904846945</v>
      </c>
      <c r="V74" s="64">
        <v>163.51756047788101</v>
      </c>
    </row>
    <row r="75" spans="14:22" x14ac:dyDescent="0.25">
      <c r="N75" s="15">
        <v>41455</v>
      </c>
      <c r="O75" s="77">
        <v>159.80344879105201</v>
      </c>
      <c r="P75" s="62">
        <v>134.806662510357</v>
      </c>
      <c r="Q75" s="62">
        <v>204.95157001504299</v>
      </c>
      <c r="R75" s="63">
        <v>226.202284214093</v>
      </c>
      <c r="S75" s="61">
        <v>116.409400898565</v>
      </c>
      <c r="T75" s="16">
        <v>128.96059157393299</v>
      </c>
      <c r="U75" s="16">
        <v>149.16637259152299</v>
      </c>
      <c r="V75" s="64">
        <v>170.26547671639901</v>
      </c>
    </row>
    <row r="76" spans="14:22" x14ac:dyDescent="0.25">
      <c r="N76" s="15">
        <v>41547</v>
      </c>
      <c r="O76" s="77">
        <v>153.54829474565901</v>
      </c>
      <c r="P76" s="62">
        <v>139.75468886067</v>
      </c>
      <c r="Q76" s="62">
        <v>215.87179612213399</v>
      </c>
      <c r="R76" s="63">
        <v>232.32821567065699</v>
      </c>
      <c r="S76" s="61">
        <v>118.897226715679</v>
      </c>
      <c r="T76" s="16">
        <v>133.35815074816301</v>
      </c>
      <c r="U76" s="16">
        <v>152.345406032732</v>
      </c>
      <c r="V76" s="64">
        <v>176.80444325947099</v>
      </c>
    </row>
    <row r="77" spans="14:22" x14ac:dyDescent="0.25">
      <c r="N77" s="15">
        <v>41639</v>
      </c>
      <c r="O77" s="77">
        <v>159.77347013023001</v>
      </c>
      <c r="P77" s="62">
        <v>143.418811806615</v>
      </c>
      <c r="Q77" s="62">
        <v>223.57680888927101</v>
      </c>
      <c r="R77" s="63">
        <v>243.44164484108001</v>
      </c>
      <c r="S77" s="61">
        <v>121.42364968520501</v>
      </c>
      <c r="T77" s="16">
        <v>135.542247308714</v>
      </c>
      <c r="U77" s="16">
        <v>150.49837338815701</v>
      </c>
      <c r="V77" s="64">
        <v>180.498099048911</v>
      </c>
    </row>
    <row r="78" spans="14:22" x14ac:dyDescent="0.25">
      <c r="N78" s="15">
        <v>41729</v>
      </c>
      <c r="O78" s="77">
        <v>164.24408858131801</v>
      </c>
      <c r="P78" s="62">
        <v>153.00435048892899</v>
      </c>
      <c r="Q78" s="62">
        <v>227.24981867989499</v>
      </c>
      <c r="R78" s="63">
        <v>252.28930552890299</v>
      </c>
      <c r="S78" s="61">
        <v>125.185919611673</v>
      </c>
      <c r="T78" s="16">
        <v>139.69317155548299</v>
      </c>
      <c r="U78" s="16">
        <v>153.534433219448</v>
      </c>
      <c r="V78" s="64">
        <v>186.707057440168</v>
      </c>
    </row>
    <row r="79" spans="14:22" x14ac:dyDescent="0.25">
      <c r="N79" s="15">
        <v>41820</v>
      </c>
      <c r="O79" s="77">
        <v>171.673938163549</v>
      </c>
      <c r="P79" s="62">
        <v>148.054163646006</v>
      </c>
      <c r="Q79" s="62">
        <v>230.65105052821599</v>
      </c>
      <c r="R79" s="63">
        <v>261.15197121610601</v>
      </c>
      <c r="S79" s="61">
        <v>130.68804573551901</v>
      </c>
      <c r="T79" s="16">
        <v>146.56150315508</v>
      </c>
      <c r="U79" s="16">
        <v>160.51858553002</v>
      </c>
      <c r="V79" s="64">
        <v>197.37104075874001</v>
      </c>
    </row>
    <row r="80" spans="14:22" x14ac:dyDescent="0.25">
      <c r="N80" s="15">
        <v>41912</v>
      </c>
      <c r="O80" s="77">
        <v>179.98720503323301</v>
      </c>
      <c r="P80" s="62">
        <v>165.49398193683399</v>
      </c>
      <c r="Q80" s="62">
        <v>236.474064578141</v>
      </c>
      <c r="R80" s="63">
        <v>259.38759911599999</v>
      </c>
      <c r="S80" s="61">
        <v>132.937026664874</v>
      </c>
      <c r="T80" s="16">
        <v>150.28111828377101</v>
      </c>
      <c r="U80" s="16">
        <v>164.682587623209</v>
      </c>
      <c r="V80" s="64">
        <v>202.655314573737</v>
      </c>
    </row>
    <row r="81" spans="14:22" x14ac:dyDescent="0.25">
      <c r="N81" s="15">
        <v>42004</v>
      </c>
      <c r="O81" s="77">
        <v>183.85150243733199</v>
      </c>
      <c r="P81" s="62">
        <v>161.06219307385101</v>
      </c>
      <c r="Q81" s="62">
        <v>250.49087672988799</v>
      </c>
      <c r="R81" s="63">
        <v>283.23636232106998</v>
      </c>
      <c r="S81" s="61">
        <v>133.46279170141599</v>
      </c>
      <c r="T81" s="16">
        <v>151.220412156641</v>
      </c>
      <c r="U81" s="16">
        <v>165.70010663463401</v>
      </c>
      <c r="V81" s="64">
        <v>202.60658551259101</v>
      </c>
    </row>
    <row r="82" spans="14:22" x14ac:dyDescent="0.25">
      <c r="N82" s="15">
        <v>42094</v>
      </c>
      <c r="O82" s="77">
        <v>177.79022218920301</v>
      </c>
      <c r="P82" s="62">
        <v>163.64224578566399</v>
      </c>
      <c r="Q82" s="62">
        <v>251.36632148436601</v>
      </c>
      <c r="R82" s="63">
        <v>286.26179137123199</v>
      </c>
      <c r="S82" s="61">
        <v>137.60668766964699</v>
      </c>
      <c r="T82" s="16">
        <v>154.937452570647</v>
      </c>
      <c r="U82" s="16">
        <v>168.74401757327101</v>
      </c>
      <c r="V82" s="64">
        <v>208.19828552065999</v>
      </c>
    </row>
    <row r="83" spans="14:22" x14ac:dyDescent="0.25">
      <c r="N83" s="15">
        <v>42185</v>
      </c>
      <c r="O83" s="77">
        <v>186.06246899114001</v>
      </c>
      <c r="P83" s="62">
        <v>173.444077428388</v>
      </c>
      <c r="Q83" s="62">
        <v>249.266880974098</v>
      </c>
      <c r="R83" s="63">
        <v>288.58201969737598</v>
      </c>
      <c r="S83" s="61">
        <v>142.80168636632399</v>
      </c>
      <c r="T83" s="16">
        <v>161.65644957878001</v>
      </c>
      <c r="U83" s="16">
        <v>172.374678766214</v>
      </c>
      <c r="V83" s="64">
        <v>220.11649841123801</v>
      </c>
    </row>
    <row r="84" spans="14:22" x14ac:dyDescent="0.25">
      <c r="N84" s="15">
        <v>42277</v>
      </c>
      <c r="O84" s="77">
        <v>191.44356220171201</v>
      </c>
      <c r="P84" s="62">
        <v>177.733691151649</v>
      </c>
      <c r="Q84" s="62">
        <v>264.71573749623099</v>
      </c>
      <c r="R84" s="63">
        <v>308.69698678176798</v>
      </c>
      <c r="S84" s="61">
        <v>143.18113645197201</v>
      </c>
      <c r="T84" s="16">
        <v>164.05635265155499</v>
      </c>
      <c r="U84" s="16">
        <v>173.65501042143501</v>
      </c>
      <c r="V84" s="64">
        <v>225.638322919068</v>
      </c>
    </row>
    <row r="85" spans="14:22" x14ac:dyDescent="0.25">
      <c r="N85" s="15">
        <v>42369</v>
      </c>
      <c r="O85" s="77">
        <v>186.742470431995</v>
      </c>
      <c r="P85" s="62">
        <v>175.649750359818</v>
      </c>
      <c r="Q85" s="62">
        <v>266.61782346077302</v>
      </c>
      <c r="R85" s="63">
        <v>302.58603481941799</v>
      </c>
      <c r="S85" s="61">
        <v>141.97256852458</v>
      </c>
      <c r="T85" s="16">
        <v>163.28923993765</v>
      </c>
      <c r="U85" s="16">
        <v>174.942436400026</v>
      </c>
      <c r="V85" s="64">
        <v>225.10753016590201</v>
      </c>
    </row>
    <row r="86" spans="14:22" x14ac:dyDescent="0.25">
      <c r="N86" s="15">
        <v>42460</v>
      </c>
      <c r="O86" s="77">
        <v>199.829404658085</v>
      </c>
      <c r="P86" s="62">
        <v>181.974764760813</v>
      </c>
      <c r="Q86" s="62">
        <v>272.72923858806303</v>
      </c>
      <c r="R86" s="63">
        <v>307.72123669575802</v>
      </c>
      <c r="S86" s="61">
        <v>144.40917384438899</v>
      </c>
      <c r="T86" s="16">
        <v>168.65573060991201</v>
      </c>
      <c r="U86" s="16">
        <v>179.11812556164901</v>
      </c>
      <c r="V86" s="64">
        <v>232.28011186194601</v>
      </c>
    </row>
    <row r="87" spans="14:22" x14ac:dyDescent="0.25">
      <c r="N87" s="15">
        <v>42551</v>
      </c>
      <c r="O87" s="77">
        <v>202.57313609064499</v>
      </c>
      <c r="P87" s="62">
        <v>187.79719823299499</v>
      </c>
      <c r="Q87" s="62">
        <v>278.65785526642901</v>
      </c>
      <c r="R87" s="63">
        <v>339.85088731753899</v>
      </c>
      <c r="S87" s="61">
        <v>148.51426079408799</v>
      </c>
      <c r="T87" s="16">
        <v>178.43040869165</v>
      </c>
      <c r="U87" s="16">
        <v>184.516081777891</v>
      </c>
      <c r="V87" s="64">
        <v>246.474782730584</v>
      </c>
    </row>
    <row r="88" spans="14:22" x14ac:dyDescent="0.25">
      <c r="N88" s="15">
        <v>42643</v>
      </c>
      <c r="O88" s="77">
        <v>206.84013442435699</v>
      </c>
      <c r="P88" s="62">
        <v>191.39057033047101</v>
      </c>
      <c r="Q88" s="62">
        <v>291.84087313979802</v>
      </c>
      <c r="R88" s="63">
        <v>322.56387528542501</v>
      </c>
      <c r="S88" s="61">
        <v>152.74035715971601</v>
      </c>
      <c r="T88" s="16">
        <v>181.24025059311899</v>
      </c>
      <c r="U88" s="16">
        <v>189.031049375745</v>
      </c>
      <c r="V88" s="64">
        <v>253.26590454966899</v>
      </c>
    </row>
    <row r="89" spans="14:22" x14ac:dyDescent="0.25">
      <c r="N89" s="15">
        <v>42735</v>
      </c>
      <c r="O89" s="77">
        <v>204.90601003908199</v>
      </c>
      <c r="P89" s="62">
        <v>202.88670972160699</v>
      </c>
      <c r="Q89" s="62">
        <v>301.12500480664897</v>
      </c>
      <c r="R89" s="63">
        <v>349.15110388603</v>
      </c>
      <c r="S89" s="61">
        <v>156.31667507119201</v>
      </c>
      <c r="T89" s="16">
        <v>180.371541521003</v>
      </c>
      <c r="U89" s="16">
        <v>193.17906143159499</v>
      </c>
      <c r="V89" s="64">
        <v>253.44536308969899</v>
      </c>
    </row>
    <row r="90" spans="14:22" x14ac:dyDescent="0.25">
      <c r="N90" s="15">
        <v>42825</v>
      </c>
      <c r="O90" s="77">
        <v>220.17969739758101</v>
      </c>
      <c r="P90" s="62">
        <v>209.01706530767399</v>
      </c>
      <c r="Q90" s="62">
        <v>304.95718618112699</v>
      </c>
      <c r="R90" s="63">
        <v>339.50327327281099</v>
      </c>
      <c r="S90" s="61">
        <v>161.75104325525999</v>
      </c>
      <c r="T90" s="16">
        <v>190.38316956822999</v>
      </c>
      <c r="U90" s="16">
        <v>200.05058733993499</v>
      </c>
      <c r="V90" s="64">
        <v>261.98748644284001</v>
      </c>
    </row>
    <row r="91" spans="14:22" x14ac:dyDescent="0.25">
      <c r="N91" s="15">
        <v>42916</v>
      </c>
      <c r="O91" s="77">
        <v>209.63147163781099</v>
      </c>
      <c r="P91" s="62">
        <v>224.86201592510699</v>
      </c>
      <c r="Q91" s="62">
        <v>307.46695280012398</v>
      </c>
      <c r="R91" s="63">
        <v>371.20486982136202</v>
      </c>
      <c r="S91" s="61">
        <v>168.10025520582499</v>
      </c>
      <c r="T91" s="16">
        <v>207.80313704627801</v>
      </c>
      <c r="U91" s="16">
        <v>208.55306793002299</v>
      </c>
      <c r="V91" s="64">
        <v>275.69392913255899</v>
      </c>
    </row>
    <row r="92" spans="14:22" x14ac:dyDescent="0.25">
      <c r="N92" s="15">
        <v>43008</v>
      </c>
      <c r="O92" s="77">
        <v>220.72101024160901</v>
      </c>
      <c r="P92" s="62">
        <v>222.81281829782799</v>
      </c>
      <c r="Q92" s="62">
        <v>314.62235361977599</v>
      </c>
      <c r="R92" s="63">
        <v>359.56907844330101</v>
      </c>
      <c r="S92" s="61">
        <v>168.20876074976599</v>
      </c>
      <c r="T92" s="16">
        <v>212.480512140435</v>
      </c>
      <c r="U92" s="16">
        <v>210.87084263254999</v>
      </c>
      <c r="V92" s="64">
        <v>278.83041441463598</v>
      </c>
    </row>
    <row r="93" spans="14:22" x14ac:dyDescent="0.25">
      <c r="N93" s="15">
        <v>43100</v>
      </c>
      <c r="O93" s="77">
        <v>226.95502286425099</v>
      </c>
      <c r="P93" s="62">
        <v>228.093642060555</v>
      </c>
      <c r="Q93" s="62">
        <v>329.148409896543</v>
      </c>
      <c r="R93" s="63">
        <v>369.29796538214401</v>
      </c>
      <c r="S93" s="61">
        <v>167.123616427895</v>
      </c>
      <c r="T93" s="16">
        <v>208.205528162082</v>
      </c>
      <c r="U93" s="16">
        <v>209.07792387945901</v>
      </c>
      <c r="V93" s="64">
        <v>276.82873957779299</v>
      </c>
    </row>
    <row r="94" spans="14:22" x14ac:dyDescent="0.25">
      <c r="N94" s="15">
        <v>43190</v>
      </c>
      <c r="O94" s="77">
        <v>218.89073543300901</v>
      </c>
      <c r="P94" s="62">
        <v>241.062749092486</v>
      </c>
      <c r="Q94" s="62">
        <v>345.82359506628001</v>
      </c>
      <c r="R94" s="63">
        <v>379.02081841901202</v>
      </c>
      <c r="S94" s="61">
        <v>171.90218468724399</v>
      </c>
      <c r="T94" s="16">
        <v>210.99475178529599</v>
      </c>
      <c r="U94" s="16">
        <v>209.11072022655699</v>
      </c>
      <c r="V94" s="64">
        <v>286.10423099294701</v>
      </c>
    </row>
    <row r="95" spans="14:22" x14ac:dyDescent="0.25">
      <c r="N95" s="15">
        <v>43281</v>
      </c>
      <c r="O95" s="77">
        <v>236.86528993378599</v>
      </c>
      <c r="P95" s="62">
        <v>231.97575120523501</v>
      </c>
      <c r="Q95" s="62">
        <v>329.00298283854198</v>
      </c>
      <c r="R95" s="63">
        <v>383.66140087741502</v>
      </c>
      <c r="S95" s="61">
        <v>178.22275444647599</v>
      </c>
      <c r="T95" s="16">
        <v>217.58395163831801</v>
      </c>
      <c r="U95" s="16">
        <v>209.67719272383999</v>
      </c>
      <c r="V95" s="64">
        <v>301.53820724025201</v>
      </c>
    </row>
    <row r="96" spans="14:22" x14ac:dyDescent="0.25">
      <c r="N96" s="15">
        <v>43373</v>
      </c>
      <c r="O96" s="77">
        <v>238.45326856476299</v>
      </c>
      <c r="P96" s="62">
        <v>244.20097015963501</v>
      </c>
      <c r="Q96" s="62">
        <v>328.33246280680402</v>
      </c>
      <c r="R96" s="63">
        <v>382.371134186571</v>
      </c>
      <c r="S96" s="61">
        <v>179.88546457851601</v>
      </c>
      <c r="T96" s="16">
        <v>223.41175213787699</v>
      </c>
      <c r="U96" s="16">
        <v>211.06197393653201</v>
      </c>
      <c r="V96" s="64">
        <v>305.75591520559902</v>
      </c>
    </row>
    <row r="97" spans="14:22" x14ac:dyDescent="0.25">
      <c r="N97" s="15">
        <v>43465</v>
      </c>
      <c r="O97" s="77">
        <v>232.336988943709</v>
      </c>
      <c r="P97" s="62">
        <v>243.73178105434701</v>
      </c>
      <c r="Q97" s="62">
        <v>331.98627255638797</v>
      </c>
      <c r="R97" s="63">
        <v>386.37269265822903</v>
      </c>
      <c r="S97" s="61">
        <v>179.58857862314099</v>
      </c>
      <c r="T97" s="16">
        <v>227.46776143523701</v>
      </c>
      <c r="U97" s="16">
        <v>212.47520572730801</v>
      </c>
      <c r="V97" s="64">
        <v>303.56402084636699</v>
      </c>
    </row>
    <row r="98" spans="14:22" x14ac:dyDescent="0.25">
      <c r="N98" s="15">
        <v>43555</v>
      </c>
      <c r="O98" s="77">
        <v>232.73989843727099</v>
      </c>
      <c r="P98" s="62">
        <v>267.20549468411502</v>
      </c>
      <c r="Q98" s="62">
        <v>344.985745760285</v>
      </c>
      <c r="R98" s="63">
        <v>391.79435930382101</v>
      </c>
      <c r="S98" s="61">
        <v>181.59503223765401</v>
      </c>
      <c r="T98" s="16">
        <v>231.301776166602</v>
      </c>
      <c r="U98" s="16">
        <v>212.90430762585501</v>
      </c>
      <c r="V98" s="64">
        <v>309.02635297595901</v>
      </c>
    </row>
    <row r="99" spans="14:22" x14ac:dyDescent="0.25">
      <c r="N99" s="15">
        <v>43646</v>
      </c>
      <c r="O99" s="77">
        <v>244.449399778669</v>
      </c>
      <c r="P99" s="62">
        <v>246.099795000444</v>
      </c>
      <c r="Q99" s="62">
        <v>352.51149957865198</v>
      </c>
      <c r="R99" s="63">
        <v>390.92812568282699</v>
      </c>
      <c r="S99" s="61">
        <v>184.18030559849601</v>
      </c>
      <c r="T99" s="16">
        <v>234.815759879892</v>
      </c>
      <c r="U99" s="16">
        <v>213.73186482139101</v>
      </c>
      <c r="V99" s="64">
        <v>320.32739340442401</v>
      </c>
    </row>
    <row r="100" spans="14:22" x14ac:dyDescent="0.25">
      <c r="N100" s="15">
        <v>43738</v>
      </c>
      <c r="O100" s="77">
        <v>253.69192157252499</v>
      </c>
      <c r="P100" s="62">
        <v>251.97555036489999</v>
      </c>
      <c r="Q100" s="62">
        <v>338.67593583489497</v>
      </c>
      <c r="R100" s="63">
        <v>409.82888153956799</v>
      </c>
      <c r="S100" s="61">
        <v>185.810579352395</v>
      </c>
      <c r="T100" s="16">
        <v>238.40981439290499</v>
      </c>
      <c r="U100" s="16">
        <v>215.17284866365901</v>
      </c>
      <c r="V100" s="64">
        <v>331.30538509474201</v>
      </c>
    </row>
    <row r="101" spans="14:22" x14ac:dyDescent="0.25">
      <c r="N101" s="15">
        <v>43830</v>
      </c>
      <c r="O101" s="77">
        <v>242.41414696881</v>
      </c>
      <c r="P101" s="62">
        <v>272.01355780980498</v>
      </c>
      <c r="Q101" s="62">
        <v>332.84888680283302</v>
      </c>
      <c r="R101" s="63">
        <v>410.04881520468501</v>
      </c>
      <c r="S101" s="61">
        <v>186.70447825201001</v>
      </c>
      <c r="T101" s="16">
        <v>242.68362267024699</v>
      </c>
      <c r="U101" s="16">
        <v>216.56186593921299</v>
      </c>
      <c r="V101" s="64">
        <v>336.15829683688003</v>
      </c>
    </row>
    <row r="102" spans="14:22" x14ac:dyDescent="0.25">
      <c r="N102" s="15">
        <v>43921</v>
      </c>
      <c r="O102" s="77">
        <v>249.87884029057801</v>
      </c>
      <c r="P102" s="62">
        <v>250.21194568037799</v>
      </c>
      <c r="Q102" s="62">
        <v>334.94912958130902</v>
      </c>
      <c r="R102" s="63">
        <v>402.57631449473399</v>
      </c>
      <c r="S102" s="61">
        <v>186.96616855461801</v>
      </c>
      <c r="T102" s="16">
        <v>247.68275372551301</v>
      </c>
      <c r="U102" s="16">
        <v>216.16216306847701</v>
      </c>
      <c r="V102" s="64">
        <v>336.20775523255298</v>
      </c>
    </row>
    <row r="103" spans="14:22" x14ac:dyDescent="0.25">
      <c r="N103" s="15">
        <v>44012</v>
      </c>
      <c r="O103" s="77">
        <v>235.73891066411301</v>
      </c>
      <c r="P103" s="62">
        <v>277.64515815073599</v>
      </c>
      <c r="Q103" s="62">
        <v>335.69719670787902</v>
      </c>
      <c r="R103" s="63">
        <v>374.920750970798</v>
      </c>
      <c r="S103" s="61">
        <v>185.84697334189099</v>
      </c>
      <c r="T103" s="16">
        <v>252.583389696366</v>
      </c>
      <c r="U103" s="16">
        <v>212.83072139203401</v>
      </c>
      <c r="V103" s="64">
        <v>335.734507536899</v>
      </c>
    </row>
    <row r="104" spans="14:22" x14ac:dyDescent="0.25">
      <c r="N104" s="15">
        <v>44104</v>
      </c>
      <c r="O104" s="77">
        <v>265.71852298958601</v>
      </c>
      <c r="P104" s="62">
        <v>276.43526293960502</v>
      </c>
      <c r="Q104" s="62">
        <v>348.79649705967802</v>
      </c>
      <c r="R104" s="63">
        <v>402.19373885925302</v>
      </c>
      <c r="S104" s="61">
        <v>190.446742068075</v>
      </c>
      <c r="T104" s="16">
        <v>260.22461164279099</v>
      </c>
      <c r="U104" s="16">
        <v>215.652113307946</v>
      </c>
      <c r="V104" s="64">
        <v>348.67766017081402</v>
      </c>
    </row>
    <row r="105" spans="14:22" x14ac:dyDescent="0.25">
      <c r="N105" s="15">
        <v>44196</v>
      </c>
      <c r="O105" s="77">
        <v>272.48030280016098</v>
      </c>
      <c r="P105" s="62">
        <v>292.89914480638299</v>
      </c>
      <c r="Q105" s="62">
        <v>350.77614155017199</v>
      </c>
      <c r="R105" s="63">
        <v>406.54314267536802</v>
      </c>
      <c r="S105" s="61">
        <v>196.79537905295501</v>
      </c>
      <c r="T105" s="16">
        <v>269.56367204868002</v>
      </c>
      <c r="U105" s="16">
        <v>224.36069285419899</v>
      </c>
      <c r="V105" s="64">
        <v>367.037938034501</v>
      </c>
    </row>
    <row r="106" spans="14:22" x14ac:dyDescent="0.25">
      <c r="N106" s="15">
        <v>44286</v>
      </c>
      <c r="O106" s="77">
        <v>257.39941377047001</v>
      </c>
      <c r="P106" s="62">
        <v>303.82338299837397</v>
      </c>
      <c r="Q106" s="62">
        <v>366.32668922597401</v>
      </c>
      <c r="R106" s="63">
        <v>406.79636046539002</v>
      </c>
      <c r="S106" s="61">
        <v>198.46408059120901</v>
      </c>
      <c r="T106" s="16">
        <v>279.68073477837902</v>
      </c>
      <c r="U106" s="16">
        <v>232.72489261202699</v>
      </c>
      <c r="V106" s="64">
        <v>382.43444800162598</v>
      </c>
    </row>
    <row r="107" spans="14:22" x14ac:dyDescent="0.25">
      <c r="N107" s="15">
        <v>44377</v>
      </c>
      <c r="O107" s="77">
        <v>268.455185697567</v>
      </c>
      <c r="P107" s="62">
        <v>310.28965216989099</v>
      </c>
      <c r="Q107" s="62">
        <v>362.80348894350999</v>
      </c>
      <c r="R107" s="63">
        <v>431.95731988921</v>
      </c>
      <c r="S107" s="61">
        <v>204.39247760485401</v>
      </c>
      <c r="T107" s="16">
        <v>295.07225088183901</v>
      </c>
      <c r="U107" s="16">
        <v>243.75343414169399</v>
      </c>
      <c r="V107" s="64">
        <v>407.78885165537298</v>
      </c>
    </row>
    <row r="108" spans="14:22" x14ac:dyDescent="0.25">
      <c r="N108" s="15">
        <v>44469</v>
      </c>
      <c r="O108" s="77">
        <v>273.03546653789999</v>
      </c>
      <c r="P108" s="62">
        <v>336.27666950859901</v>
      </c>
      <c r="Q108" s="62">
        <v>371.889450046452</v>
      </c>
      <c r="R108" s="63">
        <v>472.94286403802198</v>
      </c>
      <c r="S108" s="61">
        <v>214.214709945767</v>
      </c>
      <c r="T108" s="16">
        <v>309.85193257835999</v>
      </c>
      <c r="U108" s="16">
        <v>253.458719384023</v>
      </c>
      <c r="V108" s="64">
        <v>430.26836704362699</v>
      </c>
    </row>
    <row r="109" spans="14:22" x14ac:dyDescent="0.25">
      <c r="N109" s="15">
        <v>44561</v>
      </c>
      <c r="O109" s="77">
        <v>284.54997687542198</v>
      </c>
      <c r="P109" s="62">
        <v>355.25146787320398</v>
      </c>
      <c r="Q109" s="62">
        <v>415.49440515051299</v>
      </c>
      <c r="R109" s="63">
        <v>459.62203520723898</v>
      </c>
      <c r="S109" s="61">
        <v>219.219422852473</v>
      </c>
      <c r="T109" s="16">
        <v>319.78771700817401</v>
      </c>
      <c r="U109" s="16">
        <v>257.9046700179</v>
      </c>
      <c r="V109" s="64">
        <v>440.19659348197803</v>
      </c>
    </row>
    <row r="110" spans="14:22" x14ac:dyDescent="0.25">
      <c r="N110" s="15">
        <v>44651</v>
      </c>
      <c r="O110" s="77">
        <v>273.190596728873</v>
      </c>
      <c r="P110" s="62">
        <v>362.35174771091198</v>
      </c>
      <c r="Q110" s="62">
        <v>378.58125916296098</v>
      </c>
      <c r="R110" s="63">
        <v>450.75434000345399</v>
      </c>
      <c r="S110" s="61">
        <v>224.401226951979</v>
      </c>
      <c r="T110" s="16">
        <v>339.17106311274398</v>
      </c>
      <c r="U110" s="16">
        <v>263.16598583242597</v>
      </c>
      <c r="V110" s="64">
        <v>461.420791568097</v>
      </c>
    </row>
    <row r="111" spans="14:22" x14ac:dyDescent="0.25">
      <c r="N111" s="15">
        <v>44742</v>
      </c>
      <c r="O111" s="77">
        <v>278.42137232791998</v>
      </c>
      <c r="P111" s="62">
        <v>381.12705021723002</v>
      </c>
      <c r="Q111" s="62">
        <v>394.02007446839701</v>
      </c>
      <c r="R111" s="63">
        <v>511.20989126717399</v>
      </c>
      <c r="S111" s="61">
        <v>235.273451316056</v>
      </c>
      <c r="T111" s="16">
        <v>368.29759620139902</v>
      </c>
      <c r="U111" s="16">
        <v>270.94376152130002</v>
      </c>
      <c r="V111" s="64">
        <v>494.640771529902</v>
      </c>
    </row>
    <row r="112" spans="14:22" x14ac:dyDescent="0.25">
      <c r="N112" s="15">
        <v>44834</v>
      </c>
      <c r="O112" s="77">
        <v>276.84474466944101</v>
      </c>
      <c r="P112" s="62">
        <v>407.68905859823201</v>
      </c>
      <c r="Q112" s="62">
        <v>423.20031693364501</v>
      </c>
      <c r="R112" s="63">
        <v>455.519732432816</v>
      </c>
      <c r="S112" s="61">
        <v>233.23080361068901</v>
      </c>
      <c r="T112" s="16">
        <v>372.62037388574498</v>
      </c>
      <c r="U112" s="16">
        <v>272.71190953359002</v>
      </c>
      <c r="V112" s="64">
        <v>481.22438117096402</v>
      </c>
    </row>
    <row r="113" spans="14:22" x14ac:dyDescent="0.25">
      <c r="N113" s="15">
        <v>44926</v>
      </c>
      <c r="O113" s="77">
        <v>294.77071608620997</v>
      </c>
      <c r="P113" s="62">
        <v>396.51472586093598</v>
      </c>
      <c r="Q113" s="62">
        <v>417.754531723323</v>
      </c>
      <c r="R113" s="63">
        <v>468.49403165666098</v>
      </c>
      <c r="S113" s="61">
        <v>223.11691563956001</v>
      </c>
      <c r="T113" s="16">
        <v>364.15224715133797</v>
      </c>
      <c r="U113" s="16">
        <v>271.42189268910101</v>
      </c>
      <c r="V113" s="64">
        <v>449.69230605975702</v>
      </c>
    </row>
    <row r="114" spans="14:22" x14ac:dyDescent="0.25">
      <c r="N114" s="15">
        <v>45016</v>
      </c>
      <c r="O114" s="77">
        <v>245.385729059456</v>
      </c>
      <c r="P114" s="62">
        <v>413.81441425587099</v>
      </c>
      <c r="Q114" s="62">
        <v>419.61297953695902</v>
      </c>
      <c r="R114" s="63">
        <v>425.92901737819699</v>
      </c>
      <c r="S114" s="61">
        <v>222.037185160104</v>
      </c>
      <c r="T114" s="16">
        <v>373.06087685168097</v>
      </c>
      <c r="U114" s="16">
        <v>273.69217192926601</v>
      </c>
      <c r="V114" s="64">
        <v>443.33107052919797</v>
      </c>
    </row>
    <row r="115" spans="14:22" x14ac:dyDescent="0.25">
      <c r="N115" s="15">
        <v>45107</v>
      </c>
      <c r="O115" s="77">
        <v>254.521637316045</v>
      </c>
      <c r="P115" s="62">
        <v>408.08359205846301</v>
      </c>
      <c r="Q115" s="62">
        <v>400.975907468934</v>
      </c>
      <c r="R115" s="63">
        <v>431.02367049350801</v>
      </c>
      <c r="S115" s="61">
        <v>227.109552917917</v>
      </c>
      <c r="T115" s="16">
        <v>388.60729838173899</v>
      </c>
      <c r="U115" s="16">
        <v>279.528194859368</v>
      </c>
      <c r="V115" s="64">
        <v>444.66313535493703</v>
      </c>
    </row>
    <row r="116" spans="14:22" x14ac:dyDescent="0.25">
      <c r="N116" s="15">
        <v>45199</v>
      </c>
      <c r="O116" s="77">
        <v>257.87773413956802</v>
      </c>
      <c r="P116" s="62">
        <v>416.77553966676101</v>
      </c>
      <c r="Q116" s="62">
        <v>411.73042295542598</v>
      </c>
      <c r="R116" s="63">
        <v>439.67871290527501</v>
      </c>
      <c r="S116" s="61">
        <v>225.05335216104399</v>
      </c>
      <c r="T116" s="16">
        <v>395.80969946342799</v>
      </c>
      <c r="U116" s="16">
        <v>282.87389623759498</v>
      </c>
      <c r="V116" s="64">
        <v>443.87578927911198</v>
      </c>
    </row>
    <row r="117" spans="14:22" x14ac:dyDescent="0.25">
      <c r="N117" s="15">
        <v>45291</v>
      </c>
      <c r="O117" s="77">
        <v>217.20797599496399</v>
      </c>
      <c r="P117" s="62">
        <v>411.48403032087401</v>
      </c>
      <c r="Q117" s="62">
        <v>407.158537227686</v>
      </c>
      <c r="R117" s="63">
        <v>453.31564639112202</v>
      </c>
      <c r="S117" s="61">
        <v>217.68797554040799</v>
      </c>
      <c r="T117" s="16">
        <v>395.24853344618703</v>
      </c>
      <c r="U117" s="16">
        <v>282.22459914769098</v>
      </c>
      <c r="V117" s="64">
        <v>438.44632561376602</v>
      </c>
    </row>
    <row r="118" spans="14:22" x14ac:dyDescent="0.25">
      <c r="N118" s="15">
        <v>45382</v>
      </c>
      <c r="O118" s="77">
        <v>249.494061447961</v>
      </c>
      <c r="P118" s="62">
        <v>425.07473456108602</v>
      </c>
      <c r="Q118" s="62">
        <v>422.17826609234697</v>
      </c>
      <c r="R118" s="63">
        <v>402.45308602020702</v>
      </c>
      <c r="S118" s="61">
        <v>216.94169622184901</v>
      </c>
      <c r="T118" s="16">
        <v>394.13917221149597</v>
      </c>
      <c r="U118" s="16">
        <v>283.17953832345898</v>
      </c>
      <c r="V118" s="64">
        <v>435.96447261917501</v>
      </c>
    </row>
    <row r="119" spans="14:22" x14ac:dyDescent="0.25">
      <c r="N119" s="15">
        <v>45473</v>
      </c>
      <c r="O119" s="77">
        <v>228.76331239946899</v>
      </c>
      <c r="P119" s="62">
        <v>423.81761865473402</v>
      </c>
      <c r="Q119" s="62">
        <v>410.20383463012701</v>
      </c>
      <c r="R119" s="63">
        <v>436.63422894198999</v>
      </c>
      <c r="S119" s="61">
        <v>216.909634533939</v>
      </c>
      <c r="T119" s="16">
        <v>396.17986079036302</v>
      </c>
      <c r="U119" s="16">
        <v>282.58378883383699</v>
      </c>
      <c r="V119" s="64">
        <v>435.48376665993698</v>
      </c>
    </row>
    <row r="120" spans="14:22" x14ac:dyDescent="0.25">
      <c r="N120" s="15">
        <v>45565</v>
      </c>
      <c r="O120" s="77">
        <v>234.90749874791899</v>
      </c>
      <c r="P120" s="62">
        <v>415.11038231661598</v>
      </c>
      <c r="Q120" s="62">
        <v>401.513155718696</v>
      </c>
      <c r="R120" s="63">
        <v>424.38483147032002</v>
      </c>
      <c r="S120" s="61">
        <v>215.503486471325</v>
      </c>
      <c r="T120" s="16">
        <v>402.97875942648301</v>
      </c>
      <c r="U120" s="16">
        <v>278.17955584360197</v>
      </c>
      <c r="V120" s="64">
        <v>425.47225508387299</v>
      </c>
    </row>
    <row r="121" spans="14:22" x14ac:dyDescent="0.25">
      <c r="N121" s="15">
        <v>45657</v>
      </c>
      <c r="O121" s="77" t="s">
        <v>76</v>
      </c>
      <c r="P121" s="62" t="s">
        <v>76</v>
      </c>
      <c r="Q121" s="62" t="s">
        <v>76</v>
      </c>
      <c r="R121" s="63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</row>
    <row r="122" spans="14:22" ht="30" x14ac:dyDescent="0.25">
      <c r="N122" s="140"/>
      <c r="O122" s="169" t="s">
        <v>37</v>
      </c>
      <c r="P122" s="170" t="s">
        <v>38</v>
      </c>
      <c r="Q122" s="170" t="s">
        <v>39</v>
      </c>
      <c r="R122" s="171" t="s">
        <v>40</v>
      </c>
      <c r="S122" s="169" t="s">
        <v>9</v>
      </c>
      <c r="T122" s="170" t="s">
        <v>10</v>
      </c>
      <c r="U122" s="170" t="s">
        <v>11</v>
      </c>
      <c r="V122" s="171" t="s">
        <v>12</v>
      </c>
    </row>
    <row r="123" spans="14:22" x14ac:dyDescent="0.25">
      <c r="N123" s="140" t="s">
        <v>134</v>
      </c>
      <c r="O123" s="179">
        <f>O116/O115-1</f>
        <v>1.3185899866563044E-2</v>
      </c>
      <c r="P123" s="179">
        <f t="shared" ref="O123:V127" si="0">P116/P115-1</f>
        <v>2.1299429277354509E-2</v>
      </c>
      <c r="Q123" s="179">
        <f t="shared" si="0"/>
        <v>2.6820852041653298E-2</v>
      </c>
      <c r="R123" s="179">
        <f t="shared" si="0"/>
        <v>2.0080202096226518E-2</v>
      </c>
      <c r="S123" s="179">
        <f t="shared" si="0"/>
        <v>-9.053783649585978E-3</v>
      </c>
      <c r="T123" s="179">
        <f t="shared" si="0"/>
        <v>1.8533880119291801E-2</v>
      </c>
      <c r="U123" s="179">
        <f t="shared" si="0"/>
        <v>1.1969101649693004E-2</v>
      </c>
      <c r="V123" s="180">
        <f t="shared" si="0"/>
        <v>-1.7706574105734729E-3</v>
      </c>
    </row>
    <row r="124" spans="14:22" x14ac:dyDescent="0.25">
      <c r="N124" s="140" t="s">
        <v>134</v>
      </c>
      <c r="O124" s="179">
        <f t="shared" si="0"/>
        <v>-0.15770945979614059</v>
      </c>
      <c r="P124" s="179">
        <f t="shared" si="0"/>
        <v>-1.2696304946585579E-2</v>
      </c>
      <c r="Q124" s="179">
        <f t="shared" si="0"/>
        <v>-1.110407556216686E-2</v>
      </c>
      <c r="R124" s="179">
        <f t="shared" si="0"/>
        <v>3.1015678234085797E-2</v>
      </c>
      <c r="S124" s="179">
        <f t="shared" si="0"/>
        <v>-3.2727246894618478E-2</v>
      </c>
      <c r="T124" s="179">
        <f t="shared" si="0"/>
        <v>-1.4177672199586766E-3</v>
      </c>
      <c r="U124" s="179">
        <f t="shared" si="0"/>
        <v>-2.2953588101980449E-3</v>
      </c>
      <c r="V124" s="180">
        <f t="shared" si="0"/>
        <v>-1.2231943702457504E-2</v>
      </c>
    </row>
    <row r="125" spans="14:22" x14ac:dyDescent="0.25">
      <c r="N125" s="140" t="s">
        <v>134</v>
      </c>
      <c r="O125" s="179">
        <f t="shared" si="0"/>
        <v>0.14864134387839223</v>
      </c>
      <c r="P125" s="179">
        <f t="shared" si="0"/>
        <v>3.3028509586663812E-2</v>
      </c>
      <c r="Q125" s="179">
        <f t="shared" si="0"/>
        <v>3.6889141431073247E-2</v>
      </c>
      <c r="R125" s="179">
        <f t="shared" si="0"/>
        <v>-0.11220120191269689</v>
      </c>
      <c r="S125" s="179">
        <f t="shared" si="0"/>
        <v>-3.4282064349505648E-3</v>
      </c>
      <c r="T125" s="179">
        <f t="shared" si="0"/>
        <v>-2.8067434558668447E-3</v>
      </c>
      <c r="U125" s="179">
        <f t="shared" si="0"/>
        <v>3.3836142513865575E-3</v>
      </c>
      <c r="V125" s="180">
        <f t="shared" si="0"/>
        <v>-5.6605628776036365E-3</v>
      </c>
    </row>
    <row r="126" spans="14:22" x14ac:dyDescent="0.25">
      <c r="N126" s="140" t="s">
        <v>134</v>
      </c>
      <c r="O126" s="179">
        <f t="shared" si="0"/>
        <v>-8.3091152263020884E-2</v>
      </c>
      <c r="P126" s="179">
        <f t="shared" si="0"/>
        <v>-2.9573997326611812E-3</v>
      </c>
      <c r="Q126" s="179">
        <f t="shared" si="0"/>
        <v>-2.8363448391255375E-2</v>
      </c>
      <c r="R126" s="179">
        <f t="shared" si="0"/>
        <v>8.4931993589103083E-2</v>
      </c>
      <c r="S126" s="179">
        <f t="shared" si="0"/>
        <v>-1.4778942208149015E-4</v>
      </c>
      <c r="T126" s="179">
        <f t="shared" si="0"/>
        <v>5.1775837641736544E-3</v>
      </c>
      <c r="U126" s="179">
        <f t="shared" si="0"/>
        <v>-2.1037872056332008E-3</v>
      </c>
      <c r="V126" s="180">
        <f t="shared" si="0"/>
        <v>-1.1026264510730632E-3</v>
      </c>
    </row>
    <row r="127" spans="14:22" x14ac:dyDescent="0.25">
      <c r="N127" s="140" t="str">
        <f>"QTR "&amp;YEAR(N120)&amp;"Q"&amp;(MONTH(N120)/3)</f>
        <v>QTR 2024Q3</v>
      </c>
      <c r="O127" s="179">
        <f>O120/O119-1</f>
        <v>2.6858267980142569E-2</v>
      </c>
      <c r="P127" s="179">
        <f t="shared" si="0"/>
        <v>-2.0544771984128962E-2</v>
      </c>
      <c r="Q127" s="179">
        <f t="shared" si="0"/>
        <v>-2.1186244929346509E-2</v>
      </c>
      <c r="R127" s="179">
        <f t="shared" si="0"/>
        <v>-2.8054139276601164E-2</v>
      </c>
      <c r="S127" s="179">
        <f t="shared" si="0"/>
        <v>-6.4826445613413997E-3</v>
      </c>
      <c r="T127" s="179">
        <f t="shared" si="0"/>
        <v>1.7161141463769569E-2</v>
      </c>
      <c r="U127" s="179">
        <f t="shared" si="0"/>
        <v>-1.5585582628113048E-2</v>
      </c>
      <c r="V127" s="180">
        <f t="shared" si="0"/>
        <v>-2.2989402458902242E-2</v>
      </c>
    </row>
    <row r="128" spans="14:22" x14ac:dyDescent="0.25">
      <c r="N128" s="140">
        <v>42825</v>
      </c>
      <c r="O128" s="183" t="s">
        <v>76</v>
      </c>
      <c r="P128" s="184" t="s">
        <v>76</v>
      </c>
      <c r="Q128" s="184" t="s">
        <v>76</v>
      </c>
      <c r="R128" s="185" t="s">
        <v>76</v>
      </c>
      <c r="S128" s="174" t="s">
        <v>76</v>
      </c>
      <c r="T128" s="175" t="s">
        <v>76</v>
      </c>
      <c r="U128" s="175" t="s">
        <v>76</v>
      </c>
      <c r="V128" s="177" t="s">
        <v>76</v>
      </c>
    </row>
    <row r="129" spans="14:22" x14ac:dyDescent="0.25">
      <c r="N129" s="140" t="s">
        <v>136</v>
      </c>
      <c r="O129" s="179">
        <f t="shared" ref="O129:V134" si="1">O115/O111-1</f>
        <v>-8.5840159510909508E-2</v>
      </c>
      <c r="P129" s="179">
        <f t="shared" si="1"/>
        <v>7.0728492836886314E-2</v>
      </c>
      <c r="Q129" s="179">
        <f t="shared" si="1"/>
        <v>1.7653499025199748E-2</v>
      </c>
      <c r="R129" s="179">
        <f t="shared" si="1"/>
        <v>-0.15685576931014078</v>
      </c>
      <c r="S129" s="179">
        <f t="shared" si="1"/>
        <v>-3.4699615925521399E-2</v>
      </c>
      <c r="T129" s="179">
        <f t="shared" si="1"/>
        <v>5.5144813297216988E-2</v>
      </c>
      <c r="U129" s="179">
        <f t="shared" si="1"/>
        <v>3.1683450801258228E-2</v>
      </c>
      <c r="V129" s="180">
        <f t="shared" si="1"/>
        <v>-0.10103824644375015</v>
      </c>
    </row>
    <row r="130" spans="14:22" x14ac:dyDescent="0.25">
      <c r="N130" s="140" t="s">
        <v>136</v>
      </c>
      <c r="O130" s="179">
        <f t="shared" si="1"/>
        <v>-6.8511362036220103E-2</v>
      </c>
      <c r="P130" s="179">
        <f t="shared" si="1"/>
        <v>2.2287772695620767E-2</v>
      </c>
      <c r="Q130" s="179">
        <f t="shared" si="1"/>
        <v>-2.7102753753413311E-2</v>
      </c>
      <c r="R130" s="179">
        <f t="shared" si="1"/>
        <v>-3.4775704321167611E-2</v>
      </c>
      <c r="S130" s="179">
        <f t="shared" si="1"/>
        <v>-3.5061627036602316E-2</v>
      </c>
      <c r="T130" s="179">
        <f t="shared" si="1"/>
        <v>6.2233112311763872E-2</v>
      </c>
      <c r="U130" s="179">
        <f t="shared" si="1"/>
        <v>3.726271698725836E-2</v>
      </c>
      <c r="V130" s="180">
        <f t="shared" si="1"/>
        <v>-7.7611595241645182E-2</v>
      </c>
    </row>
    <row r="131" spans="14:22" x14ac:dyDescent="0.25">
      <c r="N131" s="140" t="s">
        <v>136</v>
      </c>
      <c r="O131" s="179">
        <f t="shared" si="1"/>
        <v>-0.26312905542680043</v>
      </c>
      <c r="P131" s="179">
        <f t="shared" si="1"/>
        <v>3.7752203092674019E-2</v>
      </c>
      <c r="Q131" s="179">
        <f t="shared" si="1"/>
        <v>-2.53641640987744E-2</v>
      </c>
      <c r="R131" s="179">
        <f t="shared" si="1"/>
        <v>-3.2398246807682995E-2</v>
      </c>
      <c r="S131" s="179">
        <f t="shared" si="1"/>
        <v>-2.4332265814943077E-2</v>
      </c>
      <c r="T131" s="179">
        <f t="shared" si="1"/>
        <v>8.5393641088601369E-2</v>
      </c>
      <c r="U131" s="179">
        <f t="shared" si="1"/>
        <v>3.9800424171987814E-2</v>
      </c>
      <c r="V131" s="180">
        <f t="shared" si="1"/>
        <v>-2.5008167350091592E-2</v>
      </c>
    </row>
    <row r="132" spans="14:22" x14ac:dyDescent="0.25">
      <c r="N132" s="140" t="s">
        <v>136</v>
      </c>
      <c r="O132" s="179">
        <f t="shared" si="1"/>
        <v>1.6742344407117304E-2</v>
      </c>
      <c r="P132" s="179">
        <f t="shared" si="1"/>
        <v>2.7211039338645548E-2</v>
      </c>
      <c r="Q132" s="179">
        <f t="shared" si="1"/>
        <v>6.1134585451068091E-3</v>
      </c>
      <c r="R132" s="179">
        <f t="shared" si="1"/>
        <v>-5.5117004008076065E-2</v>
      </c>
      <c r="S132" s="179">
        <f t="shared" si="1"/>
        <v>-2.2948808932975795E-2</v>
      </c>
      <c r="T132" s="179">
        <f t="shared" si="1"/>
        <v>5.6500953779174079E-2</v>
      </c>
      <c r="U132" s="179">
        <f t="shared" si="1"/>
        <v>3.4664368832020953E-2</v>
      </c>
      <c r="V132" s="180">
        <f t="shared" si="1"/>
        <v>-1.6616471074832551E-2</v>
      </c>
    </row>
    <row r="133" spans="14:22" x14ac:dyDescent="0.25">
      <c r="N133" s="140" t="s">
        <v>136</v>
      </c>
      <c r="O133" s="179">
        <f t="shared" si="1"/>
        <v>-0.1012028886353239</v>
      </c>
      <c r="P133" s="179">
        <f t="shared" si="1"/>
        <v>3.8555891249891117E-2</v>
      </c>
      <c r="Q133" s="179">
        <f t="shared" si="1"/>
        <v>2.3013669872192777E-2</v>
      </c>
      <c r="R133" s="179">
        <f t="shared" si="1"/>
        <v>1.3016822120367699E-2</v>
      </c>
      <c r="S133" s="179">
        <f t="shared" si="1"/>
        <v>-4.4911886148904068E-2</v>
      </c>
      <c r="T133" s="179">
        <f t="shared" si="1"/>
        <v>1.9486413251007306E-2</v>
      </c>
      <c r="U133" s="179">
        <f t="shared" si="1"/>
        <v>1.0931254988450378E-2</v>
      </c>
      <c r="V133" s="180">
        <f t="shared" si="1"/>
        <v>-2.0643421874118162E-2</v>
      </c>
    </row>
    <row r="134" spans="14:22" x14ac:dyDescent="0.25">
      <c r="N134" s="140" t="str">
        <f>"Y/Y "&amp;RIGHT(N127,4)</f>
        <v>Y/Y 24Q3</v>
      </c>
      <c r="O134" s="179">
        <f>O120/O116-1</f>
        <v>-8.9074132236702241E-2</v>
      </c>
      <c r="P134" s="179">
        <f t="shared" si="1"/>
        <v>-3.9953336788344229E-3</v>
      </c>
      <c r="Q134" s="179">
        <f t="shared" si="1"/>
        <v>-2.4815429385542598E-2</v>
      </c>
      <c r="R134" s="179">
        <f t="shared" si="1"/>
        <v>-3.4784220809548128E-2</v>
      </c>
      <c r="S134" s="179">
        <f t="shared" si="1"/>
        <v>-4.2433785580253347E-2</v>
      </c>
      <c r="T134" s="179">
        <f t="shared" si="1"/>
        <v>1.8112390809961409E-2</v>
      </c>
      <c r="U134" s="179">
        <f t="shared" si="1"/>
        <v>-1.6595169990694658E-2</v>
      </c>
      <c r="V134" s="180">
        <f>V120/V116-1</f>
        <v>-4.1461000216136412E-2</v>
      </c>
    </row>
    <row r="135" spans="14:22" x14ac:dyDescent="0.25">
      <c r="N135" s="140">
        <v>43465</v>
      </c>
      <c r="O135" s="183" t="s">
        <v>76</v>
      </c>
      <c r="P135" s="184" t="s">
        <v>76</v>
      </c>
      <c r="Q135" s="184" t="s">
        <v>76</v>
      </c>
      <c r="R135" s="185" t="s">
        <v>76</v>
      </c>
      <c r="S135" s="174" t="s">
        <v>76</v>
      </c>
      <c r="T135" s="175" t="s">
        <v>76</v>
      </c>
      <c r="U135" s="175" t="s">
        <v>76</v>
      </c>
      <c r="V135" s="177" t="s">
        <v>76</v>
      </c>
    </row>
    <row r="136" spans="14:22" x14ac:dyDescent="0.25">
      <c r="N136" s="140" t="s">
        <v>140</v>
      </c>
      <c r="O136" s="183" t="s">
        <v>76</v>
      </c>
      <c r="P136" s="184" t="s">
        <v>76</v>
      </c>
      <c r="Q136" s="184" t="s">
        <v>76</v>
      </c>
      <c r="R136" s="185" t="s">
        <v>76</v>
      </c>
      <c r="S136" s="174" t="s">
        <v>76</v>
      </c>
      <c r="T136" s="175" t="s">
        <v>76</v>
      </c>
      <c r="U136" s="175" t="s">
        <v>76</v>
      </c>
      <c r="V136" s="177" t="s">
        <v>76</v>
      </c>
    </row>
    <row r="137" spans="14:22" x14ac:dyDescent="0.25">
      <c r="N137" s="140" t="s">
        <v>103</v>
      </c>
      <c r="O137" s="183">
        <f>MIN($O$58:$O$73)</f>
        <v>125.873522784765</v>
      </c>
      <c r="P137" s="183">
        <f>MIN($P$58:$P$73)</f>
        <v>119.881384611927</v>
      </c>
      <c r="Q137" s="183">
        <f>MIN($Q$58:$Q$73)</f>
        <v>158.18277525506701</v>
      </c>
      <c r="R137" s="183">
        <f>MIN($R$58:$R$73)</f>
        <v>161.92879817728101</v>
      </c>
      <c r="S137" s="183">
        <f>MIN($S$58:$S$73)</f>
        <v>106.91657015314399</v>
      </c>
      <c r="T137" s="183">
        <f>MIN($T$58:$T$73)</f>
        <v>118.294164431445</v>
      </c>
      <c r="U137" s="183">
        <f>MIN($U$58:$U$73)</f>
        <v>129.61107733470499</v>
      </c>
      <c r="V137" s="186">
        <f>MIN($V$58:$V$73)</f>
        <v>125.531378009965</v>
      </c>
    </row>
    <row r="138" spans="14:22" x14ac:dyDescent="0.25">
      <c r="N138" s="140" t="s">
        <v>104</v>
      </c>
      <c r="O138" s="179">
        <f t="shared" ref="O138:V138" si="2">O120/O137-1</f>
        <v>0.86621851483091117</v>
      </c>
      <c r="P138" s="179">
        <f t="shared" si="2"/>
        <v>2.4626759080268132</v>
      </c>
      <c r="Q138" s="179">
        <f t="shared" si="2"/>
        <v>1.538286201334266</v>
      </c>
      <c r="R138" s="179">
        <f t="shared" si="2"/>
        <v>1.6208113457724793</v>
      </c>
      <c r="S138" s="179">
        <f t="shared" si="2"/>
        <v>1.0156228932769209</v>
      </c>
      <c r="T138" s="179">
        <f t="shared" si="2"/>
        <v>2.4065818999889994</v>
      </c>
      <c r="U138" s="179">
        <f t="shared" si="2"/>
        <v>1.1462637419889412</v>
      </c>
      <c r="V138" s="180">
        <f t="shared" si="2"/>
        <v>2.389369748256073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21 N139:N157">
    <cfRule type="expression" dxfId="13" priority="2">
      <formula>$O6=""</formula>
    </cfRule>
  </conditionalFormatting>
  <conditionalFormatting sqref="N122:N138">
    <cfRule type="expression" dxfId="1" priority="1">
      <formula>$O122=""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3776-12CA-46A7-8ABC-9FDFD91D339D}">
  <sheetPr codeName="Sheet11"/>
  <dimension ref="A1:X633"/>
  <sheetViews>
    <sheetView workbookViewId="0">
      <selection activeCell="G37" sqref="G37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20</v>
      </c>
      <c r="Q2" s="86">
        <v>174</v>
      </c>
      <c r="R2" s="87">
        <v>488386243</v>
      </c>
      <c r="S2" s="87">
        <v>239138456</v>
      </c>
      <c r="T2" s="87">
        <v>249247787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228</v>
      </c>
      <c r="P4" s="86">
        <v>34</v>
      </c>
      <c r="Q4" s="86">
        <v>194</v>
      </c>
      <c r="R4" s="87">
        <v>658692934</v>
      </c>
      <c r="S4" s="87">
        <v>392187934</v>
      </c>
      <c r="T4" s="87">
        <v>266505000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184</v>
      </c>
      <c r="P5" s="86">
        <v>27</v>
      </c>
      <c r="Q5" s="86">
        <v>157</v>
      </c>
      <c r="R5" s="87">
        <v>492243242</v>
      </c>
      <c r="S5" s="87">
        <v>254738500</v>
      </c>
      <c r="T5" s="87">
        <v>237504742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211</v>
      </c>
      <c r="P6" s="86">
        <v>36</v>
      </c>
      <c r="Q6" s="86">
        <v>175</v>
      </c>
      <c r="R6" s="87">
        <v>1054409629</v>
      </c>
      <c r="S6" s="87">
        <v>796690240</v>
      </c>
      <c r="T6" s="87">
        <v>257719389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18" t="s">
        <v>91</v>
      </c>
      <c r="B7" s="118"/>
      <c r="C7" s="118"/>
      <c r="D7" s="118"/>
      <c r="E7" s="118"/>
      <c r="F7" s="118"/>
      <c r="G7" s="76"/>
      <c r="H7" s="118" t="s">
        <v>92</v>
      </c>
      <c r="I7" s="118"/>
      <c r="J7" s="118"/>
      <c r="K7" s="118"/>
      <c r="L7" s="118"/>
      <c r="M7" s="118"/>
      <c r="N7" s="85">
        <v>36707</v>
      </c>
      <c r="O7" s="86">
        <v>244</v>
      </c>
      <c r="P7" s="86">
        <v>42</v>
      </c>
      <c r="Q7" s="86">
        <v>202</v>
      </c>
      <c r="R7" s="87">
        <v>815259941</v>
      </c>
      <c r="S7" s="87">
        <v>476888017</v>
      </c>
      <c r="T7" s="87">
        <v>338371924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205</v>
      </c>
      <c r="P8" s="86">
        <v>29</v>
      </c>
      <c r="Q8" s="86">
        <v>176</v>
      </c>
      <c r="R8" s="87">
        <v>731413959</v>
      </c>
      <c r="S8" s="87">
        <v>461127450</v>
      </c>
      <c r="T8" s="87">
        <v>270286509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227</v>
      </c>
      <c r="P10" s="86">
        <v>45</v>
      </c>
      <c r="Q10" s="86">
        <v>182</v>
      </c>
      <c r="R10" s="87">
        <v>1245506623</v>
      </c>
      <c r="S10" s="87">
        <v>974752614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215</v>
      </c>
      <c r="P11" s="86">
        <v>42</v>
      </c>
      <c r="Q11" s="86">
        <v>173</v>
      </c>
      <c r="R11" s="87">
        <v>763148651</v>
      </c>
      <c r="S11" s="87">
        <v>502113420</v>
      </c>
      <c r="T11" s="87">
        <v>261035231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205</v>
      </c>
      <c r="P12" s="86">
        <v>51</v>
      </c>
      <c r="Q12" s="86">
        <v>154</v>
      </c>
      <c r="R12" s="87">
        <v>1557305583</v>
      </c>
      <c r="S12" s="87">
        <v>1333838612</v>
      </c>
      <c r="T12" s="87">
        <v>223466971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333</v>
      </c>
      <c r="P13" s="86">
        <v>93</v>
      </c>
      <c r="Q13" s="86">
        <v>240</v>
      </c>
      <c r="R13" s="87">
        <v>2075554298</v>
      </c>
      <c r="S13" s="87">
        <v>1700242856</v>
      </c>
      <c r="T13" s="87">
        <v>375311442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43</v>
      </c>
      <c r="Q14" s="86">
        <v>206</v>
      </c>
      <c r="R14" s="87">
        <v>1216480455</v>
      </c>
      <c r="S14" s="87">
        <v>838779465</v>
      </c>
      <c r="T14" s="87">
        <v>377700990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220</v>
      </c>
      <c r="P15" s="86">
        <v>32</v>
      </c>
      <c r="Q15" s="86">
        <v>188</v>
      </c>
      <c r="R15" s="87">
        <v>781373056</v>
      </c>
      <c r="S15" s="87">
        <v>500252265</v>
      </c>
      <c r="T15" s="87">
        <v>281120791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280</v>
      </c>
      <c r="P16" s="86">
        <v>46</v>
      </c>
      <c r="Q16" s="86">
        <v>234</v>
      </c>
      <c r="R16" s="87">
        <v>904647463</v>
      </c>
      <c r="S16" s="87">
        <v>519359040</v>
      </c>
      <c r="T16" s="87">
        <v>385288423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324</v>
      </c>
      <c r="P18" s="86">
        <v>61</v>
      </c>
      <c r="Q18" s="86">
        <v>263</v>
      </c>
      <c r="R18" s="87">
        <v>1117806728</v>
      </c>
      <c r="S18" s="87">
        <v>654055557</v>
      </c>
      <c r="T18" s="87">
        <v>463751171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56</v>
      </c>
      <c r="Q19" s="86">
        <v>310</v>
      </c>
      <c r="R19" s="87">
        <v>1219578967</v>
      </c>
      <c r="S19" s="87">
        <v>755139395</v>
      </c>
      <c r="T19" s="87">
        <v>464439572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304</v>
      </c>
      <c r="P20" s="86">
        <v>42</v>
      </c>
      <c r="Q20" s="86">
        <v>262</v>
      </c>
      <c r="R20" s="87">
        <v>907566445</v>
      </c>
      <c r="S20" s="87">
        <v>513297992</v>
      </c>
      <c r="T20" s="87">
        <v>394268453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391</v>
      </c>
      <c r="P21" s="86">
        <v>49</v>
      </c>
      <c r="Q21" s="86">
        <v>342</v>
      </c>
      <c r="R21" s="87">
        <v>1124115832</v>
      </c>
      <c r="S21" s="87">
        <v>616812241</v>
      </c>
      <c r="T21" s="87">
        <v>507303591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293</v>
      </c>
      <c r="P22" s="86">
        <v>43</v>
      </c>
      <c r="Q22" s="86">
        <v>250</v>
      </c>
      <c r="R22" s="87">
        <v>911455459</v>
      </c>
      <c r="S22" s="87">
        <v>512522617</v>
      </c>
      <c r="T22" s="87">
        <v>398932842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325</v>
      </c>
      <c r="P23" s="86">
        <v>41</v>
      </c>
      <c r="Q23" s="86">
        <v>284</v>
      </c>
      <c r="R23" s="87">
        <v>831501643</v>
      </c>
      <c r="S23" s="87">
        <v>421257500</v>
      </c>
      <c r="T23" s="87">
        <v>410244143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60</v>
      </c>
      <c r="Q25" s="86">
        <v>313</v>
      </c>
      <c r="R25" s="87">
        <v>1577856980</v>
      </c>
      <c r="S25" s="87">
        <v>1116602874</v>
      </c>
      <c r="T25" s="87">
        <v>461254106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332</v>
      </c>
      <c r="P26" s="86">
        <v>41</v>
      </c>
      <c r="Q26" s="86">
        <v>291</v>
      </c>
      <c r="R26" s="87">
        <v>844733599</v>
      </c>
      <c r="S26" s="87">
        <v>457259698</v>
      </c>
      <c r="T26" s="87">
        <v>387473901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18" t="s">
        <v>93</v>
      </c>
      <c r="B27" s="118"/>
      <c r="C27" s="118"/>
      <c r="D27" s="118"/>
      <c r="E27" s="118"/>
      <c r="F27" s="118"/>
      <c r="N27" s="85">
        <v>37315</v>
      </c>
      <c r="O27" s="86">
        <v>281</v>
      </c>
      <c r="P27" s="86">
        <v>28</v>
      </c>
      <c r="Q27" s="86">
        <v>253</v>
      </c>
      <c r="R27" s="87">
        <v>725254559</v>
      </c>
      <c r="S27" s="87">
        <v>357657020</v>
      </c>
      <c r="T27" s="87">
        <v>367597539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365</v>
      </c>
      <c r="P28" s="86">
        <v>58</v>
      </c>
      <c r="Q28" s="86">
        <v>307</v>
      </c>
      <c r="R28" s="87">
        <v>1143929740</v>
      </c>
      <c r="S28" s="87">
        <v>662942256</v>
      </c>
      <c r="T28" s="87">
        <v>480987484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367</v>
      </c>
      <c r="P29" s="86">
        <v>37</v>
      </c>
      <c r="Q29" s="86">
        <v>330</v>
      </c>
      <c r="R29" s="87">
        <v>888150792</v>
      </c>
      <c r="S29" s="87">
        <v>380774125</v>
      </c>
      <c r="T29" s="87">
        <v>507376667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470</v>
      </c>
      <c r="P30" s="86">
        <v>60</v>
      </c>
      <c r="Q30" s="86">
        <v>410</v>
      </c>
      <c r="R30" s="87">
        <v>1427209346</v>
      </c>
      <c r="S30" s="87">
        <v>835738933</v>
      </c>
      <c r="T30" s="87">
        <v>591470413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428</v>
      </c>
      <c r="P31" s="86">
        <v>70</v>
      </c>
      <c r="Q31" s="86">
        <v>358</v>
      </c>
      <c r="R31" s="87">
        <v>1658072612</v>
      </c>
      <c r="S31" s="87">
        <v>1054136117</v>
      </c>
      <c r="T31" s="87">
        <v>603936495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492</v>
      </c>
      <c r="P33" s="86">
        <v>65</v>
      </c>
      <c r="Q33" s="86">
        <v>427</v>
      </c>
      <c r="R33" s="87">
        <v>1597480153</v>
      </c>
      <c r="S33" s="87">
        <v>912610993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67</v>
      </c>
      <c r="Q34" s="86">
        <v>367</v>
      </c>
      <c r="R34" s="87">
        <v>1600889444</v>
      </c>
      <c r="S34" s="87">
        <v>1013434907</v>
      </c>
      <c r="T34" s="87">
        <v>587454537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460</v>
      </c>
      <c r="P35" s="86">
        <v>67</v>
      </c>
      <c r="Q35" s="86">
        <v>393</v>
      </c>
      <c r="R35" s="87">
        <v>1466207991</v>
      </c>
      <c r="S35" s="87">
        <v>887790033</v>
      </c>
      <c r="T35" s="87">
        <v>578417958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112</v>
      </c>
      <c r="Q37" s="86">
        <v>475</v>
      </c>
      <c r="R37" s="87">
        <v>2621666238</v>
      </c>
      <c r="S37" s="87">
        <v>1815266576</v>
      </c>
      <c r="T37" s="87">
        <v>806399662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67</v>
      </c>
      <c r="Q38" s="86">
        <v>381</v>
      </c>
      <c r="R38" s="87">
        <v>1571810700</v>
      </c>
      <c r="S38" s="87">
        <v>901439945</v>
      </c>
      <c r="T38" s="87">
        <v>670370755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1926776516</v>
      </c>
      <c r="S39" s="87">
        <v>1324932500</v>
      </c>
      <c r="T39" s="87">
        <v>601844016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471</v>
      </c>
      <c r="P40" s="86">
        <v>72</v>
      </c>
      <c r="Q40" s="86">
        <v>399</v>
      </c>
      <c r="R40" s="87">
        <v>1634565050</v>
      </c>
      <c r="S40" s="87">
        <v>919676277</v>
      </c>
      <c r="T40" s="87">
        <v>714888773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543</v>
      </c>
      <c r="P41" s="86">
        <v>79</v>
      </c>
      <c r="Q41" s="86">
        <v>464</v>
      </c>
      <c r="R41" s="87">
        <v>2017776435</v>
      </c>
      <c r="S41" s="87">
        <v>1237123374</v>
      </c>
      <c r="T41" s="87">
        <v>780653061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84</v>
      </c>
      <c r="Q42" s="86">
        <v>454</v>
      </c>
      <c r="R42" s="87">
        <v>2227453762</v>
      </c>
      <c r="S42" s="87">
        <v>1502743933</v>
      </c>
      <c r="T42" s="87">
        <v>724709829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557</v>
      </c>
      <c r="P43" s="86">
        <v>74</v>
      </c>
      <c r="Q43" s="86">
        <v>483</v>
      </c>
      <c r="R43" s="87">
        <v>2100920308</v>
      </c>
      <c r="S43" s="87">
        <v>1220838520</v>
      </c>
      <c r="T43" s="87">
        <v>880081788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588</v>
      </c>
      <c r="P44" s="86">
        <v>101</v>
      </c>
      <c r="Q44" s="86">
        <v>487</v>
      </c>
      <c r="R44" s="87">
        <v>2421797900</v>
      </c>
      <c r="S44" s="87">
        <v>1554807380</v>
      </c>
      <c r="T44" s="87">
        <v>866990520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600</v>
      </c>
      <c r="P45" s="86">
        <v>90</v>
      </c>
      <c r="Q45" s="86">
        <v>510</v>
      </c>
      <c r="R45" s="87">
        <v>2481105005</v>
      </c>
      <c r="S45" s="87">
        <v>1633482643</v>
      </c>
      <c r="T45" s="87">
        <v>847622362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584</v>
      </c>
      <c r="P46" s="86">
        <v>102</v>
      </c>
      <c r="Q46" s="86">
        <v>482</v>
      </c>
      <c r="R46" s="87">
        <v>2357920655</v>
      </c>
      <c r="S46" s="87">
        <v>1508764438</v>
      </c>
      <c r="T46" s="87">
        <v>849156217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656</v>
      </c>
      <c r="P47" s="86">
        <v>107</v>
      </c>
      <c r="Q47" s="86">
        <v>549</v>
      </c>
      <c r="R47" s="87">
        <v>2412749282</v>
      </c>
      <c r="S47" s="87">
        <v>1491806941</v>
      </c>
      <c r="T47" s="87">
        <v>920942341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518</v>
      </c>
      <c r="P48" s="86">
        <v>73</v>
      </c>
      <c r="Q48" s="86">
        <v>445</v>
      </c>
      <c r="R48" s="87">
        <v>1790630651</v>
      </c>
      <c r="S48" s="87">
        <v>1003206043</v>
      </c>
      <c r="T48" s="87">
        <v>787424608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171</v>
      </c>
      <c r="Q49" s="86">
        <v>635</v>
      </c>
      <c r="R49" s="87">
        <v>5238698347</v>
      </c>
      <c r="S49" s="87">
        <v>4138762897</v>
      </c>
      <c r="T49" s="87">
        <v>1099935450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629</v>
      </c>
      <c r="P50" s="86">
        <v>101</v>
      </c>
      <c r="Q50" s="86">
        <v>528</v>
      </c>
      <c r="R50" s="87">
        <v>2289424345</v>
      </c>
      <c r="S50" s="87">
        <v>1196809658</v>
      </c>
      <c r="T50" s="87">
        <v>1092614687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770</v>
      </c>
      <c r="P52" s="86">
        <v>138</v>
      </c>
      <c r="Q52" s="86">
        <v>632</v>
      </c>
      <c r="R52" s="87">
        <v>2989733739</v>
      </c>
      <c r="S52" s="87">
        <v>1795180414</v>
      </c>
      <c r="T52" s="87">
        <v>1194553325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103</v>
      </c>
      <c r="Q53" s="86">
        <v>600</v>
      </c>
      <c r="R53" s="87">
        <v>3821444341</v>
      </c>
      <c r="S53" s="87">
        <v>2751123185</v>
      </c>
      <c r="T53" s="87">
        <v>1070321156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689</v>
      </c>
      <c r="P54" s="86">
        <v>118</v>
      </c>
      <c r="Q54" s="86">
        <v>571</v>
      </c>
      <c r="R54" s="87">
        <v>2704387536</v>
      </c>
      <c r="S54" s="87">
        <v>1678303977</v>
      </c>
      <c r="T54" s="87">
        <v>1026083559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809</v>
      </c>
      <c r="P55" s="86">
        <v>134</v>
      </c>
      <c r="Q55" s="86">
        <v>675</v>
      </c>
      <c r="R55" s="87">
        <v>3585668423</v>
      </c>
      <c r="S55" s="87">
        <v>2291977197</v>
      </c>
      <c r="T55" s="87">
        <v>1293691226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143</v>
      </c>
      <c r="Q56" s="86">
        <v>681</v>
      </c>
      <c r="R56" s="87">
        <v>3699907804</v>
      </c>
      <c r="S56" s="87">
        <v>2347430392</v>
      </c>
      <c r="T56" s="87">
        <v>1352477412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754</v>
      </c>
      <c r="P57" s="86">
        <v>124</v>
      </c>
      <c r="Q57" s="86">
        <v>630</v>
      </c>
      <c r="R57" s="87">
        <v>4707051905</v>
      </c>
      <c r="S57" s="87">
        <v>3408445540</v>
      </c>
      <c r="T57" s="87">
        <v>1298606365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737</v>
      </c>
      <c r="P58" s="86">
        <v>128</v>
      </c>
      <c r="Q58" s="86">
        <v>609</v>
      </c>
      <c r="R58" s="87">
        <v>4193210504</v>
      </c>
      <c r="S58" s="87">
        <v>3049758248</v>
      </c>
      <c r="T58" s="87">
        <v>1143452256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748</v>
      </c>
      <c r="P59" s="86">
        <v>158</v>
      </c>
      <c r="Q59" s="86">
        <v>590</v>
      </c>
      <c r="R59" s="87">
        <v>3988618599</v>
      </c>
      <c r="S59" s="87">
        <v>2812388966</v>
      </c>
      <c r="T59" s="87">
        <v>1176229633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140</v>
      </c>
      <c r="Q60" s="86">
        <v>624</v>
      </c>
      <c r="R60" s="87">
        <v>3956054842</v>
      </c>
      <c r="S60" s="87">
        <v>2533825911</v>
      </c>
      <c r="T60" s="87">
        <v>1422228931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213</v>
      </c>
      <c r="Q61" s="86">
        <v>709</v>
      </c>
      <c r="R61" s="87">
        <v>6006909888</v>
      </c>
      <c r="S61" s="87">
        <v>4653921767</v>
      </c>
      <c r="T61" s="87">
        <v>1352988121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741</v>
      </c>
      <c r="P62" s="86">
        <v>124</v>
      </c>
      <c r="Q62" s="86">
        <v>617</v>
      </c>
      <c r="R62" s="87">
        <v>3989871518</v>
      </c>
      <c r="S62" s="87">
        <v>2627095902</v>
      </c>
      <c r="T62" s="87">
        <v>1362775616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655</v>
      </c>
      <c r="P63" s="86">
        <v>128</v>
      </c>
      <c r="Q63" s="86">
        <v>527</v>
      </c>
      <c r="R63" s="87">
        <v>3414398538</v>
      </c>
      <c r="S63" s="87">
        <v>2221277353</v>
      </c>
      <c r="T63" s="87">
        <v>1193121185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142</v>
      </c>
      <c r="Q64" s="86">
        <v>690</v>
      </c>
      <c r="R64" s="87">
        <v>4727908012</v>
      </c>
      <c r="S64" s="87">
        <v>3047068046</v>
      </c>
      <c r="T64" s="87">
        <v>1680839966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769</v>
      </c>
      <c r="P65" s="86">
        <v>157</v>
      </c>
      <c r="Q65" s="86">
        <v>612</v>
      </c>
      <c r="R65" s="87">
        <v>4989871263</v>
      </c>
      <c r="S65" s="87">
        <v>3636507823</v>
      </c>
      <c r="T65" s="87">
        <v>1353363440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173</v>
      </c>
      <c r="Q66" s="86">
        <v>603</v>
      </c>
      <c r="R66" s="87">
        <v>5228137392</v>
      </c>
      <c r="S66" s="87">
        <v>3822142545</v>
      </c>
      <c r="T66" s="87">
        <v>1405994847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1023</v>
      </c>
      <c r="P67" s="86">
        <v>207</v>
      </c>
      <c r="Q67" s="86">
        <v>816</v>
      </c>
      <c r="R67" s="87">
        <v>5898530255</v>
      </c>
      <c r="S67" s="87">
        <v>3811053598</v>
      </c>
      <c r="T67" s="87">
        <v>2087476657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760</v>
      </c>
      <c r="P68" s="86">
        <v>188</v>
      </c>
      <c r="Q68" s="86">
        <v>572</v>
      </c>
      <c r="R68" s="87">
        <v>5777894914</v>
      </c>
      <c r="S68" s="87">
        <v>4333538235</v>
      </c>
      <c r="T68" s="87">
        <v>1444356679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204</v>
      </c>
      <c r="Q69" s="86">
        <v>615</v>
      </c>
      <c r="R69" s="87">
        <v>5649275170</v>
      </c>
      <c r="S69" s="87">
        <v>4124736191</v>
      </c>
      <c r="T69" s="87">
        <v>1524538979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954</v>
      </c>
      <c r="P70" s="86">
        <v>241</v>
      </c>
      <c r="Q70" s="86">
        <v>713</v>
      </c>
      <c r="R70" s="87">
        <v>8358793912</v>
      </c>
      <c r="S70" s="87">
        <v>6517154594</v>
      </c>
      <c r="T70" s="87">
        <v>1841639318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760</v>
      </c>
      <c r="P71" s="86">
        <v>168</v>
      </c>
      <c r="Q71" s="86">
        <v>592</v>
      </c>
      <c r="R71" s="87">
        <v>5356168950</v>
      </c>
      <c r="S71" s="87">
        <v>3934637451</v>
      </c>
      <c r="T71" s="87">
        <v>1421531499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775</v>
      </c>
      <c r="P72" s="86">
        <v>181</v>
      </c>
      <c r="Q72" s="86">
        <v>594</v>
      </c>
      <c r="R72" s="87">
        <v>6990542951</v>
      </c>
      <c r="S72" s="87">
        <v>5220439716</v>
      </c>
      <c r="T72" s="87">
        <v>1770103235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885</v>
      </c>
      <c r="P73" s="86">
        <v>240</v>
      </c>
      <c r="Q73" s="86">
        <v>645</v>
      </c>
      <c r="R73" s="87">
        <v>7634129503</v>
      </c>
      <c r="S73" s="87">
        <v>5994297007</v>
      </c>
      <c r="T73" s="87">
        <v>1639832496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782</v>
      </c>
      <c r="P74" s="86">
        <v>177</v>
      </c>
      <c r="Q74" s="86">
        <v>605</v>
      </c>
      <c r="R74" s="87">
        <v>5545288607</v>
      </c>
      <c r="S74" s="87">
        <v>3964819726</v>
      </c>
      <c r="T74" s="87">
        <v>1580468881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132</v>
      </c>
      <c r="Q75" s="86">
        <v>527</v>
      </c>
      <c r="R75" s="87">
        <v>4735904234</v>
      </c>
      <c r="S75" s="87">
        <v>3399140078</v>
      </c>
      <c r="T75" s="87">
        <v>1336764156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878</v>
      </c>
      <c r="P76" s="86">
        <v>197</v>
      </c>
      <c r="Q76" s="86">
        <v>681</v>
      </c>
      <c r="R76" s="87">
        <v>6627547787</v>
      </c>
      <c r="S76" s="87">
        <v>4706315328</v>
      </c>
      <c r="T76" s="87">
        <v>1921232459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706</v>
      </c>
      <c r="P77" s="86">
        <v>149</v>
      </c>
      <c r="Q77" s="86">
        <v>557</v>
      </c>
      <c r="R77" s="87">
        <v>6068729878</v>
      </c>
      <c r="S77" s="87">
        <v>4658617824</v>
      </c>
      <c r="T77" s="87">
        <v>1410112054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831</v>
      </c>
      <c r="P78" s="86">
        <v>157</v>
      </c>
      <c r="Q78" s="86">
        <v>674</v>
      </c>
      <c r="R78" s="87">
        <v>5576627437</v>
      </c>
      <c r="S78" s="87">
        <v>3561207567</v>
      </c>
      <c r="T78" s="87">
        <v>2015419870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196</v>
      </c>
      <c r="Q79" s="86">
        <v>747</v>
      </c>
      <c r="R79" s="87">
        <v>7353749938</v>
      </c>
      <c r="S79" s="87">
        <v>5290868525</v>
      </c>
      <c r="T79" s="87">
        <v>2062881413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167</v>
      </c>
      <c r="Q80" s="86">
        <v>602</v>
      </c>
      <c r="R80" s="87">
        <v>5200454350</v>
      </c>
      <c r="S80" s="87">
        <v>3692254718</v>
      </c>
      <c r="T80" s="87">
        <v>1508199632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778</v>
      </c>
      <c r="P81" s="86">
        <v>177</v>
      </c>
      <c r="Q81" s="86">
        <v>601</v>
      </c>
      <c r="R81" s="87">
        <v>6954148499</v>
      </c>
      <c r="S81" s="87">
        <v>5300163114</v>
      </c>
      <c r="T81" s="87">
        <v>1653985385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748</v>
      </c>
      <c r="P82" s="86">
        <v>170</v>
      </c>
      <c r="Q82" s="86">
        <v>578</v>
      </c>
      <c r="R82" s="87">
        <v>7496512518</v>
      </c>
      <c r="S82" s="87">
        <v>6110151079</v>
      </c>
      <c r="T82" s="87">
        <v>1386361439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755</v>
      </c>
      <c r="P83" s="86">
        <v>149</v>
      </c>
      <c r="Q83" s="86">
        <v>606</v>
      </c>
      <c r="R83" s="87">
        <v>4753351635</v>
      </c>
      <c r="S83" s="87">
        <v>3093616999</v>
      </c>
      <c r="T83" s="87">
        <v>1659734636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743</v>
      </c>
      <c r="P84" s="86">
        <v>155</v>
      </c>
      <c r="Q84" s="86">
        <v>588</v>
      </c>
      <c r="R84" s="87">
        <v>5256079262</v>
      </c>
      <c r="S84" s="87">
        <v>3794614442</v>
      </c>
      <c r="T84" s="87">
        <v>1461464820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966</v>
      </c>
      <c r="P85" s="86">
        <v>228</v>
      </c>
      <c r="Q85" s="86">
        <v>738</v>
      </c>
      <c r="R85" s="87">
        <v>9338329473</v>
      </c>
      <c r="S85" s="87">
        <v>7487916733</v>
      </c>
      <c r="T85" s="87">
        <v>1850412740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165</v>
      </c>
      <c r="Q86" s="86">
        <v>658</v>
      </c>
      <c r="R86" s="87">
        <v>7733959615</v>
      </c>
      <c r="S86" s="87">
        <v>6128147271</v>
      </c>
      <c r="T86" s="87">
        <v>1605812344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5274956322</v>
      </c>
      <c r="S87" s="87">
        <v>3613977717</v>
      </c>
      <c r="T87" s="87">
        <v>1660978605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909</v>
      </c>
      <c r="P88" s="86">
        <v>174</v>
      </c>
      <c r="Q88" s="86">
        <v>735</v>
      </c>
      <c r="R88" s="87">
        <v>6844905364</v>
      </c>
      <c r="S88" s="87">
        <v>5019434754</v>
      </c>
      <c r="T88" s="87">
        <v>1825470610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873</v>
      </c>
      <c r="P89" s="86">
        <v>165</v>
      </c>
      <c r="Q89" s="86">
        <v>708</v>
      </c>
      <c r="R89" s="87">
        <v>6262529202</v>
      </c>
      <c r="S89" s="87">
        <v>4452538915</v>
      </c>
      <c r="T89" s="87">
        <v>1809990287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1001</v>
      </c>
      <c r="P90" s="86">
        <v>195</v>
      </c>
      <c r="Q90" s="86">
        <v>806</v>
      </c>
      <c r="R90" s="87">
        <v>7659187836</v>
      </c>
      <c r="S90" s="87">
        <v>5430616967</v>
      </c>
      <c r="T90" s="87">
        <v>2228570869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979</v>
      </c>
      <c r="P91" s="86">
        <v>210</v>
      </c>
      <c r="Q91" s="86">
        <v>769</v>
      </c>
      <c r="R91" s="87">
        <v>8254755494</v>
      </c>
      <c r="S91" s="87">
        <v>6265713252</v>
      </c>
      <c r="T91" s="87">
        <v>1989042242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181</v>
      </c>
      <c r="Q92" s="86">
        <v>735</v>
      </c>
      <c r="R92" s="87">
        <v>7537553885</v>
      </c>
      <c r="S92" s="87">
        <v>5605457103</v>
      </c>
      <c r="T92" s="87">
        <v>1932096782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992</v>
      </c>
      <c r="P93" s="86">
        <v>197</v>
      </c>
      <c r="Q93" s="86">
        <v>795</v>
      </c>
      <c r="R93" s="87">
        <v>7606411282</v>
      </c>
      <c r="S93" s="87">
        <v>5470247880</v>
      </c>
      <c r="T93" s="87">
        <v>2136163402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150</v>
      </c>
      <c r="Q94" s="86">
        <v>641</v>
      </c>
      <c r="R94" s="87">
        <v>5389675319</v>
      </c>
      <c r="S94" s="87">
        <v>3821565947</v>
      </c>
      <c r="T94" s="87">
        <v>1568109372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794</v>
      </c>
      <c r="P95" s="86">
        <v>128</v>
      </c>
      <c r="Q95" s="86">
        <v>666</v>
      </c>
      <c r="R95" s="87">
        <v>4917045944</v>
      </c>
      <c r="S95" s="87">
        <v>3196220775</v>
      </c>
      <c r="T95" s="87">
        <v>1720825169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748</v>
      </c>
      <c r="P96" s="86">
        <v>128</v>
      </c>
      <c r="Q96" s="86">
        <v>620</v>
      </c>
      <c r="R96" s="87">
        <v>4726342017</v>
      </c>
      <c r="S96" s="87">
        <v>3134630980</v>
      </c>
      <c r="T96" s="87">
        <v>1591711037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7273239924</v>
      </c>
      <c r="S97" s="87">
        <v>5690600061</v>
      </c>
      <c r="T97" s="87">
        <v>1582639863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712</v>
      </c>
      <c r="P98" s="86">
        <v>109</v>
      </c>
      <c r="Q98" s="86">
        <v>603</v>
      </c>
      <c r="R98" s="87">
        <v>3624872994</v>
      </c>
      <c r="S98" s="87">
        <v>2032698538</v>
      </c>
      <c r="T98" s="87">
        <v>1592174456</v>
      </c>
      <c r="U98" s="88">
        <v>10</v>
      </c>
      <c r="V98" s="88">
        <v>2</v>
      </c>
      <c r="W98" s="89">
        <v>1.4044943820224719E-2</v>
      </c>
      <c r="X98" s="89">
        <v>2.8089887640449437E-3</v>
      </c>
    </row>
    <row r="99" spans="14:24" ht="15.75" x14ac:dyDescent="0.25">
      <c r="N99" s="85">
        <v>39507</v>
      </c>
      <c r="O99" s="86">
        <v>626</v>
      </c>
      <c r="P99" s="86">
        <v>90</v>
      </c>
      <c r="Q99" s="86">
        <v>536</v>
      </c>
      <c r="R99" s="87">
        <v>3424045385</v>
      </c>
      <c r="S99" s="87">
        <v>2087953423</v>
      </c>
      <c r="T99" s="87">
        <v>1336091962</v>
      </c>
      <c r="U99" s="88">
        <v>15</v>
      </c>
      <c r="V99" s="88">
        <v>3</v>
      </c>
      <c r="W99" s="89">
        <v>2.3961661341853034E-2</v>
      </c>
      <c r="X99" s="89">
        <v>4.7923322683706068E-3</v>
      </c>
    </row>
    <row r="100" spans="14:24" ht="15.75" x14ac:dyDescent="0.25">
      <c r="N100" s="85">
        <v>39538</v>
      </c>
      <c r="O100" s="86">
        <v>663</v>
      </c>
      <c r="P100" s="86">
        <v>77</v>
      </c>
      <c r="Q100" s="86">
        <v>586</v>
      </c>
      <c r="R100" s="87">
        <v>3181999993</v>
      </c>
      <c r="S100" s="87">
        <v>1829861821</v>
      </c>
      <c r="T100" s="87">
        <v>1352138172</v>
      </c>
      <c r="U100" s="88">
        <v>20</v>
      </c>
      <c r="V100" s="88">
        <v>3</v>
      </c>
      <c r="W100" s="89">
        <v>3.0165912518853696E-2</v>
      </c>
      <c r="X100" s="89">
        <v>4.5248868778280547E-3</v>
      </c>
    </row>
    <row r="101" spans="14:24" ht="15.75" x14ac:dyDescent="0.25">
      <c r="N101" s="85">
        <v>39568</v>
      </c>
      <c r="O101" s="86">
        <v>631</v>
      </c>
      <c r="P101" s="86">
        <v>97</v>
      </c>
      <c r="Q101" s="86">
        <v>534</v>
      </c>
      <c r="R101" s="87">
        <v>3311193907</v>
      </c>
      <c r="S101" s="87">
        <v>1977749448</v>
      </c>
      <c r="T101" s="87">
        <v>1333444459</v>
      </c>
      <c r="U101" s="88">
        <v>14</v>
      </c>
      <c r="V101" s="88">
        <v>4</v>
      </c>
      <c r="W101" s="89">
        <v>2.2187004754358162E-2</v>
      </c>
      <c r="X101" s="89">
        <v>6.3391442155309036E-3</v>
      </c>
    </row>
    <row r="102" spans="14:24" ht="15.75" x14ac:dyDescent="0.25">
      <c r="N102" s="85">
        <v>39599</v>
      </c>
      <c r="O102" s="86">
        <v>693</v>
      </c>
      <c r="P102" s="86">
        <v>92</v>
      </c>
      <c r="Q102" s="86">
        <v>601</v>
      </c>
      <c r="R102" s="87">
        <v>3220068659</v>
      </c>
      <c r="S102" s="87">
        <v>1917353187</v>
      </c>
      <c r="T102" s="87">
        <v>1302715472</v>
      </c>
      <c r="U102" s="88">
        <v>12</v>
      </c>
      <c r="V102" s="88">
        <v>6</v>
      </c>
      <c r="W102" s="89">
        <v>1.7316017316017316E-2</v>
      </c>
      <c r="X102" s="89">
        <v>8.658008658008658E-3</v>
      </c>
    </row>
    <row r="103" spans="14:24" ht="15.75" x14ac:dyDescent="0.25">
      <c r="N103" s="85">
        <v>39629</v>
      </c>
      <c r="O103" s="86">
        <v>752</v>
      </c>
      <c r="P103" s="86">
        <v>97</v>
      </c>
      <c r="Q103" s="86">
        <v>655</v>
      </c>
      <c r="R103" s="87">
        <v>6588460054</v>
      </c>
      <c r="S103" s="87">
        <v>5174752363</v>
      </c>
      <c r="T103" s="87">
        <v>1413707691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698</v>
      </c>
      <c r="P104" s="86">
        <v>100</v>
      </c>
      <c r="Q104" s="86">
        <v>598</v>
      </c>
      <c r="R104" s="87">
        <v>3110200624</v>
      </c>
      <c r="S104" s="87">
        <v>1853809667</v>
      </c>
      <c r="T104" s="87">
        <v>1256390957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630</v>
      </c>
      <c r="P105" s="86">
        <v>81</v>
      </c>
      <c r="Q105" s="86">
        <v>549</v>
      </c>
      <c r="R105" s="87">
        <v>2870246606</v>
      </c>
      <c r="S105" s="87">
        <v>1731968915</v>
      </c>
      <c r="T105" s="87">
        <v>1138277691</v>
      </c>
      <c r="U105" s="88">
        <v>29</v>
      </c>
      <c r="V105" s="88">
        <v>6</v>
      </c>
      <c r="W105" s="89">
        <v>4.6031746031746035E-2</v>
      </c>
      <c r="X105" s="89">
        <v>9.5238095238095247E-3</v>
      </c>
    </row>
    <row r="106" spans="14:24" ht="15.75" x14ac:dyDescent="0.25">
      <c r="N106" s="85">
        <v>39721</v>
      </c>
      <c r="O106" s="86">
        <v>607</v>
      </c>
      <c r="P106" s="86">
        <v>81</v>
      </c>
      <c r="Q106" s="86">
        <v>526</v>
      </c>
      <c r="R106" s="87">
        <v>3373543417</v>
      </c>
      <c r="S106" s="87">
        <v>2086795797</v>
      </c>
      <c r="T106" s="87">
        <v>1286747620</v>
      </c>
      <c r="U106" s="88">
        <v>40</v>
      </c>
      <c r="V106" s="88">
        <v>4</v>
      </c>
      <c r="W106" s="89">
        <v>6.589785831960461E-2</v>
      </c>
      <c r="X106" s="89">
        <v>6.5897858319604614E-3</v>
      </c>
    </row>
    <row r="107" spans="14:24" ht="15.75" x14ac:dyDescent="0.25">
      <c r="N107" s="85">
        <v>39752</v>
      </c>
      <c r="O107" s="86">
        <v>565</v>
      </c>
      <c r="P107" s="86">
        <v>68</v>
      </c>
      <c r="Q107" s="86">
        <v>497</v>
      </c>
      <c r="R107" s="87">
        <v>2706009022</v>
      </c>
      <c r="S107" s="87">
        <v>1632693223</v>
      </c>
      <c r="T107" s="87">
        <v>1073315799</v>
      </c>
      <c r="U107" s="88">
        <v>40</v>
      </c>
      <c r="V107" s="88">
        <v>5</v>
      </c>
      <c r="W107" s="89">
        <v>7.0796460176991149E-2</v>
      </c>
      <c r="X107" s="89">
        <v>8.8495575221238937E-3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89</v>
      </c>
      <c r="Q109" s="86">
        <v>573</v>
      </c>
      <c r="R109" s="87">
        <v>2649931689</v>
      </c>
      <c r="S109" s="87">
        <v>1478449543</v>
      </c>
      <c r="T109" s="87">
        <v>1171482146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361</v>
      </c>
      <c r="P110" s="86">
        <v>45</v>
      </c>
      <c r="Q110" s="86">
        <v>316</v>
      </c>
      <c r="R110" s="87">
        <v>1195141105</v>
      </c>
      <c r="S110" s="87">
        <v>644715110</v>
      </c>
      <c r="T110" s="87">
        <v>550425995</v>
      </c>
      <c r="U110" s="88">
        <v>49</v>
      </c>
      <c r="V110" s="88">
        <v>9</v>
      </c>
      <c r="W110" s="89">
        <v>0.13573407202216067</v>
      </c>
      <c r="X110" s="89">
        <v>2.4930747922437674E-2</v>
      </c>
    </row>
    <row r="111" spans="14:24" ht="15.75" x14ac:dyDescent="0.25">
      <c r="N111" s="85">
        <v>39872</v>
      </c>
      <c r="O111" s="86">
        <v>364</v>
      </c>
      <c r="P111" s="86">
        <v>34</v>
      </c>
      <c r="Q111" s="86">
        <v>330</v>
      </c>
      <c r="R111" s="87">
        <v>1283693519</v>
      </c>
      <c r="S111" s="87">
        <v>719442371</v>
      </c>
      <c r="T111" s="87">
        <v>564251148</v>
      </c>
      <c r="U111" s="88">
        <v>44</v>
      </c>
      <c r="V111" s="88">
        <v>5</v>
      </c>
      <c r="W111" s="89">
        <v>0.12087912087912088</v>
      </c>
      <c r="X111" s="89">
        <v>1.3736263736263736E-2</v>
      </c>
    </row>
    <row r="112" spans="14:24" ht="15.75" x14ac:dyDescent="0.25">
      <c r="N112" s="85">
        <v>39903</v>
      </c>
      <c r="O112" s="86">
        <v>425</v>
      </c>
      <c r="P112" s="86">
        <v>50</v>
      </c>
      <c r="Q112" s="86">
        <v>375</v>
      </c>
      <c r="R112" s="87">
        <v>1843557385</v>
      </c>
      <c r="S112" s="87">
        <v>803548045</v>
      </c>
      <c r="T112" s="87">
        <v>1040009340</v>
      </c>
      <c r="U112" s="88">
        <v>86</v>
      </c>
      <c r="V112" s="88">
        <v>18</v>
      </c>
      <c r="W112" s="89">
        <v>0.2023529411764706</v>
      </c>
      <c r="X112" s="89">
        <v>4.2352941176470586E-2</v>
      </c>
    </row>
    <row r="113" spans="14:24" ht="15.75" x14ac:dyDescent="0.25">
      <c r="N113" s="85">
        <v>39933</v>
      </c>
      <c r="O113" s="86">
        <v>417</v>
      </c>
      <c r="P113" s="86">
        <v>49</v>
      </c>
      <c r="Q113" s="86">
        <v>368</v>
      </c>
      <c r="R113" s="87">
        <v>1171541187</v>
      </c>
      <c r="S113" s="87">
        <v>633495751</v>
      </c>
      <c r="T113" s="87">
        <v>538045436</v>
      </c>
      <c r="U113" s="88">
        <v>84</v>
      </c>
      <c r="V113" s="88">
        <v>12</v>
      </c>
      <c r="W113" s="89">
        <v>0.20143884892086331</v>
      </c>
      <c r="X113" s="89">
        <v>2.8776978417266189E-2</v>
      </c>
    </row>
    <row r="114" spans="14:24" ht="15.75" x14ac:dyDescent="0.25">
      <c r="N114" s="85">
        <v>39964</v>
      </c>
      <c r="O114" s="86">
        <v>439</v>
      </c>
      <c r="P114" s="86">
        <v>34</v>
      </c>
      <c r="Q114" s="86">
        <v>405</v>
      </c>
      <c r="R114" s="87">
        <v>1059999889</v>
      </c>
      <c r="S114" s="87">
        <v>446191042</v>
      </c>
      <c r="T114" s="87">
        <v>613808847</v>
      </c>
      <c r="U114" s="88">
        <v>77</v>
      </c>
      <c r="V114" s="88">
        <v>11</v>
      </c>
      <c r="W114" s="89">
        <v>0.17539863325740318</v>
      </c>
      <c r="X114" s="89">
        <v>2.5056947608200455E-2</v>
      </c>
    </row>
    <row r="115" spans="14:24" ht="15.75" x14ac:dyDescent="0.25">
      <c r="N115" s="85">
        <v>39994</v>
      </c>
      <c r="O115" s="86">
        <v>550</v>
      </c>
      <c r="P115" s="86">
        <v>62</v>
      </c>
      <c r="Q115" s="86">
        <v>488</v>
      </c>
      <c r="R115" s="87">
        <v>1908121579</v>
      </c>
      <c r="S115" s="87">
        <v>1129119577</v>
      </c>
      <c r="T115" s="87">
        <v>779002002</v>
      </c>
      <c r="U115" s="88">
        <v>96</v>
      </c>
      <c r="V115" s="88">
        <v>15</v>
      </c>
      <c r="W115" s="89">
        <v>0.17454545454545456</v>
      </c>
      <c r="X115" s="89">
        <v>2.7272727272727271E-2</v>
      </c>
    </row>
    <row r="116" spans="14:24" ht="15.75" x14ac:dyDescent="0.25">
      <c r="N116" s="85">
        <v>40025</v>
      </c>
      <c r="O116" s="86">
        <v>496</v>
      </c>
      <c r="P116" s="86">
        <v>49</v>
      </c>
      <c r="Q116" s="86">
        <v>447</v>
      </c>
      <c r="R116" s="87">
        <v>1893100737</v>
      </c>
      <c r="S116" s="87">
        <v>1127062868</v>
      </c>
      <c r="T116" s="87">
        <v>766037869</v>
      </c>
      <c r="U116" s="88">
        <v>93</v>
      </c>
      <c r="V116" s="88">
        <v>14</v>
      </c>
      <c r="W116" s="89">
        <v>0.1875</v>
      </c>
      <c r="X116" s="89">
        <v>2.8225806451612902E-2</v>
      </c>
    </row>
    <row r="117" spans="14:24" ht="15.75" x14ac:dyDescent="0.25">
      <c r="N117" s="85">
        <v>40056</v>
      </c>
      <c r="O117" s="86">
        <v>460</v>
      </c>
      <c r="P117" s="86">
        <v>55</v>
      </c>
      <c r="Q117" s="86">
        <v>405</v>
      </c>
      <c r="R117" s="87">
        <v>1201301299</v>
      </c>
      <c r="S117" s="87">
        <v>459195776</v>
      </c>
      <c r="T117" s="87">
        <v>742105523</v>
      </c>
      <c r="U117" s="88">
        <v>102</v>
      </c>
      <c r="V117" s="88">
        <v>17</v>
      </c>
      <c r="W117" s="89">
        <v>0.22173913043478261</v>
      </c>
      <c r="X117" s="89">
        <v>3.6956521739130437E-2</v>
      </c>
    </row>
    <row r="118" spans="14:24" ht="15.75" x14ac:dyDescent="0.25">
      <c r="N118" s="85">
        <v>40086</v>
      </c>
      <c r="O118" s="86">
        <v>521</v>
      </c>
      <c r="P118" s="86">
        <v>70</v>
      </c>
      <c r="Q118" s="86">
        <v>451</v>
      </c>
      <c r="R118" s="87">
        <v>1547067437</v>
      </c>
      <c r="S118" s="87">
        <v>823433849</v>
      </c>
      <c r="T118" s="87">
        <v>723633588</v>
      </c>
      <c r="U118" s="88">
        <v>107</v>
      </c>
      <c r="V118" s="88">
        <v>32</v>
      </c>
      <c r="W118" s="89">
        <v>0.20537428023032631</v>
      </c>
      <c r="X118" s="89">
        <v>6.1420345489443376E-2</v>
      </c>
    </row>
    <row r="119" spans="14:24" ht="15.75" x14ac:dyDescent="0.25">
      <c r="N119" s="85">
        <v>40117</v>
      </c>
      <c r="O119" s="86">
        <v>505</v>
      </c>
      <c r="P119" s="86">
        <v>76</v>
      </c>
      <c r="Q119" s="86">
        <v>429</v>
      </c>
      <c r="R119" s="87">
        <v>1695972482</v>
      </c>
      <c r="S119" s="87">
        <v>999062217</v>
      </c>
      <c r="T119" s="87">
        <v>696910265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75" x14ac:dyDescent="0.25">
      <c r="N120" s="85">
        <v>40147</v>
      </c>
      <c r="O120" s="86">
        <v>466</v>
      </c>
      <c r="P120" s="86">
        <v>68</v>
      </c>
      <c r="Q120" s="86">
        <v>398</v>
      </c>
      <c r="R120" s="87">
        <v>1449187689</v>
      </c>
      <c r="S120" s="87">
        <v>760258677</v>
      </c>
      <c r="T120" s="87">
        <v>688929012</v>
      </c>
      <c r="U120" s="88">
        <v>108</v>
      </c>
      <c r="V120" s="88">
        <v>28</v>
      </c>
      <c r="W120" s="89">
        <v>0.23175965665236051</v>
      </c>
      <c r="X120" s="89">
        <v>6.0085836909871244E-2</v>
      </c>
    </row>
    <row r="121" spans="14:24" ht="15.75" x14ac:dyDescent="0.25">
      <c r="N121" s="85">
        <v>40178</v>
      </c>
      <c r="O121" s="86">
        <v>812</v>
      </c>
      <c r="P121" s="86">
        <v>141</v>
      </c>
      <c r="Q121" s="86">
        <v>671</v>
      </c>
      <c r="R121" s="87">
        <v>3275169739</v>
      </c>
      <c r="S121" s="87">
        <v>1914177810</v>
      </c>
      <c r="T121" s="87">
        <v>1360991929</v>
      </c>
      <c r="U121" s="88">
        <v>166</v>
      </c>
      <c r="V121" s="88">
        <v>48</v>
      </c>
      <c r="W121" s="89">
        <v>0.20443349753694581</v>
      </c>
      <c r="X121" s="89">
        <v>5.9113300492610835E-2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1621547784</v>
      </c>
      <c r="S122" s="87">
        <v>885442254</v>
      </c>
      <c r="T122" s="87">
        <v>736105530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75</v>
      </c>
      <c r="Q124" s="86">
        <v>587</v>
      </c>
      <c r="R124" s="87">
        <v>2271140443</v>
      </c>
      <c r="S124" s="87">
        <v>1287768764</v>
      </c>
      <c r="T124" s="87">
        <v>983371679</v>
      </c>
      <c r="U124" s="88">
        <v>186</v>
      </c>
      <c r="V124" s="88">
        <v>34</v>
      </c>
      <c r="W124" s="89">
        <v>0.2809667673716012</v>
      </c>
      <c r="X124" s="89">
        <v>5.1359516616314202E-2</v>
      </c>
    </row>
    <row r="125" spans="14:24" ht="15.75" x14ac:dyDescent="0.25">
      <c r="N125" s="85">
        <v>40298</v>
      </c>
      <c r="O125" s="86">
        <v>670</v>
      </c>
      <c r="P125" s="86">
        <v>80</v>
      </c>
      <c r="Q125" s="86">
        <v>590</v>
      </c>
      <c r="R125" s="87">
        <v>1813040806</v>
      </c>
      <c r="S125" s="87">
        <v>879341503</v>
      </c>
      <c r="T125" s="87">
        <v>933699303</v>
      </c>
      <c r="U125" s="88">
        <v>192</v>
      </c>
      <c r="V125" s="88">
        <v>34</v>
      </c>
      <c r="W125" s="89">
        <v>0.28656716417910449</v>
      </c>
      <c r="X125" s="89">
        <v>5.0746268656716415E-2</v>
      </c>
    </row>
    <row r="126" spans="14:24" ht="15.75" x14ac:dyDescent="0.25">
      <c r="N126" s="85">
        <v>40329</v>
      </c>
      <c r="O126" s="86">
        <v>579</v>
      </c>
      <c r="P126" s="86">
        <v>94</v>
      </c>
      <c r="Q126" s="86">
        <v>485</v>
      </c>
      <c r="R126" s="87">
        <v>2224186011</v>
      </c>
      <c r="S126" s="87">
        <v>1540771833</v>
      </c>
      <c r="T126" s="87">
        <v>683414178</v>
      </c>
      <c r="U126" s="88">
        <v>150</v>
      </c>
      <c r="V126" s="88">
        <v>28</v>
      </c>
      <c r="W126" s="89">
        <v>0.25906735751295334</v>
      </c>
      <c r="X126" s="89">
        <v>4.8359240069084632E-2</v>
      </c>
    </row>
    <row r="127" spans="14:24" ht="15.75" x14ac:dyDescent="0.25">
      <c r="N127" s="85">
        <v>40359</v>
      </c>
      <c r="O127" s="86">
        <v>773</v>
      </c>
      <c r="P127" s="86">
        <v>126</v>
      </c>
      <c r="Q127" s="86">
        <v>647</v>
      </c>
      <c r="R127" s="87">
        <v>3348321884</v>
      </c>
      <c r="S127" s="87">
        <v>2363437023</v>
      </c>
      <c r="T127" s="87">
        <v>984884861</v>
      </c>
      <c r="U127" s="88">
        <v>198</v>
      </c>
      <c r="V127" s="88">
        <v>42</v>
      </c>
      <c r="W127" s="89">
        <v>0.25614489003880986</v>
      </c>
      <c r="X127" s="89">
        <v>5.4333764553686936E-2</v>
      </c>
    </row>
    <row r="128" spans="14:24" ht="15.75" x14ac:dyDescent="0.25">
      <c r="N128" s="85">
        <v>40390</v>
      </c>
      <c r="O128" s="86">
        <v>677</v>
      </c>
      <c r="P128" s="86">
        <v>100</v>
      </c>
      <c r="Q128" s="86">
        <v>577</v>
      </c>
      <c r="R128" s="87">
        <v>2429046928</v>
      </c>
      <c r="S128" s="87">
        <v>1360537137</v>
      </c>
      <c r="T128" s="87">
        <v>1068509791</v>
      </c>
      <c r="U128" s="88">
        <v>174</v>
      </c>
      <c r="V128" s="88">
        <v>40</v>
      </c>
      <c r="W128" s="89">
        <v>0.2570162481536189</v>
      </c>
      <c r="X128" s="89">
        <v>5.9084194977843424E-2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2778374437</v>
      </c>
      <c r="S129" s="87">
        <v>1848619651</v>
      </c>
      <c r="T129" s="87">
        <v>929754786</v>
      </c>
      <c r="U129" s="88">
        <v>192</v>
      </c>
      <c r="V129" s="88">
        <v>33</v>
      </c>
      <c r="W129" s="89">
        <v>0.27906976744186046</v>
      </c>
      <c r="X129" s="89">
        <v>4.7965116279069769E-2</v>
      </c>
    </row>
    <row r="130" spans="14:24" ht="15.75" x14ac:dyDescent="0.25">
      <c r="N130" s="85">
        <v>40451</v>
      </c>
      <c r="O130" s="86">
        <v>754</v>
      </c>
      <c r="P130" s="86">
        <v>138</v>
      </c>
      <c r="Q130" s="86">
        <v>616</v>
      </c>
      <c r="R130" s="87">
        <v>4179723805</v>
      </c>
      <c r="S130" s="87">
        <v>3201978535</v>
      </c>
      <c r="T130" s="87">
        <v>977745270</v>
      </c>
      <c r="U130" s="88">
        <v>205</v>
      </c>
      <c r="V130" s="88">
        <v>39</v>
      </c>
      <c r="W130" s="89">
        <v>0.27188328912466841</v>
      </c>
      <c r="X130" s="89">
        <v>5.1724137931034482E-2</v>
      </c>
    </row>
    <row r="131" spans="14:24" ht="15.75" x14ac:dyDescent="0.25">
      <c r="N131" s="85">
        <v>40482</v>
      </c>
      <c r="O131" s="86">
        <v>660</v>
      </c>
      <c r="P131" s="86">
        <v>101</v>
      </c>
      <c r="Q131" s="86">
        <v>559</v>
      </c>
      <c r="R131" s="87">
        <v>3323375492</v>
      </c>
      <c r="S131" s="87">
        <v>2364289275</v>
      </c>
      <c r="T131" s="87">
        <v>959086217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729</v>
      </c>
      <c r="P132" s="86">
        <v>134</v>
      </c>
      <c r="Q132" s="86">
        <v>595</v>
      </c>
      <c r="R132" s="87">
        <v>3734806037</v>
      </c>
      <c r="S132" s="87">
        <v>2453119267</v>
      </c>
      <c r="T132" s="87">
        <v>1281686770</v>
      </c>
      <c r="U132" s="88">
        <v>189</v>
      </c>
      <c r="V132" s="88">
        <v>51</v>
      </c>
      <c r="W132" s="89">
        <v>0.25925925925925924</v>
      </c>
      <c r="X132" s="89">
        <v>6.9958847736625515E-2</v>
      </c>
    </row>
    <row r="133" spans="14:24" ht="15.75" x14ac:dyDescent="0.25">
      <c r="N133" s="85">
        <v>40543</v>
      </c>
      <c r="O133" s="86">
        <v>1210</v>
      </c>
      <c r="P133" s="86">
        <v>224</v>
      </c>
      <c r="Q133" s="86">
        <v>986</v>
      </c>
      <c r="R133" s="87">
        <v>6186564783</v>
      </c>
      <c r="S133" s="87">
        <v>4276717521</v>
      </c>
      <c r="T133" s="87">
        <v>1909847262</v>
      </c>
      <c r="U133" s="88">
        <v>287</v>
      </c>
      <c r="V133" s="88">
        <v>66</v>
      </c>
      <c r="W133" s="89">
        <v>0.2371900826446281</v>
      </c>
      <c r="X133" s="89">
        <v>5.4545454545454543E-2</v>
      </c>
    </row>
    <row r="134" spans="14:24" ht="15.75" x14ac:dyDescent="0.25">
      <c r="N134" s="85">
        <v>40574</v>
      </c>
      <c r="O134" s="86">
        <v>634</v>
      </c>
      <c r="P134" s="86">
        <v>110</v>
      </c>
      <c r="Q134" s="86">
        <v>524</v>
      </c>
      <c r="R134" s="87">
        <v>2572637184</v>
      </c>
      <c r="S134" s="87">
        <v>1722453837</v>
      </c>
      <c r="T134" s="87">
        <v>850183347</v>
      </c>
      <c r="U134" s="88">
        <v>155</v>
      </c>
      <c r="V134" s="88">
        <v>39</v>
      </c>
      <c r="W134" s="89">
        <v>0.24447949526813881</v>
      </c>
      <c r="X134" s="89">
        <v>6.1514195583596214E-2</v>
      </c>
    </row>
    <row r="135" spans="14:24" ht="15.75" x14ac:dyDescent="0.25">
      <c r="N135" s="85">
        <v>40602</v>
      </c>
      <c r="O135" s="86">
        <v>616</v>
      </c>
      <c r="P135" s="86">
        <v>106</v>
      </c>
      <c r="Q135" s="86">
        <v>510</v>
      </c>
      <c r="R135" s="87">
        <v>3532664683</v>
      </c>
      <c r="S135" s="87">
        <v>2796521479</v>
      </c>
      <c r="T135" s="87">
        <v>736143204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934</v>
      </c>
      <c r="P136" s="86">
        <v>131</v>
      </c>
      <c r="Q136" s="86">
        <v>803</v>
      </c>
      <c r="R136" s="87">
        <v>3307051366</v>
      </c>
      <c r="S136" s="87">
        <v>2031801715</v>
      </c>
      <c r="T136" s="87">
        <v>1275249651</v>
      </c>
      <c r="U136" s="88">
        <v>274</v>
      </c>
      <c r="V136" s="88">
        <v>70</v>
      </c>
      <c r="W136" s="89">
        <v>0.29336188436830835</v>
      </c>
      <c r="X136" s="89">
        <v>7.4946466809421838E-2</v>
      </c>
    </row>
    <row r="137" spans="14:24" ht="15.75" x14ac:dyDescent="0.25">
      <c r="N137" s="85">
        <v>40663</v>
      </c>
      <c r="O137" s="86">
        <v>881</v>
      </c>
      <c r="P137" s="86">
        <v>142</v>
      </c>
      <c r="Q137" s="86">
        <v>739</v>
      </c>
      <c r="R137" s="87">
        <v>3562963151</v>
      </c>
      <c r="S137" s="87">
        <v>2386940854</v>
      </c>
      <c r="T137" s="87">
        <v>1176022297</v>
      </c>
      <c r="U137" s="88">
        <v>225</v>
      </c>
      <c r="V137" s="88">
        <v>61</v>
      </c>
      <c r="W137" s="89">
        <v>0.25539160045402953</v>
      </c>
      <c r="X137" s="89">
        <v>6.9239500567536888E-2</v>
      </c>
    </row>
    <row r="138" spans="14:24" ht="15.75" x14ac:dyDescent="0.25">
      <c r="N138" s="85">
        <v>40694</v>
      </c>
      <c r="O138" s="86">
        <v>951</v>
      </c>
      <c r="P138" s="86">
        <v>162</v>
      </c>
      <c r="Q138" s="86">
        <v>789</v>
      </c>
      <c r="R138" s="87">
        <v>5206212180</v>
      </c>
      <c r="S138" s="87">
        <v>3938746368</v>
      </c>
      <c r="T138" s="87">
        <v>1267465812</v>
      </c>
      <c r="U138" s="88">
        <v>231</v>
      </c>
      <c r="V138" s="88">
        <v>60</v>
      </c>
      <c r="W138" s="89">
        <v>0.24290220820189273</v>
      </c>
      <c r="X138" s="89">
        <v>6.3091482649842268E-2</v>
      </c>
    </row>
    <row r="139" spans="14:24" ht="15.75" x14ac:dyDescent="0.25">
      <c r="N139" s="85">
        <v>40724</v>
      </c>
      <c r="O139" s="86">
        <v>1072</v>
      </c>
      <c r="P139" s="86">
        <v>199</v>
      </c>
      <c r="Q139" s="86">
        <v>873</v>
      </c>
      <c r="R139" s="87">
        <v>5656450413</v>
      </c>
      <c r="S139" s="87">
        <v>4130838074</v>
      </c>
      <c r="T139" s="87">
        <v>1525612339</v>
      </c>
      <c r="U139" s="88">
        <v>226</v>
      </c>
      <c r="V139" s="88">
        <v>72</v>
      </c>
      <c r="W139" s="89">
        <v>0.21082089552238806</v>
      </c>
      <c r="X139" s="89">
        <v>6.7164179104477612E-2</v>
      </c>
    </row>
    <row r="140" spans="14:24" ht="15.75" x14ac:dyDescent="0.25">
      <c r="N140" s="85">
        <v>40755</v>
      </c>
      <c r="O140" s="86">
        <v>873</v>
      </c>
      <c r="P140" s="86">
        <v>161</v>
      </c>
      <c r="Q140" s="86">
        <v>712</v>
      </c>
      <c r="R140" s="87">
        <v>4210147596</v>
      </c>
      <c r="S140" s="87">
        <v>3017616781</v>
      </c>
      <c r="T140" s="87">
        <v>1192530815</v>
      </c>
      <c r="U140" s="88">
        <v>198</v>
      </c>
      <c r="V140" s="88">
        <v>52</v>
      </c>
      <c r="W140" s="89">
        <v>0.22680412371134021</v>
      </c>
      <c r="X140" s="89">
        <v>5.9564719358533788E-2</v>
      </c>
    </row>
    <row r="141" spans="14:24" ht="15.75" x14ac:dyDescent="0.25">
      <c r="N141" s="85">
        <v>40786</v>
      </c>
      <c r="O141" s="86">
        <v>922</v>
      </c>
      <c r="P141" s="86">
        <v>152</v>
      </c>
      <c r="Q141" s="86">
        <v>770</v>
      </c>
      <c r="R141" s="87">
        <v>4820455207</v>
      </c>
      <c r="S141" s="87">
        <v>3462633249</v>
      </c>
      <c r="T141" s="87">
        <v>1357821958</v>
      </c>
      <c r="U141" s="88">
        <v>212</v>
      </c>
      <c r="V141" s="88">
        <v>52</v>
      </c>
      <c r="W141" s="89">
        <v>0.2299349240780911</v>
      </c>
      <c r="X141" s="89">
        <v>5.6399132321041212E-2</v>
      </c>
    </row>
    <row r="142" spans="14:24" ht="15.75" x14ac:dyDescent="0.25">
      <c r="N142" s="85">
        <v>40816</v>
      </c>
      <c r="O142" s="86">
        <v>916</v>
      </c>
      <c r="P142" s="86">
        <v>163</v>
      </c>
      <c r="Q142" s="86">
        <v>753</v>
      </c>
      <c r="R142" s="87">
        <v>4838129534</v>
      </c>
      <c r="S142" s="87">
        <v>3537351161</v>
      </c>
      <c r="T142" s="87">
        <v>1300778373</v>
      </c>
      <c r="U142" s="88">
        <v>200</v>
      </c>
      <c r="V142" s="88">
        <v>54</v>
      </c>
      <c r="W142" s="89">
        <v>0.2183406113537118</v>
      </c>
      <c r="X142" s="89">
        <v>5.8951965065502182E-2</v>
      </c>
    </row>
    <row r="143" spans="14:24" ht="15.75" x14ac:dyDescent="0.25">
      <c r="N143" s="85">
        <v>40847</v>
      </c>
      <c r="O143" s="86">
        <v>826</v>
      </c>
      <c r="P143" s="86">
        <v>157</v>
      </c>
      <c r="Q143" s="86">
        <v>669</v>
      </c>
      <c r="R143" s="87">
        <v>4823993173</v>
      </c>
      <c r="S143" s="87">
        <v>3609448919</v>
      </c>
      <c r="T143" s="87">
        <v>1214544254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75" x14ac:dyDescent="0.25">
      <c r="N144" s="85">
        <v>40877</v>
      </c>
      <c r="O144" s="86">
        <v>834</v>
      </c>
      <c r="P144" s="86">
        <v>127</v>
      </c>
      <c r="Q144" s="86">
        <v>707</v>
      </c>
      <c r="R144" s="87">
        <v>3975767576</v>
      </c>
      <c r="S144" s="87">
        <v>2716884837</v>
      </c>
      <c r="T144" s="87">
        <v>1258882739</v>
      </c>
      <c r="U144" s="88">
        <v>200</v>
      </c>
      <c r="V144" s="88">
        <v>33</v>
      </c>
      <c r="W144" s="89">
        <v>0.23980815347721823</v>
      </c>
      <c r="X144" s="89">
        <v>3.9568345323741004E-2</v>
      </c>
    </row>
    <row r="145" spans="14:24" ht="15.75" x14ac:dyDescent="0.25">
      <c r="N145" s="85">
        <v>40908</v>
      </c>
      <c r="O145" s="86">
        <v>1322</v>
      </c>
      <c r="P145" s="86">
        <v>235</v>
      </c>
      <c r="Q145" s="86">
        <v>1087</v>
      </c>
      <c r="R145" s="87">
        <v>7370780204</v>
      </c>
      <c r="S145" s="87">
        <v>5500313393</v>
      </c>
      <c r="T145" s="87">
        <v>1870466811</v>
      </c>
      <c r="U145" s="88">
        <v>293</v>
      </c>
      <c r="V145" s="88">
        <v>64</v>
      </c>
      <c r="W145" s="89">
        <v>0.2216338880484115</v>
      </c>
      <c r="X145" s="89">
        <v>4.8411497730711045E-2</v>
      </c>
    </row>
    <row r="146" spans="14:24" ht="15.75" x14ac:dyDescent="0.25">
      <c r="N146" s="85">
        <v>40939</v>
      </c>
      <c r="O146" s="86">
        <v>723</v>
      </c>
      <c r="P146" s="86">
        <v>120</v>
      </c>
      <c r="Q146" s="86">
        <v>603</v>
      </c>
      <c r="R146" s="87">
        <v>3637897855</v>
      </c>
      <c r="S146" s="87">
        <v>2616274237</v>
      </c>
      <c r="T146" s="87">
        <v>1021623618</v>
      </c>
      <c r="U146" s="88">
        <v>145</v>
      </c>
      <c r="V146" s="88">
        <v>26</v>
      </c>
      <c r="W146" s="89">
        <v>0.20055325034578148</v>
      </c>
      <c r="X146" s="89">
        <v>3.5961272475795295E-2</v>
      </c>
    </row>
    <row r="147" spans="14:24" ht="15.75" x14ac:dyDescent="0.25">
      <c r="N147" s="85">
        <v>40968</v>
      </c>
      <c r="O147" s="86">
        <v>845</v>
      </c>
      <c r="P147" s="86">
        <v>139</v>
      </c>
      <c r="Q147" s="86">
        <v>706</v>
      </c>
      <c r="R147" s="87">
        <v>3841693601</v>
      </c>
      <c r="S147" s="87">
        <v>2616523178</v>
      </c>
      <c r="T147" s="87">
        <v>1225170423</v>
      </c>
      <c r="U147" s="88">
        <v>191</v>
      </c>
      <c r="V147" s="88">
        <v>45</v>
      </c>
      <c r="W147" s="89">
        <v>0.22603550295857988</v>
      </c>
      <c r="X147" s="89">
        <v>5.3254437869822487E-2</v>
      </c>
    </row>
    <row r="148" spans="14:24" ht="15.75" x14ac:dyDescent="0.25">
      <c r="N148" s="85">
        <v>40999</v>
      </c>
      <c r="O148" s="86">
        <v>1082</v>
      </c>
      <c r="P148" s="86">
        <v>177</v>
      </c>
      <c r="Q148" s="86">
        <v>905</v>
      </c>
      <c r="R148" s="87">
        <v>5263749906</v>
      </c>
      <c r="S148" s="87">
        <v>3662380160</v>
      </c>
      <c r="T148" s="87">
        <v>1601369746</v>
      </c>
      <c r="U148" s="88">
        <v>233</v>
      </c>
      <c r="V148" s="88">
        <v>46</v>
      </c>
      <c r="W148" s="89">
        <v>0.21534195933456562</v>
      </c>
      <c r="X148" s="89">
        <v>4.2513863216266171E-2</v>
      </c>
    </row>
    <row r="149" spans="14:24" ht="15.75" x14ac:dyDescent="0.25">
      <c r="N149" s="85">
        <v>41029</v>
      </c>
      <c r="O149" s="86">
        <v>939</v>
      </c>
      <c r="P149" s="86">
        <v>144</v>
      </c>
      <c r="Q149" s="86">
        <v>795</v>
      </c>
      <c r="R149" s="87">
        <v>3992116741</v>
      </c>
      <c r="S149" s="87">
        <v>2728459331</v>
      </c>
      <c r="T149" s="87">
        <v>1263657410</v>
      </c>
      <c r="U149" s="88">
        <v>212</v>
      </c>
      <c r="V149" s="88">
        <v>50</v>
      </c>
      <c r="W149" s="89">
        <v>0.22577209797657083</v>
      </c>
      <c r="X149" s="89">
        <v>5.3248136315228969E-2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4962246038</v>
      </c>
      <c r="S150" s="87">
        <v>3085608443</v>
      </c>
      <c r="T150" s="87">
        <v>1876637595</v>
      </c>
      <c r="U150" s="88">
        <v>223</v>
      </c>
      <c r="V150" s="88">
        <v>55</v>
      </c>
      <c r="W150" s="89">
        <v>0.2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4106169202</v>
      </c>
      <c r="T151" s="87">
        <v>1732934528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168</v>
      </c>
      <c r="Q152" s="86">
        <v>833</v>
      </c>
      <c r="R152" s="87">
        <v>5472332912</v>
      </c>
      <c r="S152" s="87">
        <v>3875747916</v>
      </c>
      <c r="T152" s="87">
        <v>1596584996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1184</v>
      </c>
      <c r="P153" s="86">
        <v>187</v>
      </c>
      <c r="Q153" s="86">
        <v>997</v>
      </c>
      <c r="R153" s="87">
        <v>5966079291</v>
      </c>
      <c r="S153" s="87">
        <v>4220838288</v>
      </c>
      <c r="T153" s="87">
        <v>1745241003</v>
      </c>
      <c r="U153" s="88">
        <v>207</v>
      </c>
      <c r="V153" s="88">
        <v>41</v>
      </c>
      <c r="W153" s="89">
        <v>0.17483108108108109</v>
      </c>
      <c r="X153" s="89">
        <v>3.4628378378378379E-2</v>
      </c>
    </row>
    <row r="154" spans="14:24" ht="15.75" x14ac:dyDescent="0.25">
      <c r="N154" s="85">
        <v>41182</v>
      </c>
      <c r="O154" s="86">
        <v>1025</v>
      </c>
      <c r="P154" s="86">
        <v>155</v>
      </c>
      <c r="Q154" s="86">
        <v>870</v>
      </c>
      <c r="R154" s="87">
        <v>4916842589</v>
      </c>
      <c r="S154" s="87">
        <v>3451944723</v>
      </c>
      <c r="T154" s="87">
        <v>1464897866</v>
      </c>
      <c r="U154" s="88">
        <v>209</v>
      </c>
      <c r="V154" s="88">
        <v>40</v>
      </c>
      <c r="W154" s="89">
        <v>0.20390243902439023</v>
      </c>
      <c r="X154" s="89">
        <v>3.9024390243902439E-2</v>
      </c>
    </row>
    <row r="155" spans="14:24" ht="15.75" x14ac:dyDescent="0.25">
      <c r="N155" s="85">
        <v>41213</v>
      </c>
      <c r="O155" s="86">
        <v>1130</v>
      </c>
      <c r="P155" s="86">
        <v>166</v>
      </c>
      <c r="Q155" s="86">
        <v>964</v>
      </c>
      <c r="R155" s="87">
        <v>5065374326</v>
      </c>
      <c r="S155" s="87">
        <v>3257484568</v>
      </c>
      <c r="T155" s="87">
        <v>1807889758</v>
      </c>
      <c r="U155" s="88">
        <v>172</v>
      </c>
      <c r="V155" s="88">
        <v>42</v>
      </c>
      <c r="W155" s="89">
        <v>0.15221238938053097</v>
      </c>
      <c r="X155" s="89">
        <v>3.7168141592920353E-2</v>
      </c>
    </row>
    <row r="156" spans="14:24" ht="15.75" x14ac:dyDescent="0.25">
      <c r="N156" s="85">
        <v>41243</v>
      </c>
      <c r="O156" s="86">
        <v>1188</v>
      </c>
      <c r="P156" s="86">
        <v>218</v>
      </c>
      <c r="Q156" s="86">
        <v>970</v>
      </c>
      <c r="R156" s="87">
        <v>6097300156</v>
      </c>
      <c r="S156" s="87">
        <v>4219763677</v>
      </c>
      <c r="T156" s="87">
        <v>1877536479</v>
      </c>
      <c r="U156" s="88">
        <v>176</v>
      </c>
      <c r="V156" s="88">
        <v>58</v>
      </c>
      <c r="W156" s="89">
        <v>0.14814814814814814</v>
      </c>
      <c r="X156" s="89">
        <v>4.8821548821548821E-2</v>
      </c>
    </row>
    <row r="157" spans="14:24" ht="15.75" x14ac:dyDescent="0.25">
      <c r="N157" s="85">
        <v>41274</v>
      </c>
      <c r="O157" s="86">
        <v>2018</v>
      </c>
      <c r="P157" s="86">
        <v>369</v>
      </c>
      <c r="Q157" s="86">
        <v>1649</v>
      </c>
      <c r="R157" s="87">
        <v>11305581424</v>
      </c>
      <c r="S157" s="87">
        <v>7625956192</v>
      </c>
      <c r="T157" s="87">
        <v>3679625232</v>
      </c>
      <c r="U157" s="88">
        <v>265</v>
      </c>
      <c r="V157" s="88">
        <v>70</v>
      </c>
      <c r="W157" s="89">
        <v>0.1313181367690783</v>
      </c>
      <c r="X157" s="89">
        <v>3.4687809712586719E-2</v>
      </c>
    </row>
    <row r="158" spans="14:24" ht="15.75" x14ac:dyDescent="0.25">
      <c r="N158" s="85">
        <v>41305</v>
      </c>
      <c r="O158" s="86">
        <v>864</v>
      </c>
      <c r="P158" s="86">
        <v>130</v>
      </c>
      <c r="Q158" s="86">
        <v>734</v>
      </c>
      <c r="R158" s="87">
        <v>3557113587</v>
      </c>
      <c r="S158" s="87">
        <v>2463245628</v>
      </c>
      <c r="T158" s="87">
        <v>1093867959</v>
      </c>
      <c r="U158" s="88">
        <v>141</v>
      </c>
      <c r="V158" s="88">
        <v>41</v>
      </c>
      <c r="W158" s="89">
        <v>0.16319444444444445</v>
      </c>
      <c r="X158" s="89">
        <v>4.7453703703703706E-2</v>
      </c>
    </row>
    <row r="159" spans="14:24" ht="15.75" x14ac:dyDescent="0.25">
      <c r="N159" s="85">
        <v>41333</v>
      </c>
      <c r="O159" s="86">
        <v>837</v>
      </c>
      <c r="P159" s="86">
        <v>117</v>
      </c>
      <c r="Q159" s="86">
        <v>720</v>
      </c>
      <c r="R159" s="87">
        <v>3227045181</v>
      </c>
      <c r="S159" s="87">
        <v>1997601470</v>
      </c>
      <c r="T159" s="87">
        <v>1229443711</v>
      </c>
      <c r="U159" s="88">
        <v>139</v>
      </c>
      <c r="V159" s="88">
        <v>30</v>
      </c>
      <c r="W159" s="89">
        <v>0.16606929510155316</v>
      </c>
      <c r="X159" s="89">
        <v>3.5842293906810034E-2</v>
      </c>
    </row>
    <row r="160" spans="14:24" ht="15.75" x14ac:dyDescent="0.25">
      <c r="N160" s="85">
        <v>41364</v>
      </c>
      <c r="O160" s="86">
        <v>1209</v>
      </c>
      <c r="P160" s="86">
        <v>176</v>
      </c>
      <c r="Q160" s="86">
        <v>1033</v>
      </c>
      <c r="R160" s="87">
        <v>5611733057</v>
      </c>
      <c r="S160" s="87">
        <v>3843485165</v>
      </c>
      <c r="T160" s="87">
        <v>1768247892</v>
      </c>
      <c r="U160" s="88">
        <v>207</v>
      </c>
      <c r="V160" s="88">
        <v>35</v>
      </c>
      <c r="W160" s="89">
        <v>0.17121588089330025</v>
      </c>
      <c r="X160" s="89">
        <v>2.8949545078577336E-2</v>
      </c>
    </row>
    <row r="161" spans="14:24" ht="15.75" x14ac:dyDescent="0.25">
      <c r="N161" s="85">
        <v>41394</v>
      </c>
      <c r="O161" s="86">
        <v>1215</v>
      </c>
      <c r="P161" s="86">
        <v>186</v>
      </c>
      <c r="Q161" s="86">
        <v>1029</v>
      </c>
      <c r="R161" s="87">
        <v>6053323096</v>
      </c>
      <c r="S161" s="87">
        <v>4256290763</v>
      </c>
      <c r="T161" s="87">
        <v>1797032333</v>
      </c>
      <c r="U161" s="88">
        <v>172</v>
      </c>
      <c r="V161" s="88">
        <v>38</v>
      </c>
      <c r="W161" s="89">
        <v>0.14156378600823044</v>
      </c>
      <c r="X161" s="89">
        <v>3.1275720164609055E-2</v>
      </c>
    </row>
    <row r="162" spans="14:24" ht="15.75" x14ac:dyDescent="0.25">
      <c r="N162" s="85">
        <v>41425</v>
      </c>
      <c r="O162" s="86">
        <v>1412</v>
      </c>
      <c r="P162" s="86">
        <v>196</v>
      </c>
      <c r="Q162" s="86">
        <v>1216</v>
      </c>
      <c r="R162" s="87">
        <v>6512407579</v>
      </c>
      <c r="S162" s="87">
        <v>4344707375</v>
      </c>
      <c r="T162" s="87">
        <v>2167700204</v>
      </c>
      <c r="U162" s="88">
        <v>204</v>
      </c>
      <c r="V162" s="88">
        <v>49</v>
      </c>
      <c r="W162" s="89">
        <v>0.14447592067988668</v>
      </c>
      <c r="X162" s="89">
        <v>3.4702549575070823E-2</v>
      </c>
    </row>
    <row r="163" spans="14:24" ht="15.75" x14ac:dyDescent="0.25">
      <c r="N163" s="85">
        <v>41455</v>
      </c>
      <c r="O163" s="86">
        <v>1442</v>
      </c>
      <c r="P163" s="86">
        <v>254</v>
      </c>
      <c r="Q163" s="86">
        <v>1188</v>
      </c>
      <c r="R163" s="87">
        <v>9176250753</v>
      </c>
      <c r="S163" s="87">
        <v>6632963046</v>
      </c>
      <c r="T163" s="87">
        <v>2543287707</v>
      </c>
      <c r="U163" s="88">
        <v>206</v>
      </c>
      <c r="V163" s="88">
        <v>48</v>
      </c>
      <c r="W163" s="89">
        <v>0.14285714285714285</v>
      </c>
      <c r="X163" s="89">
        <v>3.3287101248266296E-2</v>
      </c>
    </row>
    <row r="164" spans="14:24" ht="15.75" x14ac:dyDescent="0.25">
      <c r="N164" s="85">
        <v>41486</v>
      </c>
      <c r="O164" s="86">
        <v>1348</v>
      </c>
      <c r="P164" s="86">
        <v>197</v>
      </c>
      <c r="Q164" s="86">
        <v>1151</v>
      </c>
      <c r="R164" s="87">
        <v>6026374692</v>
      </c>
      <c r="S164" s="87">
        <v>3962875958</v>
      </c>
      <c r="T164" s="87">
        <v>2063498734</v>
      </c>
      <c r="U164" s="88">
        <v>150</v>
      </c>
      <c r="V164" s="88">
        <v>47</v>
      </c>
      <c r="W164" s="89">
        <v>0.11127596439169139</v>
      </c>
      <c r="X164" s="89">
        <v>3.4866468842729974E-2</v>
      </c>
    </row>
    <row r="165" spans="14:24" ht="15.75" x14ac:dyDescent="0.25">
      <c r="N165" s="85">
        <v>41517</v>
      </c>
      <c r="O165" s="86">
        <v>1418</v>
      </c>
      <c r="P165" s="86">
        <v>243</v>
      </c>
      <c r="Q165" s="86">
        <v>1175</v>
      </c>
      <c r="R165" s="87">
        <v>7382447746</v>
      </c>
      <c r="S165" s="87">
        <v>4969844656</v>
      </c>
      <c r="T165" s="87">
        <v>2412603090</v>
      </c>
      <c r="U165" s="88">
        <v>201</v>
      </c>
      <c r="V165" s="88">
        <v>43</v>
      </c>
      <c r="W165" s="89">
        <v>0.14174894217207334</v>
      </c>
      <c r="X165" s="89">
        <v>3.0324400564174896E-2</v>
      </c>
    </row>
    <row r="166" spans="14:24" ht="15.75" x14ac:dyDescent="0.25">
      <c r="N166" s="85">
        <v>41547</v>
      </c>
      <c r="O166" s="86">
        <v>1302</v>
      </c>
      <c r="P166" s="86">
        <v>196</v>
      </c>
      <c r="Q166" s="86">
        <v>1106</v>
      </c>
      <c r="R166" s="87">
        <v>7050600845</v>
      </c>
      <c r="S166" s="87">
        <v>4876370468</v>
      </c>
      <c r="T166" s="87">
        <v>2174230377</v>
      </c>
      <c r="U166" s="88">
        <v>152</v>
      </c>
      <c r="V166" s="88">
        <v>34</v>
      </c>
      <c r="W166" s="89">
        <v>0.11674347158218126</v>
      </c>
      <c r="X166" s="89">
        <v>2.6113671274961597E-2</v>
      </c>
    </row>
    <row r="167" spans="14:24" ht="15.75" x14ac:dyDescent="0.25">
      <c r="N167" s="85">
        <v>41578</v>
      </c>
      <c r="O167" s="86">
        <v>1411</v>
      </c>
      <c r="P167" s="86">
        <v>223</v>
      </c>
      <c r="Q167" s="86">
        <v>1188</v>
      </c>
      <c r="R167" s="87">
        <v>9046749156</v>
      </c>
      <c r="S167" s="87">
        <v>6764582929</v>
      </c>
      <c r="T167" s="87">
        <v>2282166227</v>
      </c>
      <c r="U167" s="88">
        <v>156</v>
      </c>
      <c r="V167" s="88">
        <v>34</v>
      </c>
      <c r="W167" s="89">
        <v>0.1105598866052445</v>
      </c>
      <c r="X167" s="89">
        <v>2.4096385542168676E-2</v>
      </c>
    </row>
    <row r="168" spans="14:24" ht="15.75" x14ac:dyDescent="0.25">
      <c r="N168" s="85">
        <v>41608</v>
      </c>
      <c r="O168" s="86">
        <v>1134</v>
      </c>
      <c r="P168" s="86">
        <v>197</v>
      </c>
      <c r="Q168" s="86">
        <v>937</v>
      </c>
      <c r="R168" s="87">
        <v>6252270513</v>
      </c>
      <c r="S168" s="87">
        <v>4377233265</v>
      </c>
      <c r="T168" s="87">
        <v>1875037248</v>
      </c>
      <c r="U168" s="88">
        <v>162</v>
      </c>
      <c r="V168" s="88">
        <v>44</v>
      </c>
      <c r="W168" s="89">
        <v>0.14285714285714285</v>
      </c>
      <c r="X168" s="89">
        <v>3.8800705467372132E-2</v>
      </c>
    </row>
    <row r="169" spans="14:24" ht="15.75" x14ac:dyDescent="0.25">
      <c r="N169" s="85">
        <v>41639</v>
      </c>
      <c r="O169" s="86">
        <v>1858</v>
      </c>
      <c r="P169" s="86">
        <v>366</v>
      </c>
      <c r="Q169" s="86">
        <v>1492</v>
      </c>
      <c r="R169" s="87">
        <v>11541128325</v>
      </c>
      <c r="S169" s="87">
        <v>8325764505</v>
      </c>
      <c r="T169" s="87">
        <v>3215363820</v>
      </c>
      <c r="U169" s="88">
        <v>198</v>
      </c>
      <c r="V169" s="88">
        <v>75</v>
      </c>
      <c r="W169" s="89">
        <v>0.10656620021528525</v>
      </c>
      <c r="X169" s="89">
        <v>4.0365984930032295E-2</v>
      </c>
    </row>
    <row r="170" spans="14:24" ht="15.75" x14ac:dyDescent="0.25">
      <c r="N170" s="85">
        <v>41670</v>
      </c>
      <c r="O170" s="86">
        <v>1220</v>
      </c>
      <c r="P170" s="86">
        <v>186</v>
      </c>
      <c r="Q170" s="86">
        <v>1034</v>
      </c>
      <c r="R170" s="87">
        <v>5141028267</v>
      </c>
      <c r="S170" s="87">
        <v>2817599647</v>
      </c>
      <c r="T170" s="87">
        <v>2323428620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1125</v>
      </c>
      <c r="P171" s="86">
        <v>162</v>
      </c>
      <c r="Q171" s="86">
        <v>963</v>
      </c>
      <c r="R171" s="87">
        <v>4949317029</v>
      </c>
      <c r="S171" s="87">
        <v>3199980074</v>
      </c>
      <c r="T171" s="87">
        <v>1749336955</v>
      </c>
      <c r="U171" s="88">
        <v>93</v>
      </c>
      <c r="V171" s="88">
        <v>25</v>
      </c>
      <c r="W171" s="89">
        <v>8.2666666666666666E-2</v>
      </c>
      <c r="X171" s="89">
        <v>2.2222222222222223E-2</v>
      </c>
    </row>
    <row r="172" spans="14:24" ht="15.75" x14ac:dyDescent="0.25">
      <c r="N172" s="85">
        <v>41729</v>
      </c>
      <c r="O172" s="86">
        <v>1278</v>
      </c>
      <c r="P172" s="86">
        <v>219</v>
      </c>
      <c r="Q172" s="86">
        <v>1059</v>
      </c>
      <c r="R172" s="87">
        <v>6800595721</v>
      </c>
      <c r="S172" s="87">
        <v>4613593638</v>
      </c>
      <c r="T172" s="87">
        <v>2187002083</v>
      </c>
      <c r="U172" s="88">
        <v>133</v>
      </c>
      <c r="V172" s="88">
        <v>33</v>
      </c>
      <c r="W172" s="89">
        <v>0.10406885758998435</v>
      </c>
      <c r="X172" s="89">
        <v>2.5821596244131457E-2</v>
      </c>
    </row>
    <row r="173" spans="14:24" ht="15.75" x14ac:dyDescent="0.25">
      <c r="N173" s="85">
        <v>41759</v>
      </c>
      <c r="O173" s="86">
        <v>1288</v>
      </c>
      <c r="P173" s="86">
        <v>199</v>
      </c>
      <c r="Q173" s="86">
        <v>1089</v>
      </c>
      <c r="R173" s="87">
        <v>6437065925</v>
      </c>
      <c r="S173" s="87">
        <v>4185834502</v>
      </c>
      <c r="T173" s="87">
        <v>2251231423</v>
      </c>
      <c r="U173" s="88">
        <v>154</v>
      </c>
      <c r="V173" s="88">
        <v>25</v>
      </c>
      <c r="W173" s="89">
        <v>0.11956521739130435</v>
      </c>
      <c r="X173" s="89">
        <v>1.9409937888198756E-2</v>
      </c>
    </row>
    <row r="174" spans="14:24" ht="15.75" x14ac:dyDescent="0.25">
      <c r="N174" s="85">
        <v>41790</v>
      </c>
      <c r="O174" s="86">
        <v>1433</v>
      </c>
      <c r="P174" s="86">
        <v>234</v>
      </c>
      <c r="Q174" s="86">
        <v>1199</v>
      </c>
      <c r="R174" s="87">
        <v>7972257042</v>
      </c>
      <c r="S174" s="87">
        <v>5590257115</v>
      </c>
      <c r="T174" s="87">
        <v>2381999927</v>
      </c>
      <c r="U174" s="88">
        <v>130</v>
      </c>
      <c r="V174" s="88">
        <v>49</v>
      </c>
      <c r="W174" s="89">
        <v>9.0718771807397069E-2</v>
      </c>
      <c r="X174" s="89">
        <v>3.4193998604326585E-2</v>
      </c>
    </row>
    <row r="175" spans="14:24" ht="15.75" x14ac:dyDescent="0.25">
      <c r="N175" s="85">
        <v>41820</v>
      </c>
      <c r="O175" s="86">
        <v>1621</v>
      </c>
      <c r="P175" s="86">
        <v>272</v>
      </c>
      <c r="Q175" s="86">
        <v>1349</v>
      </c>
      <c r="R175" s="87">
        <v>13152715513</v>
      </c>
      <c r="S175" s="87">
        <v>10222147768</v>
      </c>
      <c r="T175" s="87">
        <v>2930567745</v>
      </c>
      <c r="U175" s="88">
        <v>146</v>
      </c>
      <c r="V175" s="88">
        <v>33</v>
      </c>
      <c r="W175" s="89">
        <v>9.0067859346082663E-2</v>
      </c>
      <c r="X175" s="89">
        <v>2.0357803824799507E-2</v>
      </c>
    </row>
    <row r="176" spans="14:24" ht="15.75" x14ac:dyDescent="0.25">
      <c r="N176" s="85">
        <v>41851</v>
      </c>
      <c r="O176" s="86">
        <v>1500</v>
      </c>
      <c r="P176" s="86">
        <v>275</v>
      </c>
      <c r="Q176" s="86">
        <v>1225</v>
      </c>
      <c r="R176" s="87">
        <v>10136720165</v>
      </c>
      <c r="S176" s="87">
        <v>7252612696</v>
      </c>
      <c r="T176" s="87">
        <v>2884107469</v>
      </c>
      <c r="U176" s="88">
        <v>122</v>
      </c>
      <c r="V176" s="88">
        <v>30</v>
      </c>
      <c r="W176" s="89">
        <v>8.1333333333333327E-2</v>
      </c>
      <c r="X176" s="89">
        <v>0.02</v>
      </c>
    </row>
    <row r="177" spans="14:24" ht="15.75" x14ac:dyDescent="0.25">
      <c r="N177" s="85">
        <v>41882</v>
      </c>
      <c r="O177" s="86">
        <v>1435</v>
      </c>
      <c r="P177" s="86">
        <v>236</v>
      </c>
      <c r="Q177" s="86">
        <v>1199</v>
      </c>
      <c r="R177" s="87">
        <v>8666142249</v>
      </c>
      <c r="S177" s="87">
        <v>6064053069</v>
      </c>
      <c r="T177" s="87">
        <v>2602089180</v>
      </c>
      <c r="U177" s="88">
        <v>106</v>
      </c>
      <c r="V177" s="88">
        <v>17</v>
      </c>
      <c r="W177" s="89">
        <v>7.3867595818815329E-2</v>
      </c>
      <c r="X177" s="89">
        <v>1.1846689895470384E-2</v>
      </c>
    </row>
    <row r="178" spans="14:24" ht="15.75" x14ac:dyDescent="0.25">
      <c r="N178" s="85">
        <v>41912</v>
      </c>
      <c r="O178" s="86">
        <v>1440</v>
      </c>
      <c r="P178" s="86">
        <v>266</v>
      </c>
      <c r="Q178" s="86">
        <v>1174</v>
      </c>
      <c r="R178" s="87">
        <v>8918791162</v>
      </c>
      <c r="S178" s="87">
        <v>6325598492</v>
      </c>
      <c r="T178" s="87">
        <v>2593192670</v>
      </c>
      <c r="U178" s="88">
        <v>110</v>
      </c>
      <c r="V178" s="88">
        <v>24</v>
      </c>
      <c r="W178" s="89">
        <v>7.6388888888888895E-2</v>
      </c>
      <c r="X178" s="89">
        <v>1.6666666666666666E-2</v>
      </c>
    </row>
    <row r="179" spans="14:24" ht="15.75" x14ac:dyDescent="0.25">
      <c r="N179" s="85">
        <v>41943</v>
      </c>
      <c r="O179" s="86">
        <v>1577</v>
      </c>
      <c r="P179" s="86">
        <v>295</v>
      </c>
      <c r="Q179" s="86">
        <v>1282</v>
      </c>
      <c r="R179" s="87">
        <v>11078726892</v>
      </c>
      <c r="S179" s="87">
        <v>8162674291</v>
      </c>
      <c r="T179" s="87">
        <v>2916052601</v>
      </c>
      <c r="U179" s="88">
        <v>101</v>
      </c>
      <c r="V179" s="88">
        <v>26</v>
      </c>
      <c r="W179" s="89">
        <v>6.4045656309448321E-2</v>
      </c>
      <c r="X179" s="89">
        <v>1.6487000634115408E-2</v>
      </c>
    </row>
    <row r="180" spans="14:24" ht="15.75" x14ac:dyDescent="0.25">
      <c r="N180" s="85">
        <v>41973</v>
      </c>
      <c r="O180" s="86">
        <v>1300</v>
      </c>
      <c r="P180" s="86">
        <v>242</v>
      </c>
      <c r="Q180" s="86">
        <v>1058</v>
      </c>
      <c r="R180" s="87">
        <v>8439505617</v>
      </c>
      <c r="S180" s="87">
        <v>6159273892</v>
      </c>
      <c r="T180" s="87">
        <v>2280231725</v>
      </c>
      <c r="U180" s="88">
        <v>97</v>
      </c>
      <c r="V180" s="88">
        <v>17</v>
      </c>
      <c r="W180" s="89">
        <v>7.4615384615384611E-2</v>
      </c>
      <c r="X180" s="89">
        <v>1.3076923076923076E-2</v>
      </c>
    </row>
    <row r="181" spans="14:24" ht="15.75" x14ac:dyDescent="0.25">
      <c r="N181" s="85">
        <v>42004</v>
      </c>
      <c r="O181" s="86">
        <v>1957</v>
      </c>
      <c r="P181" s="86">
        <v>392</v>
      </c>
      <c r="Q181" s="86">
        <v>1565</v>
      </c>
      <c r="R181" s="87">
        <v>14084035664</v>
      </c>
      <c r="S181" s="87">
        <v>10502811185</v>
      </c>
      <c r="T181" s="87">
        <v>3581224479</v>
      </c>
      <c r="U181" s="88">
        <v>127</v>
      </c>
      <c r="V181" s="88">
        <v>38</v>
      </c>
      <c r="W181" s="89">
        <v>6.4895247828308633E-2</v>
      </c>
      <c r="X181" s="89">
        <v>1.9417475728155338E-2</v>
      </c>
    </row>
    <row r="182" spans="14:24" ht="15.75" x14ac:dyDescent="0.25">
      <c r="N182" s="85">
        <v>42035</v>
      </c>
      <c r="O182" s="86">
        <v>1271</v>
      </c>
      <c r="P182" s="86">
        <v>234</v>
      </c>
      <c r="Q182" s="86">
        <v>1037</v>
      </c>
      <c r="R182" s="87">
        <v>11602505235</v>
      </c>
      <c r="S182" s="87">
        <v>7016203943</v>
      </c>
      <c r="T182" s="87">
        <v>4586301292</v>
      </c>
      <c r="U182" s="88">
        <v>73</v>
      </c>
      <c r="V182" s="88">
        <v>20</v>
      </c>
      <c r="W182" s="89">
        <v>5.7435090479937057E-2</v>
      </c>
      <c r="X182" s="89">
        <v>1.5735641227380016E-2</v>
      </c>
    </row>
    <row r="183" spans="14:24" ht="15.75" x14ac:dyDescent="0.25">
      <c r="N183" s="85">
        <v>42063</v>
      </c>
      <c r="O183" s="86">
        <v>1249</v>
      </c>
      <c r="P183" s="86">
        <v>199</v>
      </c>
      <c r="Q183" s="86">
        <v>1050</v>
      </c>
      <c r="R183" s="87">
        <v>8023952654</v>
      </c>
      <c r="S183" s="87">
        <v>5413475569</v>
      </c>
      <c r="T183" s="87">
        <v>2610477085</v>
      </c>
      <c r="U183" s="88">
        <v>72</v>
      </c>
      <c r="V183" s="88">
        <v>13</v>
      </c>
      <c r="W183" s="89">
        <v>5.7646116893514815E-2</v>
      </c>
      <c r="X183" s="89">
        <v>1.0408326661329063E-2</v>
      </c>
    </row>
    <row r="184" spans="14:24" ht="15.75" x14ac:dyDescent="0.25">
      <c r="N184" s="85">
        <v>42094</v>
      </c>
      <c r="O184" s="86">
        <v>1492</v>
      </c>
      <c r="P184" s="86">
        <v>240</v>
      </c>
      <c r="Q184" s="86">
        <v>1252</v>
      </c>
      <c r="R184" s="87">
        <v>8989338360</v>
      </c>
      <c r="S184" s="87">
        <v>6069985866</v>
      </c>
      <c r="T184" s="87">
        <v>2919352494</v>
      </c>
      <c r="U184" s="88">
        <v>96</v>
      </c>
      <c r="V184" s="88">
        <v>22</v>
      </c>
      <c r="W184" s="89">
        <v>6.4343163538873996E-2</v>
      </c>
      <c r="X184" s="89">
        <v>1.4745308310991957E-2</v>
      </c>
    </row>
    <row r="185" spans="14:24" ht="15.75" x14ac:dyDescent="0.25">
      <c r="N185" s="85">
        <v>42124</v>
      </c>
      <c r="O185" s="86">
        <v>1450</v>
      </c>
      <c r="P185" s="86">
        <v>227</v>
      </c>
      <c r="Q185" s="86">
        <v>1223</v>
      </c>
      <c r="R185" s="87">
        <v>7665432082</v>
      </c>
      <c r="S185" s="87">
        <v>4901810353</v>
      </c>
      <c r="T185" s="87">
        <v>2763621729</v>
      </c>
      <c r="U185" s="88">
        <v>89</v>
      </c>
      <c r="V185" s="88">
        <v>21</v>
      </c>
      <c r="W185" s="89">
        <v>6.137931034482759E-2</v>
      </c>
      <c r="X185" s="89">
        <v>1.4482758620689656E-2</v>
      </c>
    </row>
    <row r="186" spans="14:24" ht="15.75" x14ac:dyDescent="0.25">
      <c r="N186" s="85">
        <v>42155</v>
      </c>
      <c r="O186" s="86">
        <v>1429</v>
      </c>
      <c r="P186" s="86">
        <v>248</v>
      </c>
      <c r="Q186" s="86">
        <v>1181</v>
      </c>
      <c r="R186" s="87">
        <v>11862961657</v>
      </c>
      <c r="S186" s="87">
        <v>8771123008</v>
      </c>
      <c r="T186" s="87">
        <v>3091838649</v>
      </c>
      <c r="U186" s="88">
        <v>91</v>
      </c>
      <c r="V186" s="88">
        <v>20</v>
      </c>
      <c r="W186" s="89">
        <v>6.3680895731280621E-2</v>
      </c>
      <c r="X186" s="89">
        <v>1.3995801259622114E-2</v>
      </c>
    </row>
    <row r="187" spans="14:24" ht="15.75" x14ac:dyDescent="0.25">
      <c r="N187" s="85">
        <v>42185</v>
      </c>
      <c r="O187" s="86">
        <v>1749</v>
      </c>
      <c r="P187" s="86">
        <v>301</v>
      </c>
      <c r="Q187" s="86">
        <v>1448</v>
      </c>
      <c r="R187" s="87">
        <v>12536299531</v>
      </c>
      <c r="S187" s="87">
        <v>8788005048</v>
      </c>
      <c r="T187" s="87">
        <v>3748294483</v>
      </c>
      <c r="U187" s="88">
        <v>103</v>
      </c>
      <c r="V187" s="88">
        <v>23</v>
      </c>
      <c r="W187" s="89">
        <v>5.8890794739851343E-2</v>
      </c>
      <c r="X187" s="89">
        <v>1.3150371640937679E-2</v>
      </c>
    </row>
    <row r="188" spans="14:24" ht="15.75" x14ac:dyDescent="0.25">
      <c r="N188" s="85">
        <v>42216</v>
      </c>
      <c r="O188" s="86">
        <v>1695</v>
      </c>
      <c r="P188" s="86">
        <v>298</v>
      </c>
      <c r="Q188" s="86">
        <v>1397</v>
      </c>
      <c r="R188" s="87">
        <v>9940381500</v>
      </c>
      <c r="S188" s="87">
        <v>6426037621</v>
      </c>
      <c r="T188" s="87">
        <v>3514343879</v>
      </c>
      <c r="U188" s="88">
        <v>95</v>
      </c>
      <c r="V188" s="88">
        <v>23</v>
      </c>
      <c r="W188" s="89">
        <v>5.6047197640117993E-2</v>
      </c>
      <c r="X188" s="89">
        <v>1.3569321533923304E-2</v>
      </c>
    </row>
    <row r="189" spans="14:24" ht="15.75" x14ac:dyDescent="0.25">
      <c r="N189" s="85">
        <v>42247</v>
      </c>
      <c r="O189" s="86">
        <v>1469</v>
      </c>
      <c r="P189" s="86">
        <v>261</v>
      </c>
      <c r="Q189" s="86">
        <v>1208</v>
      </c>
      <c r="R189" s="87">
        <v>10991751740</v>
      </c>
      <c r="S189" s="87">
        <v>8112000783</v>
      </c>
      <c r="T189" s="87">
        <v>2879750957</v>
      </c>
      <c r="U189" s="88">
        <v>78</v>
      </c>
      <c r="V189" s="88">
        <v>21</v>
      </c>
      <c r="W189" s="89">
        <v>5.3097345132743362E-2</v>
      </c>
      <c r="X189" s="89">
        <v>1.4295439074200136E-2</v>
      </c>
    </row>
    <row r="190" spans="14:24" ht="15.75" x14ac:dyDescent="0.25">
      <c r="N190" s="85">
        <v>42277</v>
      </c>
      <c r="O190" s="86">
        <v>1548</v>
      </c>
      <c r="P190" s="86">
        <v>290</v>
      </c>
      <c r="Q190" s="86">
        <v>1258</v>
      </c>
      <c r="R190" s="87">
        <v>10118138506</v>
      </c>
      <c r="S190" s="87">
        <v>7163476249</v>
      </c>
      <c r="T190" s="87">
        <v>2954662257</v>
      </c>
      <c r="U190" s="88">
        <v>77</v>
      </c>
      <c r="V190" s="88">
        <v>19</v>
      </c>
      <c r="W190" s="89">
        <v>4.9741602067183463E-2</v>
      </c>
      <c r="X190" s="89">
        <v>1.227390180878553E-2</v>
      </c>
    </row>
    <row r="191" spans="14:24" ht="15.75" x14ac:dyDescent="0.25">
      <c r="N191" s="85">
        <v>42308</v>
      </c>
      <c r="O191" s="86">
        <v>1642</v>
      </c>
      <c r="P191" s="86">
        <v>313</v>
      </c>
      <c r="Q191" s="86">
        <v>1329</v>
      </c>
      <c r="R191" s="87">
        <v>10941327749</v>
      </c>
      <c r="S191" s="87">
        <v>7868547513</v>
      </c>
      <c r="T191" s="87">
        <v>3072780236</v>
      </c>
      <c r="U191" s="88">
        <v>72</v>
      </c>
      <c r="V191" s="88">
        <v>20</v>
      </c>
      <c r="W191" s="89">
        <v>4.38489646772229E-2</v>
      </c>
      <c r="X191" s="89">
        <v>1.2180267965895249E-2</v>
      </c>
    </row>
    <row r="192" spans="14:24" ht="15.75" x14ac:dyDescent="0.25">
      <c r="N192" s="85">
        <v>42338</v>
      </c>
      <c r="O192" s="86">
        <v>1479</v>
      </c>
      <c r="P192" s="86">
        <v>246</v>
      </c>
      <c r="Q192" s="86">
        <v>1233</v>
      </c>
      <c r="R192" s="87">
        <v>8747074469</v>
      </c>
      <c r="S192" s="87">
        <v>5899614167</v>
      </c>
      <c r="T192" s="87">
        <v>2847460302</v>
      </c>
      <c r="U192" s="88">
        <v>66</v>
      </c>
      <c r="V192" s="88">
        <v>23</v>
      </c>
      <c r="W192" s="89">
        <v>4.4624746450304259E-2</v>
      </c>
      <c r="X192" s="89">
        <v>1.555104800540906E-2</v>
      </c>
    </row>
    <row r="193" spans="14:24" ht="15.75" x14ac:dyDescent="0.25">
      <c r="N193" s="85">
        <v>42369</v>
      </c>
      <c r="O193" s="86">
        <v>2123</v>
      </c>
      <c r="P193" s="86">
        <v>422</v>
      </c>
      <c r="Q193" s="86">
        <v>1701</v>
      </c>
      <c r="R193" s="87">
        <v>20343195114</v>
      </c>
      <c r="S193" s="87">
        <v>16201843175</v>
      </c>
      <c r="T193" s="87">
        <v>4141351939</v>
      </c>
      <c r="U193" s="88">
        <v>117</v>
      </c>
      <c r="V193" s="88">
        <v>30</v>
      </c>
      <c r="W193" s="89">
        <v>5.5110692416391896E-2</v>
      </c>
      <c r="X193" s="89">
        <v>1.4130946773433821E-2</v>
      </c>
    </row>
    <row r="194" spans="14:24" ht="15.75" x14ac:dyDescent="0.25">
      <c r="N194" s="85">
        <v>42400</v>
      </c>
      <c r="O194" s="86">
        <v>1363</v>
      </c>
      <c r="P194" s="86">
        <v>234</v>
      </c>
      <c r="Q194" s="86">
        <v>1129</v>
      </c>
      <c r="R194" s="87">
        <v>8666662748</v>
      </c>
      <c r="S194" s="87">
        <v>5802652751</v>
      </c>
      <c r="T194" s="87">
        <v>2864009997</v>
      </c>
      <c r="U194" s="88">
        <v>64</v>
      </c>
      <c r="V194" s="88">
        <v>13</v>
      </c>
      <c r="W194" s="89">
        <v>4.6955245781364639E-2</v>
      </c>
      <c r="X194" s="89">
        <v>9.5377842993396925E-3</v>
      </c>
    </row>
    <row r="195" spans="14:24" ht="15.75" x14ac:dyDescent="0.25">
      <c r="N195" s="85">
        <v>42429</v>
      </c>
      <c r="O195" s="86">
        <v>1338</v>
      </c>
      <c r="P195" s="86">
        <v>231</v>
      </c>
      <c r="Q195" s="86">
        <v>1107</v>
      </c>
      <c r="R195" s="87">
        <v>8080020500</v>
      </c>
      <c r="S195" s="87">
        <v>5501398082</v>
      </c>
      <c r="T195" s="87">
        <v>2578622418</v>
      </c>
      <c r="U195" s="88">
        <v>57</v>
      </c>
      <c r="V195" s="88">
        <v>11</v>
      </c>
      <c r="W195" s="89">
        <v>4.2600896860986545E-2</v>
      </c>
      <c r="X195" s="89">
        <v>8.2212257100149483E-3</v>
      </c>
    </row>
    <row r="196" spans="14:24" ht="15.75" x14ac:dyDescent="0.25">
      <c r="N196" s="85">
        <v>42460</v>
      </c>
      <c r="O196" s="86">
        <v>1782</v>
      </c>
      <c r="P196" s="86">
        <v>292</v>
      </c>
      <c r="Q196" s="86">
        <v>1490</v>
      </c>
      <c r="R196" s="87">
        <v>9816355075</v>
      </c>
      <c r="S196" s="87">
        <v>6366660451</v>
      </c>
      <c r="T196" s="87">
        <v>3449694624</v>
      </c>
      <c r="U196" s="88">
        <v>82</v>
      </c>
      <c r="V196" s="88">
        <v>21</v>
      </c>
      <c r="W196" s="89">
        <v>4.6015712682379348E-2</v>
      </c>
      <c r="X196" s="89">
        <v>1.1784511784511785E-2</v>
      </c>
    </row>
    <row r="197" spans="14:24" ht="15.75" x14ac:dyDescent="0.25">
      <c r="N197" s="85">
        <v>42490</v>
      </c>
      <c r="O197" s="86">
        <v>1578</v>
      </c>
      <c r="P197" s="86">
        <v>217</v>
      </c>
      <c r="Q197" s="86">
        <v>1361</v>
      </c>
      <c r="R197" s="87">
        <v>7607582727</v>
      </c>
      <c r="S197" s="87">
        <v>4572620130</v>
      </c>
      <c r="T197" s="87">
        <v>3034962597</v>
      </c>
      <c r="U197" s="88">
        <v>79</v>
      </c>
      <c r="V197" s="88">
        <v>11</v>
      </c>
      <c r="W197" s="89">
        <v>5.0063371356147024E-2</v>
      </c>
      <c r="X197" s="89">
        <v>6.9708491761723704E-3</v>
      </c>
    </row>
    <row r="198" spans="14:24" ht="15.75" x14ac:dyDescent="0.25">
      <c r="N198" s="85">
        <v>42521</v>
      </c>
      <c r="O198" s="86">
        <v>1668</v>
      </c>
      <c r="P198" s="86">
        <v>270</v>
      </c>
      <c r="Q198" s="86">
        <v>1398</v>
      </c>
      <c r="R198" s="87">
        <v>8883144524</v>
      </c>
      <c r="S198" s="87">
        <v>5855580263</v>
      </c>
      <c r="T198" s="87">
        <v>3027564261</v>
      </c>
      <c r="U198" s="88">
        <v>73</v>
      </c>
      <c r="V198" s="88">
        <v>23</v>
      </c>
      <c r="W198" s="89">
        <v>4.3764988009592325E-2</v>
      </c>
      <c r="X198" s="89">
        <v>1.3788968824940047E-2</v>
      </c>
    </row>
    <row r="199" spans="14:24" ht="15.75" x14ac:dyDescent="0.25">
      <c r="N199" s="85">
        <v>42551</v>
      </c>
      <c r="O199" s="86">
        <v>1900</v>
      </c>
      <c r="P199" s="86">
        <v>365</v>
      </c>
      <c r="Q199" s="86">
        <v>1535</v>
      </c>
      <c r="R199" s="87">
        <v>16468094043</v>
      </c>
      <c r="S199" s="87">
        <v>12828294832</v>
      </c>
      <c r="T199" s="87">
        <v>3639799211</v>
      </c>
      <c r="U199" s="88">
        <v>73</v>
      </c>
      <c r="V199" s="88">
        <v>23</v>
      </c>
      <c r="W199" s="89">
        <v>3.8421052631578946E-2</v>
      </c>
      <c r="X199" s="89">
        <v>1.2105263157894737E-2</v>
      </c>
    </row>
    <row r="200" spans="14:24" ht="15.75" x14ac:dyDescent="0.25">
      <c r="N200" s="85">
        <v>42582</v>
      </c>
      <c r="O200" s="86">
        <v>1529</v>
      </c>
      <c r="P200" s="86">
        <v>273</v>
      </c>
      <c r="Q200" s="86">
        <v>1256</v>
      </c>
      <c r="R200" s="87">
        <v>10734751097</v>
      </c>
      <c r="S200" s="87">
        <v>7928947440</v>
      </c>
      <c r="T200" s="87">
        <v>2805803657</v>
      </c>
      <c r="U200" s="88">
        <v>40</v>
      </c>
      <c r="V200" s="88">
        <v>18</v>
      </c>
      <c r="W200" s="89">
        <v>2.6160889470241987E-2</v>
      </c>
      <c r="X200" s="89">
        <v>1.1772400261608895E-2</v>
      </c>
    </row>
    <row r="201" spans="14:24" ht="15.75" x14ac:dyDescent="0.25">
      <c r="N201" s="85">
        <v>42613</v>
      </c>
      <c r="O201" s="86">
        <v>1630</v>
      </c>
      <c r="P201" s="86">
        <v>292</v>
      </c>
      <c r="Q201" s="86">
        <v>1338</v>
      </c>
      <c r="R201" s="87">
        <v>11132140430</v>
      </c>
      <c r="S201" s="87">
        <v>8222332598</v>
      </c>
      <c r="T201" s="87">
        <v>2909807832</v>
      </c>
      <c r="U201" s="88">
        <v>59</v>
      </c>
      <c r="V201" s="88">
        <v>14</v>
      </c>
      <c r="W201" s="89">
        <v>3.6196319018404907E-2</v>
      </c>
      <c r="X201" s="89">
        <v>8.5889570552147246E-3</v>
      </c>
    </row>
    <row r="202" spans="14:24" ht="15.75" x14ac:dyDescent="0.25">
      <c r="N202" s="85">
        <v>42643</v>
      </c>
      <c r="O202" s="86">
        <v>1652</v>
      </c>
      <c r="P202" s="86">
        <v>326</v>
      </c>
      <c r="Q202" s="86">
        <v>1326</v>
      </c>
      <c r="R202" s="87">
        <v>12431517363</v>
      </c>
      <c r="S202" s="87">
        <v>9145383555</v>
      </c>
      <c r="T202" s="87">
        <v>3286133808</v>
      </c>
      <c r="U202" s="88">
        <v>47</v>
      </c>
      <c r="V202" s="88">
        <v>24</v>
      </c>
      <c r="W202" s="89">
        <v>2.8450363196125907E-2</v>
      </c>
      <c r="X202" s="89">
        <v>1.4527845036319613E-2</v>
      </c>
    </row>
    <row r="203" spans="14:24" ht="15.75" x14ac:dyDescent="0.25">
      <c r="N203" s="85">
        <v>42674</v>
      </c>
      <c r="O203" s="86">
        <v>1494</v>
      </c>
      <c r="P203" s="86">
        <v>279</v>
      </c>
      <c r="Q203" s="86">
        <v>1215</v>
      </c>
      <c r="R203" s="87">
        <v>11150939925</v>
      </c>
      <c r="S203" s="87">
        <v>8381248886</v>
      </c>
      <c r="T203" s="87">
        <v>2769691039</v>
      </c>
      <c r="U203" s="88">
        <v>34</v>
      </c>
      <c r="V203" s="88">
        <v>19</v>
      </c>
      <c r="W203" s="89">
        <v>2.2757697456492636E-2</v>
      </c>
      <c r="X203" s="89">
        <v>1.2717536813922356E-2</v>
      </c>
    </row>
    <row r="204" spans="14:24" ht="15.75" x14ac:dyDescent="0.25">
      <c r="N204" s="85">
        <v>42704</v>
      </c>
      <c r="O204" s="86">
        <v>1503</v>
      </c>
      <c r="P204" s="86">
        <v>312</v>
      </c>
      <c r="Q204" s="86">
        <v>1191</v>
      </c>
      <c r="R204" s="87">
        <v>12358104619</v>
      </c>
      <c r="S204" s="87">
        <v>9410381931</v>
      </c>
      <c r="T204" s="87">
        <v>2947722688</v>
      </c>
      <c r="U204" s="88">
        <v>46</v>
      </c>
      <c r="V204" s="88">
        <v>16</v>
      </c>
      <c r="W204" s="89">
        <v>3.0605455755156354E-2</v>
      </c>
      <c r="X204" s="89">
        <v>1.0645375914836993E-2</v>
      </c>
    </row>
    <row r="205" spans="14:24" ht="15.75" x14ac:dyDescent="0.25">
      <c r="N205" s="85">
        <v>42735</v>
      </c>
      <c r="O205" s="86">
        <v>1793</v>
      </c>
      <c r="P205" s="86">
        <v>382</v>
      </c>
      <c r="Q205" s="86">
        <v>1411</v>
      </c>
      <c r="R205" s="87">
        <v>14820737726</v>
      </c>
      <c r="S205" s="87">
        <v>11498076287</v>
      </c>
      <c r="T205" s="87">
        <v>3322661439</v>
      </c>
      <c r="U205" s="88">
        <v>60</v>
      </c>
      <c r="V205" s="88">
        <v>19</v>
      </c>
      <c r="W205" s="89">
        <v>3.3463469046291133E-2</v>
      </c>
      <c r="X205" s="89">
        <v>1.0596765197992191E-2</v>
      </c>
    </row>
    <row r="206" spans="14:24" ht="15.75" x14ac:dyDescent="0.25">
      <c r="N206" s="85">
        <v>42766</v>
      </c>
      <c r="O206" s="86">
        <v>1421</v>
      </c>
      <c r="P206" s="86">
        <v>284</v>
      </c>
      <c r="Q206" s="86">
        <v>1137</v>
      </c>
      <c r="R206" s="87">
        <v>11096639413</v>
      </c>
      <c r="S206" s="87">
        <v>8014614336</v>
      </c>
      <c r="T206" s="87">
        <v>3082025077</v>
      </c>
      <c r="U206" s="88">
        <v>29</v>
      </c>
      <c r="V206" s="88">
        <v>16</v>
      </c>
      <c r="W206" s="89">
        <v>2.0408163265306121E-2</v>
      </c>
      <c r="X206" s="89">
        <v>1.1259676284306826E-2</v>
      </c>
    </row>
    <row r="207" spans="14:24" ht="15.75" x14ac:dyDescent="0.25">
      <c r="N207" s="85">
        <v>42794</v>
      </c>
      <c r="O207" s="86">
        <v>1068</v>
      </c>
      <c r="P207" s="86">
        <v>209</v>
      </c>
      <c r="Q207" s="86">
        <v>859</v>
      </c>
      <c r="R207" s="87">
        <v>7976698728</v>
      </c>
      <c r="S207" s="87">
        <v>5844369618</v>
      </c>
      <c r="T207" s="87">
        <v>2132329110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1388</v>
      </c>
      <c r="P208" s="86">
        <v>272</v>
      </c>
      <c r="Q208" s="86">
        <v>1116</v>
      </c>
      <c r="R208" s="87">
        <v>10173531304</v>
      </c>
      <c r="S208" s="87">
        <v>7312627234</v>
      </c>
      <c r="T208" s="87">
        <v>2860904070</v>
      </c>
      <c r="U208" s="88">
        <v>37</v>
      </c>
      <c r="V208" s="88">
        <v>13</v>
      </c>
      <c r="W208" s="89">
        <v>2.6657060518731988E-2</v>
      </c>
      <c r="X208" s="89">
        <v>9.3659942363112387E-3</v>
      </c>
    </row>
    <row r="209" spans="14:24" ht="15.75" x14ac:dyDescent="0.25">
      <c r="N209" s="85">
        <v>42855</v>
      </c>
      <c r="O209" s="86">
        <v>960</v>
      </c>
      <c r="P209" s="86">
        <v>240</v>
      </c>
      <c r="Q209" s="86">
        <v>720</v>
      </c>
      <c r="R209" s="87">
        <v>9274020158</v>
      </c>
      <c r="S209" s="87">
        <v>7111933008</v>
      </c>
      <c r="T209" s="87">
        <v>2162087150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1131</v>
      </c>
      <c r="P210" s="86">
        <v>280</v>
      </c>
      <c r="Q210" s="86">
        <v>851</v>
      </c>
      <c r="R210" s="87">
        <v>9065861097</v>
      </c>
      <c r="S210" s="87">
        <v>6087014750</v>
      </c>
      <c r="T210" s="87">
        <v>2978846347</v>
      </c>
      <c r="U210" s="88">
        <v>17</v>
      </c>
      <c r="V210" s="88">
        <v>15</v>
      </c>
      <c r="W210" s="89">
        <v>1.5030946065428824E-2</v>
      </c>
      <c r="X210" s="89">
        <v>1.3262599469496022E-2</v>
      </c>
    </row>
    <row r="211" spans="14:24" ht="15.75" x14ac:dyDescent="0.25">
      <c r="N211" s="85">
        <v>42916</v>
      </c>
      <c r="O211" s="86">
        <v>1397</v>
      </c>
      <c r="P211" s="86">
        <v>364</v>
      </c>
      <c r="Q211" s="86">
        <v>1033</v>
      </c>
      <c r="R211" s="87">
        <v>13258244780</v>
      </c>
      <c r="S211" s="87">
        <v>9470872119</v>
      </c>
      <c r="T211" s="87">
        <v>3787372661</v>
      </c>
      <c r="U211" s="88">
        <v>12</v>
      </c>
      <c r="V211" s="88">
        <v>25</v>
      </c>
      <c r="W211" s="89">
        <v>8.5898353614889053E-3</v>
      </c>
      <c r="X211" s="89">
        <v>1.789549033643522E-2</v>
      </c>
    </row>
    <row r="212" spans="14:24" ht="15.75" x14ac:dyDescent="0.25">
      <c r="N212" s="85">
        <v>42947</v>
      </c>
      <c r="O212" s="86">
        <v>1114</v>
      </c>
      <c r="P212" s="86">
        <v>268</v>
      </c>
      <c r="Q212" s="86">
        <v>846</v>
      </c>
      <c r="R212" s="87">
        <v>10191049083</v>
      </c>
      <c r="S212" s="87">
        <v>7346336999</v>
      </c>
      <c r="T212" s="87">
        <v>2844712084</v>
      </c>
      <c r="U212" s="88">
        <v>15</v>
      </c>
      <c r="V212" s="88">
        <v>11</v>
      </c>
      <c r="W212" s="89">
        <v>1.3464991023339317E-2</v>
      </c>
      <c r="X212" s="89">
        <v>9.8743267504488325E-3</v>
      </c>
    </row>
    <row r="213" spans="14:24" ht="15.75" x14ac:dyDescent="0.25">
      <c r="N213" s="85">
        <v>42978</v>
      </c>
      <c r="O213" s="86">
        <v>1262</v>
      </c>
      <c r="P213" s="86">
        <v>298</v>
      </c>
      <c r="Q213" s="86">
        <v>964</v>
      </c>
      <c r="R213" s="87">
        <v>11099080902</v>
      </c>
      <c r="S213" s="87">
        <v>7543511601</v>
      </c>
      <c r="T213" s="87">
        <v>3555569301</v>
      </c>
      <c r="U213" s="88">
        <v>15</v>
      </c>
      <c r="V213" s="88">
        <v>18</v>
      </c>
      <c r="W213" s="89">
        <v>1.1885895404120444E-2</v>
      </c>
      <c r="X213" s="89">
        <v>1.4263074484944533E-2</v>
      </c>
    </row>
    <row r="214" spans="14:24" ht="15.75" x14ac:dyDescent="0.25">
      <c r="N214" s="85">
        <v>43008</v>
      </c>
      <c r="O214" s="86">
        <v>1159</v>
      </c>
      <c r="P214" s="86">
        <v>291</v>
      </c>
      <c r="Q214" s="86">
        <v>868</v>
      </c>
      <c r="R214" s="87">
        <v>11139282666</v>
      </c>
      <c r="S214" s="87">
        <v>8269017793</v>
      </c>
      <c r="T214" s="87">
        <v>2870264873</v>
      </c>
      <c r="U214" s="88">
        <v>16</v>
      </c>
      <c r="V214" s="88">
        <v>13</v>
      </c>
      <c r="W214" s="89">
        <v>1.3805004314063849E-2</v>
      </c>
      <c r="X214" s="89">
        <v>1.1216566005176877E-2</v>
      </c>
    </row>
    <row r="215" spans="14:24" ht="15.75" x14ac:dyDescent="0.25">
      <c r="N215" s="85">
        <v>43039</v>
      </c>
      <c r="O215" s="86">
        <v>1286</v>
      </c>
      <c r="P215" s="86">
        <v>308</v>
      </c>
      <c r="Q215" s="86">
        <v>978</v>
      </c>
      <c r="R215" s="87">
        <v>12212824264</v>
      </c>
      <c r="S215" s="87">
        <v>9214062558</v>
      </c>
      <c r="T215" s="87">
        <v>2998761706</v>
      </c>
      <c r="U215" s="88">
        <v>21</v>
      </c>
      <c r="V215" s="88">
        <v>14</v>
      </c>
      <c r="W215" s="89">
        <v>1.6329704510108865E-2</v>
      </c>
      <c r="X215" s="89">
        <v>1.088646967340591E-2</v>
      </c>
    </row>
    <row r="216" spans="14:24" ht="15.75" x14ac:dyDescent="0.25">
      <c r="N216" s="85">
        <v>43069</v>
      </c>
      <c r="O216" s="86">
        <v>1199</v>
      </c>
      <c r="P216" s="86">
        <v>277</v>
      </c>
      <c r="Q216" s="86">
        <v>922</v>
      </c>
      <c r="R216" s="87">
        <v>11655284129</v>
      </c>
      <c r="S216" s="87">
        <v>8333196421</v>
      </c>
      <c r="T216" s="87">
        <v>3322087708</v>
      </c>
      <c r="U216" s="88">
        <v>23</v>
      </c>
      <c r="V216" s="88">
        <v>20</v>
      </c>
      <c r="W216" s="89">
        <v>1.9182652210175146E-2</v>
      </c>
      <c r="X216" s="89">
        <v>1.6680567139282735E-2</v>
      </c>
    </row>
    <row r="217" spans="14:24" ht="15.75" x14ac:dyDescent="0.25">
      <c r="N217" s="85">
        <v>43100</v>
      </c>
      <c r="O217" s="86">
        <v>1338</v>
      </c>
      <c r="P217" s="86">
        <v>346</v>
      </c>
      <c r="Q217" s="86">
        <v>992</v>
      </c>
      <c r="R217" s="87">
        <v>14083987952</v>
      </c>
      <c r="S217" s="87">
        <v>10458194451</v>
      </c>
      <c r="T217" s="87">
        <v>3625793501</v>
      </c>
      <c r="U217" s="88">
        <v>24</v>
      </c>
      <c r="V217" s="88">
        <v>16</v>
      </c>
      <c r="W217" s="89">
        <v>1.7937219730941704E-2</v>
      </c>
      <c r="X217" s="89">
        <v>1.195814648729447E-2</v>
      </c>
    </row>
    <row r="218" spans="14:24" ht="15.75" x14ac:dyDescent="0.25">
      <c r="N218" s="85">
        <v>43131</v>
      </c>
      <c r="O218" s="86">
        <v>1194</v>
      </c>
      <c r="P218" s="86">
        <v>274</v>
      </c>
      <c r="Q218" s="86">
        <v>920</v>
      </c>
      <c r="R218" s="87">
        <v>11346354642</v>
      </c>
      <c r="S218" s="87">
        <v>8201569545</v>
      </c>
      <c r="T218" s="87">
        <v>3144785097</v>
      </c>
      <c r="U218" s="88">
        <v>19</v>
      </c>
      <c r="V218" s="88">
        <v>13</v>
      </c>
      <c r="W218" s="89">
        <v>1.5912897822445562E-2</v>
      </c>
      <c r="X218" s="89">
        <v>1.0887772194304857E-2</v>
      </c>
    </row>
    <row r="219" spans="14:24" ht="15.75" x14ac:dyDescent="0.25">
      <c r="N219" s="85">
        <v>43159</v>
      </c>
      <c r="O219" s="86">
        <v>987</v>
      </c>
      <c r="P219" s="86">
        <v>236</v>
      </c>
      <c r="Q219" s="86">
        <v>751</v>
      </c>
      <c r="R219" s="87">
        <v>9237393672</v>
      </c>
      <c r="S219" s="87">
        <v>6556003925</v>
      </c>
      <c r="T219" s="87">
        <v>2681389747</v>
      </c>
      <c r="U219" s="88">
        <v>11</v>
      </c>
      <c r="V219" s="88">
        <v>10</v>
      </c>
      <c r="W219" s="89">
        <v>1.1144883485309016E-2</v>
      </c>
      <c r="X219" s="89">
        <v>1.0131712259371834E-2</v>
      </c>
    </row>
    <row r="220" spans="14:24" ht="15.75" x14ac:dyDescent="0.25">
      <c r="N220" s="85">
        <v>43190</v>
      </c>
      <c r="O220" s="86">
        <v>1364</v>
      </c>
      <c r="P220" s="86">
        <v>274</v>
      </c>
      <c r="Q220" s="86">
        <v>1090</v>
      </c>
      <c r="R220" s="87">
        <v>13177470525</v>
      </c>
      <c r="S220" s="87">
        <v>9639971903</v>
      </c>
      <c r="T220" s="87">
        <v>3537498622</v>
      </c>
      <c r="U220" s="88">
        <v>22</v>
      </c>
      <c r="V220" s="88">
        <v>12</v>
      </c>
      <c r="W220" s="89">
        <v>1.6129032258064516E-2</v>
      </c>
      <c r="X220" s="89">
        <v>8.7976539589442824E-3</v>
      </c>
    </row>
    <row r="221" spans="14:24" ht="15.75" x14ac:dyDescent="0.25">
      <c r="N221" s="85">
        <v>43220</v>
      </c>
      <c r="O221" s="86">
        <v>1462</v>
      </c>
      <c r="P221" s="86">
        <v>247</v>
      </c>
      <c r="Q221" s="86">
        <v>1215</v>
      </c>
      <c r="R221" s="87">
        <v>9614583297</v>
      </c>
      <c r="S221" s="87">
        <v>6309244093</v>
      </c>
      <c r="T221" s="87">
        <v>3305339204</v>
      </c>
      <c r="U221" s="88">
        <v>25</v>
      </c>
      <c r="V221" s="88">
        <v>13</v>
      </c>
      <c r="W221" s="89">
        <v>1.7099863201094391E-2</v>
      </c>
      <c r="X221" s="89">
        <v>8.8919288645690833E-3</v>
      </c>
    </row>
    <row r="222" spans="14:24" ht="15.75" x14ac:dyDescent="0.25">
      <c r="N222" s="85">
        <v>43251</v>
      </c>
      <c r="O222" s="86">
        <v>1557</v>
      </c>
      <c r="P222" s="86">
        <v>275</v>
      </c>
      <c r="Q222" s="86">
        <v>1282</v>
      </c>
      <c r="R222" s="87">
        <v>11183205138</v>
      </c>
      <c r="S222" s="87">
        <v>7748702567</v>
      </c>
      <c r="T222" s="87">
        <v>3434502571</v>
      </c>
      <c r="U222" s="88">
        <v>19</v>
      </c>
      <c r="V222" s="88">
        <v>16</v>
      </c>
      <c r="W222" s="89">
        <v>1.2202954399486191E-2</v>
      </c>
      <c r="X222" s="89">
        <v>1.0276172125883108E-2</v>
      </c>
    </row>
    <row r="223" spans="14:24" ht="15.75" x14ac:dyDescent="0.25">
      <c r="N223" s="85">
        <v>43281</v>
      </c>
      <c r="O223" s="86">
        <v>1549</v>
      </c>
      <c r="P223" s="86">
        <v>310</v>
      </c>
      <c r="Q223" s="86">
        <v>1239</v>
      </c>
      <c r="R223" s="87">
        <v>13800444134</v>
      </c>
      <c r="S223" s="87">
        <v>9853863314</v>
      </c>
      <c r="T223" s="87">
        <v>3946580820</v>
      </c>
      <c r="U223" s="88">
        <v>25</v>
      </c>
      <c r="V223" s="88">
        <v>21</v>
      </c>
      <c r="W223" s="89">
        <v>1.6139444803098774E-2</v>
      </c>
      <c r="X223" s="89">
        <v>1.355713363460297E-2</v>
      </c>
    </row>
    <row r="224" spans="14:24" ht="15.75" x14ac:dyDescent="0.25">
      <c r="N224" s="85">
        <v>43312</v>
      </c>
      <c r="O224" s="86">
        <v>1410</v>
      </c>
      <c r="P224" s="86">
        <v>303</v>
      </c>
      <c r="Q224" s="86">
        <v>1107</v>
      </c>
      <c r="R224" s="87">
        <v>11416849218</v>
      </c>
      <c r="S224" s="87">
        <v>7982556779</v>
      </c>
      <c r="T224" s="87">
        <v>3434292439</v>
      </c>
      <c r="U224" s="88">
        <v>19</v>
      </c>
      <c r="V224" s="88">
        <v>13</v>
      </c>
      <c r="W224" s="89">
        <v>1.3475177304964539E-2</v>
      </c>
      <c r="X224" s="89">
        <v>9.2198581560283682E-3</v>
      </c>
    </row>
    <row r="225" spans="14:24" ht="15.75" x14ac:dyDescent="0.25">
      <c r="N225" s="85">
        <v>43343</v>
      </c>
      <c r="O225" s="86">
        <v>1512</v>
      </c>
      <c r="P225" s="86">
        <v>345</v>
      </c>
      <c r="Q225" s="86">
        <v>1167</v>
      </c>
      <c r="R225" s="87">
        <v>13720658420</v>
      </c>
      <c r="S225" s="87">
        <v>10062942480</v>
      </c>
      <c r="T225" s="87">
        <v>3657715940</v>
      </c>
      <c r="U225" s="88">
        <v>16</v>
      </c>
      <c r="V225" s="88">
        <v>18</v>
      </c>
      <c r="W225" s="89">
        <v>1.0582010582010581E-2</v>
      </c>
      <c r="X225" s="89">
        <v>1.1904761904761904E-2</v>
      </c>
    </row>
    <row r="226" spans="14:24" ht="15.75" x14ac:dyDescent="0.25">
      <c r="N226" s="85">
        <v>43373</v>
      </c>
      <c r="O226" s="86">
        <v>1227</v>
      </c>
      <c r="P226" s="86">
        <v>245</v>
      </c>
      <c r="Q226" s="86">
        <v>982</v>
      </c>
      <c r="R226" s="87">
        <v>11197211702</v>
      </c>
      <c r="S226" s="87">
        <v>8238818817</v>
      </c>
      <c r="T226" s="87">
        <v>2958392885</v>
      </c>
      <c r="U226" s="88">
        <v>16</v>
      </c>
      <c r="V226" s="88">
        <v>11</v>
      </c>
      <c r="W226" s="89">
        <v>1.3039934800325998E-2</v>
      </c>
      <c r="X226" s="89">
        <v>8.9649551752241236E-3</v>
      </c>
    </row>
    <row r="227" spans="14:24" ht="15.75" x14ac:dyDescent="0.25">
      <c r="N227" s="85">
        <v>43404</v>
      </c>
      <c r="O227" s="86">
        <v>1477</v>
      </c>
      <c r="P227" s="86">
        <v>324</v>
      </c>
      <c r="Q227" s="86">
        <v>1153</v>
      </c>
      <c r="R227" s="87">
        <v>14168595222</v>
      </c>
      <c r="S227" s="87">
        <v>10496279488</v>
      </c>
      <c r="T227" s="87">
        <v>3672315734</v>
      </c>
      <c r="U227" s="88">
        <v>14</v>
      </c>
      <c r="V227" s="88">
        <v>14</v>
      </c>
      <c r="W227" s="89">
        <v>9.4786729857819912E-3</v>
      </c>
      <c r="X227" s="89">
        <v>9.4786729857819912E-3</v>
      </c>
    </row>
    <row r="228" spans="14:24" ht="15.75" x14ac:dyDescent="0.25">
      <c r="N228" s="85">
        <v>43434</v>
      </c>
      <c r="O228" s="86">
        <v>1347</v>
      </c>
      <c r="P228" s="86">
        <v>323</v>
      </c>
      <c r="Q228" s="86">
        <v>1024</v>
      </c>
      <c r="R228" s="87">
        <v>13601292551</v>
      </c>
      <c r="S228" s="87">
        <v>10003797816</v>
      </c>
      <c r="T228" s="87">
        <v>3597494735</v>
      </c>
      <c r="U228" s="88">
        <v>15</v>
      </c>
      <c r="V228" s="88">
        <v>17</v>
      </c>
      <c r="W228" s="89">
        <v>1.1135857461024499E-2</v>
      </c>
      <c r="X228" s="89">
        <v>1.2620638455827766E-2</v>
      </c>
    </row>
    <row r="229" spans="14:24" ht="15.75" x14ac:dyDescent="0.25">
      <c r="N229" s="85">
        <v>43465</v>
      </c>
      <c r="O229" s="86">
        <v>1641</v>
      </c>
      <c r="P229" s="86">
        <v>394</v>
      </c>
      <c r="Q229" s="86">
        <v>1247</v>
      </c>
      <c r="R229" s="87">
        <v>17160746830</v>
      </c>
      <c r="S229" s="87">
        <v>13285893677</v>
      </c>
      <c r="T229" s="87">
        <v>3874853153</v>
      </c>
      <c r="U229" s="88">
        <v>19</v>
      </c>
      <c r="V229" s="88">
        <v>12</v>
      </c>
      <c r="W229" s="89">
        <v>1.157830591102986E-2</v>
      </c>
      <c r="X229" s="89">
        <v>7.3126142595978062E-3</v>
      </c>
    </row>
    <row r="230" spans="14:24" ht="15.75" x14ac:dyDescent="0.25">
      <c r="N230" s="85">
        <v>43496</v>
      </c>
      <c r="O230" s="86">
        <v>1254</v>
      </c>
      <c r="P230" s="86">
        <v>241</v>
      </c>
      <c r="Q230" s="86">
        <v>1013</v>
      </c>
      <c r="R230" s="87">
        <v>9420160657</v>
      </c>
      <c r="S230" s="87">
        <v>6304505875</v>
      </c>
      <c r="T230" s="87">
        <v>3115654782</v>
      </c>
      <c r="U230" s="88">
        <v>18</v>
      </c>
      <c r="V230" s="88">
        <v>12</v>
      </c>
      <c r="W230" s="89">
        <v>1.4354066985645933E-2</v>
      </c>
      <c r="X230" s="89">
        <v>9.5693779904306216E-3</v>
      </c>
    </row>
    <row r="231" spans="14:24" ht="15.75" x14ac:dyDescent="0.25">
      <c r="N231" s="85">
        <v>43524</v>
      </c>
      <c r="O231" s="86">
        <v>1089</v>
      </c>
      <c r="P231" s="86">
        <v>228</v>
      </c>
      <c r="Q231" s="86">
        <v>861</v>
      </c>
      <c r="R231" s="86">
        <v>9436140945</v>
      </c>
      <c r="S231" s="87">
        <v>6687543901</v>
      </c>
      <c r="T231" s="87">
        <v>2748597044</v>
      </c>
      <c r="U231" s="88">
        <v>14</v>
      </c>
      <c r="V231" s="88">
        <v>10</v>
      </c>
      <c r="W231" s="89">
        <v>1.2855831037649219E-2</v>
      </c>
      <c r="X231" s="89">
        <v>9.1827364554637279E-3</v>
      </c>
    </row>
    <row r="232" spans="14:24" ht="15.75" x14ac:dyDescent="0.25">
      <c r="N232" s="85">
        <v>43555</v>
      </c>
      <c r="O232" s="86">
        <v>1298</v>
      </c>
      <c r="P232" s="86">
        <v>257</v>
      </c>
      <c r="Q232" s="86">
        <v>1041</v>
      </c>
      <c r="R232" s="86">
        <v>10340812996</v>
      </c>
      <c r="S232" s="87">
        <v>6875938539</v>
      </c>
      <c r="T232" s="87">
        <v>3464874457</v>
      </c>
      <c r="U232" s="88">
        <v>19</v>
      </c>
      <c r="V232" s="88">
        <v>9</v>
      </c>
      <c r="W232" s="89">
        <v>1.4637904468412942E-2</v>
      </c>
      <c r="X232" s="89">
        <v>6.9337442218798152E-3</v>
      </c>
    </row>
    <row r="233" spans="14:24" ht="15.75" x14ac:dyDescent="0.25">
      <c r="N233" s="85">
        <v>43585</v>
      </c>
      <c r="O233" s="86">
        <v>1322</v>
      </c>
      <c r="P233" s="86">
        <v>248</v>
      </c>
      <c r="Q233" s="86">
        <v>1074</v>
      </c>
      <c r="R233" s="86">
        <v>8770996989</v>
      </c>
      <c r="S233" s="87">
        <v>5536167133</v>
      </c>
      <c r="T233" s="87">
        <v>3234829856</v>
      </c>
      <c r="U233" s="88">
        <v>18</v>
      </c>
      <c r="V233" s="88">
        <v>10</v>
      </c>
      <c r="W233" s="89">
        <v>1.3615733736762481E-2</v>
      </c>
      <c r="X233" s="89">
        <v>7.5642965204236008E-3</v>
      </c>
    </row>
    <row r="234" spans="14:24" ht="15.75" x14ac:dyDescent="0.25">
      <c r="N234" s="85">
        <v>43616</v>
      </c>
      <c r="O234" s="86">
        <v>1516</v>
      </c>
      <c r="P234" s="86">
        <v>318</v>
      </c>
      <c r="Q234" s="86">
        <v>1198</v>
      </c>
      <c r="R234" s="86">
        <v>13644170077</v>
      </c>
      <c r="S234" s="87">
        <v>9595003869</v>
      </c>
      <c r="T234" s="87">
        <v>4049166208</v>
      </c>
      <c r="U234" s="88">
        <v>22</v>
      </c>
      <c r="V234" s="88">
        <v>16</v>
      </c>
      <c r="W234" s="89">
        <v>1.4511873350923483E-2</v>
      </c>
      <c r="X234" s="89">
        <v>1.0554089709762533E-2</v>
      </c>
    </row>
    <row r="235" spans="14:24" ht="15.75" x14ac:dyDescent="0.25">
      <c r="N235" s="85">
        <v>43646</v>
      </c>
      <c r="O235" s="86">
        <v>1463</v>
      </c>
      <c r="P235" s="86">
        <v>337</v>
      </c>
      <c r="Q235" s="86">
        <v>1126</v>
      </c>
      <c r="R235" s="86">
        <v>15890934222</v>
      </c>
      <c r="S235" s="87">
        <v>12008413256</v>
      </c>
      <c r="T235" s="87">
        <v>3882520966</v>
      </c>
      <c r="U235" s="88">
        <v>17</v>
      </c>
      <c r="V235" s="88">
        <v>7</v>
      </c>
      <c r="W235" s="89">
        <v>1.1619958988380041E-2</v>
      </c>
      <c r="X235" s="89">
        <v>4.7846889952153108E-3</v>
      </c>
    </row>
    <row r="236" spans="14:24" ht="15.75" x14ac:dyDescent="0.25">
      <c r="N236" s="85">
        <v>43677</v>
      </c>
      <c r="O236" s="86">
        <v>1463</v>
      </c>
      <c r="P236" s="86">
        <v>315</v>
      </c>
      <c r="Q236" s="86">
        <v>1148</v>
      </c>
      <c r="R236" s="86">
        <v>14035793375</v>
      </c>
      <c r="S236" s="87">
        <v>10129013270</v>
      </c>
      <c r="T236" s="87">
        <v>3906780105</v>
      </c>
      <c r="U236" s="88">
        <v>23</v>
      </c>
      <c r="V236" s="88">
        <v>10</v>
      </c>
      <c r="W236" s="89">
        <v>1.5721120984278879E-2</v>
      </c>
      <c r="X236" s="89">
        <v>6.8352699931647299E-3</v>
      </c>
    </row>
    <row r="237" spans="14:24" ht="15.75" x14ac:dyDescent="0.25">
      <c r="N237" s="85">
        <v>43708</v>
      </c>
      <c r="O237" s="86">
        <v>1540</v>
      </c>
      <c r="P237" s="86">
        <v>342</v>
      </c>
      <c r="Q237" s="86">
        <v>1198</v>
      </c>
      <c r="R237" s="86">
        <v>13688715213</v>
      </c>
      <c r="S237" s="87">
        <v>9858018306</v>
      </c>
      <c r="T237" s="87">
        <v>3830696907</v>
      </c>
      <c r="U237" s="88">
        <v>15</v>
      </c>
      <c r="V237" s="88">
        <v>9</v>
      </c>
      <c r="W237" s="89">
        <v>9.74025974025974E-3</v>
      </c>
      <c r="X237" s="89">
        <v>5.8441558441558444E-3</v>
      </c>
    </row>
    <row r="238" spans="14:24" ht="15.75" x14ac:dyDescent="0.25">
      <c r="N238" s="85">
        <v>43738</v>
      </c>
      <c r="O238" s="86">
        <v>1601</v>
      </c>
      <c r="P238" s="86">
        <v>347</v>
      </c>
      <c r="Q238" s="86">
        <v>1254</v>
      </c>
      <c r="R238" s="86">
        <v>15425680270</v>
      </c>
      <c r="S238" s="87">
        <v>11238570364</v>
      </c>
      <c r="T238" s="87">
        <v>4187109906</v>
      </c>
      <c r="U238" s="88">
        <v>19</v>
      </c>
      <c r="V238" s="88">
        <v>10</v>
      </c>
      <c r="W238" s="89">
        <v>1.1867582760774516E-2</v>
      </c>
      <c r="X238" s="89">
        <v>6.2460961898813238E-3</v>
      </c>
    </row>
    <row r="239" spans="14:24" ht="15.75" x14ac:dyDescent="0.25">
      <c r="N239" s="85">
        <v>43769</v>
      </c>
      <c r="O239" s="86">
        <v>1666</v>
      </c>
      <c r="P239" s="86">
        <v>312</v>
      </c>
      <c r="Q239" s="86">
        <v>1354</v>
      </c>
      <c r="R239" s="86">
        <v>13753561300</v>
      </c>
      <c r="S239" s="87">
        <v>9569498813</v>
      </c>
      <c r="T239" s="87">
        <v>4184062487</v>
      </c>
      <c r="U239" s="88">
        <v>15</v>
      </c>
      <c r="V239" s="88">
        <v>7</v>
      </c>
      <c r="W239" s="89">
        <v>9.00360144057623E-3</v>
      </c>
      <c r="X239" s="89">
        <v>4.2016806722689074E-3</v>
      </c>
    </row>
    <row r="240" spans="14:24" ht="15.75" x14ac:dyDescent="0.25">
      <c r="N240" s="85">
        <v>43799</v>
      </c>
      <c r="O240" s="86">
        <v>1409</v>
      </c>
      <c r="P240" s="86">
        <v>289</v>
      </c>
      <c r="Q240" s="86">
        <v>1120</v>
      </c>
      <c r="R240" s="86">
        <v>12989864288</v>
      </c>
      <c r="S240" s="87">
        <v>9389121517</v>
      </c>
      <c r="T240" s="87">
        <v>3600742771</v>
      </c>
      <c r="U240" s="88">
        <v>20</v>
      </c>
      <c r="V240" s="88">
        <v>6</v>
      </c>
      <c r="W240" s="89">
        <v>1.4194464158977998E-2</v>
      </c>
      <c r="X240" s="89">
        <v>4.2583392476933995E-3</v>
      </c>
    </row>
    <row r="241" spans="14:24" ht="15.75" x14ac:dyDescent="0.25">
      <c r="N241" s="85">
        <v>43830</v>
      </c>
      <c r="O241" s="86">
        <v>1951</v>
      </c>
      <c r="P241" s="86">
        <v>431</v>
      </c>
      <c r="Q241" s="86">
        <v>1520</v>
      </c>
      <c r="R241" s="86">
        <v>20730209129</v>
      </c>
      <c r="S241" s="87">
        <v>15792330779</v>
      </c>
      <c r="T241" s="87">
        <v>4937878350</v>
      </c>
      <c r="U241" s="88">
        <v>26</v>
      </c>
      <c r="V241" s="88">
        <v>12</v>
      </c>
      <c r="W241" s="89">
        <v>1.3326499231163505E-2</v>
      </c>
      <c r="X241" s="89">
        <v>6.1506919528446953E-3</v>
      </c>
    </row>
    <row r="242" spans="14:24" ht="15.75" x14ac:dyDescent="0.25">
      <c r="N242" s="85">
        <v>43861</v>
      </c>
      <c r="O242" s="86">
        <v>1531</v>
      </c>
      <c r="P242" s="86">
        <v>270</v>
      </c>
      <c r="Q242" s="86">
        <v>1261</v>
      </c>
      <c r="R242" s="86">
        <v>11801196657</v>
      </c>
      <c r="S242" s="87">
        <v>7907055964</v>
      </c>
      <c r="T242" s="87">
        <v>3894140693</v>
      </c>
      <c r="U242" s="88">
        <v>18</v>
      </c>
      <c r="V242" s="88">
        <v>5</v>
      </c>
      <c r="W242" s="89">
        <v>1.1757021554539516E-2</v>
      </c>
      <c r="X242" s="89">
        <v>3.2658393207054214E-3</v>
      </c>
    </row>
    <row r="243" spans="14:24" ht="15.75" x14ac:dyDescent="0.25">
      <c r="N243" s="85">
        <v>43890</v>
      </c>
      <c r="O243" s="86">
        <v>1283</v>
      </c>
      <c r="P243" s="86">
        <v>244</v>
      </c>
      <c r="Q243" s="86">
        <v>1039</v>
      </c>
      <c r="R243" s="86">
        <v>10947144736</v>
      </c>
      <c r="S243" s="87">
        <v>7737763169</v>
      </c>
      <c r="T243" s="87">
        <v>3209381567</v>
      </c>
      <c r="U243" s="88">
        <v>14</v>
      </c>
      <c r="V243" s="88">
        <v>8</v>
      </c>
      <c r="W243" s="89">
        <v>1.0911925175370226E-2</v>
      </c>
      <c r="X243" s="89">
        <v>6.2353858144972721E-3</v>
      </c>
    </row>
    <row r="244" spans="14:24" ht="15.75" x14ac:dyDescent="0.25">
      <c r="N244" s="85">
        <v>43921</v>
      </c>
      <c r="O244" s="86">
        <v>1186</v>
      </c>
      <c r="P244" s="86">
        <v>216</v>
      </c>
      <c r="Q244" s="86">
        <v>970</v>
      </c>
      <c r="R244" s="86">
        <v>9251653798</v>
      </c>
      <c r="S244" s="87">
        <v>6329338301</v>
      </c>
      <c r="T244" s="87">
        <v>2922315497</v>
      </c>
      <c r="U244" s="88">
        <v>19</v>
      </c>
      <c r="V244" s="88">
        <v>5</v>
      </c>
      <c r="W244" s="89">
        <v>1.6020236087689713E-2</v>
      </c>
      <c r="X244" s="89">
        <v>4.2158516020236085E-3</v>
      </c>
    </row>
    <row r="245" spans="14:24" ht="15.75" x14ac:dyDescent="0.25">
      <c r="N245" s="85">
        <v>43951</v>
      </c>
      <c r="O245" s="86">
        <v>763</v>
      </c>
      <c r="P245" s="86">
        <v>124</v>
      </c>
      <c r="Q245" s="86">
        <v>639</v>
      </c>
      <c r="R245" s="86">
        <v>5453246592</v>
      </c>
      <c r="S245" s="87">
        <v>3669358834</v>
      </c>
      <c r="T245" s="87">
        <v>1783887758</v>
      </c>
      <c r="U245" s="88">
        <v>7</v>
      </c>
      <c r="V245" s="88">
        <v>3</v>
      </c>
      <c r="W245" s="89">
        <v>9.1743119266055051E-3</v>
      </c>
      <c r="X245" s="89">
        <v>3.9318479685452159E-3</v>
      </c>
    </row>
    <row r="246" spans="14:24" ht="15.75" x14ac:dyDescent="0.25">
      <c r="N246" s="85">
        <v>43982</v>
      </c>
      <c r="O246" s="86">
        <v>704</v>
      </c>
      <c r="P246" s="86">
        <v>107</v>
      </c>
      <c r="Q246" s="86">
        <v>597</v>
      </c>
      <c r="R246" s="86">
        <v>4036819022</v>
      </c>
      <c r="S246" s="87">
        <v>2293981738</v>
      </c>
      <c r="T246" s="87">
        <v>1742837284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892</v>
      </c>
      <c r="P247" s="86">
        <v>143</v>
      </c>
      <c r="Q247" s="86">
        <v>749</v>
      </c>
      <c r="R247" s="86">
        <v>4898197855</v>
      </c>
      <c r="S247" s="87">
        <v>2814646233</v>
      </c>
      <c r="T247" s="87">
        <v>2083551622</v>
      </c>
      <c r="U247" s="88">
        <v>14</v>
      </c>
      <c r="V247" s="88">
        <v>8</v>
      </c>
      <c r="W247" s="89">
        <v>1.5695067264573991E-2</v>
      </c>
      <c r="X247" s="89">
        <v>8.9686098654708519E-3</v>
      </c>
    </row>
    <row r="248" spans="14:24" ht="15.75" x14ac:dyDescent="0.25">
      <c r="N248" s="85">
        <v>44043</v>
      </c>
      <c r="O248" s="86">
        <v>1071</v>
      </c>
      <c r="P248" s="86">
        <v>160</v>
      </c>
      <c r="Q248" s="86">
        <v>911</v>
      </c>
      <c r="R248" s="86">
        <v>5662356841</v>
      </c>
      <c r="S248" s="87">
        <v>3216236649</v>
      </c>
      <c r="T248" s="87">
        <v>2446120192</v>
      </c>
      <c r="U248" s="88">
        <v>17</v>
      </c>
      <c r="V248" s="88">
        <v>8</v>
      </c>
      <c r="W248" s="89">
        <v>1.5873015873015872E-2</v>
      </c>
      <c r="X248" s="89">
        <v>7.4696545284780582E-3</v>
      </c>
    </row>
    <row r="249" spans="14:24" ht="15.75" x14ac:dyDescent="0.25">
      <c r="N249" s="85">
        <v>44074</v>
      </c>
      <c r="O249" s="86">
        <v>1079</v>
      </c>
      <c r="P249" s="86">
        <v>151</v>
      </c>
      <c r="Q249" s="86">
        <v>928</v>
      </c>
      <c r="R249" s="86">
        <v>5322183609</v>
      </c>
      <c r="S249" s="87">
        <v>2968972161</v>
      </c>
      <c r="T249" s="87">
        <v>2353211448</v>
      </c>
      <c r="U249" s="88">
        <v>14</v>
      </c>
      <c r="V249" s="88">
        <v>4</v>
      </c>
      <c r="W249" s="89">
        <v>1.2974976830398516E-2</v>
      </c>
      <c r="X249" s="89">
        <v>3.7071362372567192E-3</v>
      </c>
    </row>
    <row r="250" spans="14:24" ht="15.75" x14ac:dyDescent="0.25">
      <c r="N250" s="85">
        <v>44104</v>
      </c>
      <c r="O250" s="86">
        <v>1323</v>
      </c>
      <c r="P250" s="86">
        <v>226</v>
      </c>
      <c r="Q250" s="86">
        <v>1097</v>
      </c>
      <c r="R250" s="86">
        <v>10168693927</v>
      </c>
      <c r="S250" s="87">
        <v>7167547577</v>
      </c>
      <c r="T250" s="87">
        <v>3001146350</v>
      </c>
      <c r="U250" s="88">
        <v>17</v>
      </c>
      <c r="V250" s="88">
        <v>7</v>
      </c>
      <c r="W250" s="89">
        <v>1.2849584278155708E-2</v>
      </c>
      <c r="X250" s="89">
        <v>5.2910052910052907E-3</v>
      </c>
    </row>
    <row r="251" spans="14:24" ht="15.75" x14ac:dyDescent="0.25">
      <c r="N251" s="85">
        <v>44135</v>
      </c>
      <c r="O251" s="86">
        <v>1402</v>
      </c>
      <c r="P251" s="86">
        <v>259</v>
      </c>
      <c r="Q251" s="86">
        <v>1143</v>
      </c>
      <c r="R251" s="86">
        <v>11000486022</v>
      </c>
      <c r="S251" s="87">
        <v>7553170805</v>
      </c>
      <c r="T251" s="87">
        <v>3447315217</v>
      </c>
      <c r="U251" s="88">
        <v>16</v>
      </c>
      <c r="V251" s="88">
        <v>11</v>
      </c>
      <c r="W251" s="89">
        <v>1.1412268188302425E-2</v>
      </c>
      <c r="X251" s="89">
        <v>7.8459343794579171E-3</v>
      </c>
    </row>
    <row r="252" spans="14:24" ht="15.75" x14ac:dyDescent="0.25">
      <c r="N252" s="85">
        <v>44165</v>
      </c>
      <c r="O252" s="86">
        <v>1330</v>
      </c>
      <c r="P252" s="86">
        <v>225</v>
      </c>
      <c r="Q252" s="86">
        <v>1105</v>
      </c>
      <c r="R252" s="86">
        <v>9793512499</v>
      </c>
      <c r="S252" s="87">
        <v>6461453196</v>
      </c>
      <c r="T252" s="87">
        <v>3332059303</v>
      </c>
      <c r="U252" s="88">
        <v>31</v>
      </c>
      <c r="V252" s="88">
        <v>5</v>
      </c>
      <c r="W252" s="89">
        <v>2.3308270676691729E-2</v>
      </c>
      <c r="X252" s="89">
        <v>3.7593984962406013E-3</v>
      </c>
    </row>
    <row r="253" spans="14:24" ht="15.75" x14ac:dyDescent="0.25">
      <c r="N253" s="85">
        <v>44196</v>
      </c>
      <c r="O253" s="86">
        <v>2424</v>
      </c>
      <c r="P253" s="86">
        <v>480</v>
      </c>
      <c r="Q253" s="86">
        <v>1944</v>
      </c>
      <c r="R253" s="86">
        <v>20655306052</v>
      </c>
      <c r="S253" s="87">
        <v>14481366485</v>
      </c>
      <c r="T253" s="87">
        <v>6173939567</v>
      </c>
      <c r="U253" s="88">
        <v>37</v>
      </c>
      <c r="V253" s="88">
        <v>16</v>
      </c>
      <c r="W253" s="89">
        <v>1.5264026402640265E-2</v>
      </c>
      <c r="X253" s="89">
        <v>6.6006600660066007E-3</v>
      </c>
    </row>
    <row r="254" spans="14:24" ht="15.75" x14ac:dyDescent="0.25">
      <c r="N254" s="85">
        <v>44227</v>
      </c>
      <c r="O254" s="86">
        <v>1335</v>
      </c>
      <c r="P254" s="86">
        <v>235</v>
      </c>
      <c r="Q254" s="86">
        <v>1100</v>
      </c>
      <c r="R254" s="86">
        <v>9582125733</v>
      </c>
      <c r="S254" s="87">
        <v>6556364082</v>
      </c>
      <c r="T254" s="87">
        <v>3025761651</v>
      </c>
      <c r="U254" s="88">
        <v>27</v>
      </c>
      <c r="V254" s="88">
        <v>7</v>
      </c>
      <c r="W254" s="89">
        <v>2.0224719101123594E-2</v>
      </c>
      <c r="X254" s="89">
        <v>5.2434456928838954E-3</v>
      </c>
    </row>
    <row r="255" spans="14:24" ht="15.75" x14ac:dyDescent="0.25">
      <c r="N255" s="85">
        <v>44255</v>
      </c>
      <c r="O255" s="86">
        <v>1318</v>
      </c>
      <c r="P255" s="86">
        <v>193</v>
      </c>
      <c r="Q255" s="86">
        <v>1125</v>
      </c>
      <c r="R255" s="86">
        <v>7677523369</v>
      </c>
      <c r="S255" s="87">
        <v>4460357545</v>
      </c>
      <c r="T255" s="87">
        <v>3217165824</v>
      </c>
      <c r="U255" s="88">
        <v>19</v>
      </c>
      <c r="V255" s="88">
        <v>2</v>
      </c>
      <c r="W255" s="89">
        <v>1.4415781487101669E-2</v>
      </c>
      <c r="X255" s="89">
        <v>1.5174506828528073E-3</v>
      </c>
    </row>
    <row r="256" spans="14:24" ht="15.75" x14ac:dyDescent="0.25">
      <c r="N256" s="85">
        <v>44286</v>
      </c>
      <c r="O256" s="86">
        <v>1832</v>
      </c>
      <c r="P256" s="86">
        <v>264</v>
      </c>
      <c r="Q256" s="86">
        <v>1568</v>
      </c>
      <c r="R256" s="86">
        <v>11196796818</v>
      </c>
      <c r="S256" s="87">
        <v>6756264965</v>
      </c>
      <c r="T256" s="87">
        <v>4440531853</v>
      </c>
      <c r="U256" s="88">
        <v>24</v>
      </c>
      <c r="V256" s="88">
        <v>12</v>
      </c>
      <c r="W256" s="89">
        <v>1.3100436681222707E-2</v>
      </c>
      <c r="X256" s="89">
        <v>6.5502183406113534E-3</v>
      </c>
    </row>
    <row r="257" spans="14:24" ht="15.75" x14ac:dyDescent="0.25">
      <c r="N257" s="85">
        <v>44316</v>
      </c>
      <c r="O257" s="86">
        <v>1900</v>
      </c>
      <c r="P257" s="86">
        <v>334</v>
      </c>
      <c r="Q257" s="86">
        <v>1566</v>
      </c>
      <c r="R257" s="86">
        <v>13820354288</v>
      </c>
      <c r="S257" s="87">
        <v>9004379792</v>
      </c>
      <c r="T257" s="87">
        <v>4815974496</v>
      </c>
      <c r="U257" s="88">
        <v>20</v>
      </c>
      <c r="V257" s="88">
        <v>10</v>
      </c>
      <c r="W257" s="89">
        <v>1.0526315789473684E-2</v>
      </c>
      <c r="X257" s="89">
        <v>5.263157894736842E-3</v>
      </c>
    </row>
    <row r="258" spans="14:24" ht="15.75" x14ac:dyDescent="0.25">
      <c r="N258" s="85">
        <v>44347</v>
      </c>
      <c r="O258" s="86">
        <v>1940</v>
      </c>
      <c r="P258" s="86">
        <v>311</v>
      </c>
      <c r="Q258" s="86">
        <v>1629</v>
      </c>
      <c r="R258" s="86">
        <v>12520788604</v>
      </c>
      <c r="S258" s="87">
        <v>7904404452</v>
      </c>
      <c r="T258" s="87">
        <v>4616384152</v>
      </c>
      <c r="U258" s="88">
        <v>27</v>
      </c>
      <c r="V258" s="88">
        <v>7</v>
      </c>
      <c r="W258" s="89">
        <v>1.3917525773195877E-2</v>
      </c>
      <c r="X258" s="89">
        <v>3.6082474226804126E-3</v>
      </c>
    </row>
    <row r="259" spans="14:24" ht="15.75" x14ac:dyDescent="0.25">
      <c r="N259" s="85">
        <v>44377</v>
      </c>
      <c r="O259" s="86">
        <v>2309</v>
      </c>
      <c r="P259" s="86">
        <v>382</v>
      </c>
      <c r="Q259" s="86">
        <v>1927</v>
      </c>
      <c r="R259" s="86">
        <v>17470442576</v>
      </c>
      <c r="S259" s="87">
        <v>11005900542</v>
      </c>
      <c r="T259" s="87">
        <v>6464542034</v>
      </c>
      <c r="U259" s="88">
        <v>42</v>
      </c>
      <c r="V259" s="88">
        <v>7</v>
      </c>
      <c r="W259" s="89">
        <v>1.8189692507579038E-2</v>
      </c>
      <c r="X259" s="89">
        <v>3.0316154179298397E-3</v>
      </c>
    </row>
    <row r="260" spans="14:24" ht="15.75" x14ac:dyDescent="0.25">
      <c r="N260" s="85">
        <v>44408</v>
      </c>
      <c r="O260" s="86">
        <v>2117</v>
      </c>
      <c r="P260" s="86">
        <v>361</v>
      </c>
      <c r="Q260" s="86">
        <v>1756</v>
      </c>
      <c r="R260" s="86">
        <v>18027216704</v>
      </c>
      <c r="S260" s="87">
        <v>12151754269</v>
      </c>
      <c r="T260" s="87">
        <v>5875462435</v>
      </c>
      <c r="U260" s="88">
        <v>30</v>
      </c>
      <c r="V260" s="88">
        <v>12</v>
      </c>
      <c r="W260" s="89">
        <v>1.4170996693434105E-2</v>
      </c>
      <c r="X260" s="89">
        <v>5.6683986773736423E-3</v>
      </c>
    </row>
    <row r="261" spans="14:24" ht="15.75" x14ac:dyDescent="0.25">
      <c r="N261" s="85">
        <v>44439</v>
      </c>
      <c r="O261" s="86">
        <v>2243</v>
      </c>
      <c r="P261" s="86">
        <v>403</v>
      </c>
      <c r="Q261" s="86">
        <v>1840</v>
      </c>
      <c r="R261" s="86">
        <v>19962730892</v>
      </c>
      <c r="S261" s="87">
        <v>13921485703</v>
      </c>
      <c r="T261" s="87">
        <v>6041245189</v>
      </c>
      <c r="U261" s="88">
        <v>30</v>
      </c>
      <c r="V261" s="88">
        <v>10</v>
      </c>
      <c r="W261" s="89">
        <v>1.3374944271065538E-2</v>
      </c>
      <c r="X261" s="89">
        <v>4.4583147570218459E-3</v>
      </c>
    </row>
    <row r="262" spans="14:24" ht="15.75" x14ac:dyDescent="0.25">
      <c r="N262" s="85">
        <v>44469</v>
      </c>
      <c r="O262" s="86">
        <v>2282</v>
      </c>
      <c r="P262" s="86">
        <v>418</v>
      </c>
      <c r="Q262" s="86">
        <v>1864</v>
      </c>
      <c r="R262" s="86">
        <v>20671122443</v>
      </c>
      <c r="S262" s="87">
        <v>13951933491</v>
      </c>
      <c r="T262" s="87">
        <v>6719188952</v>
      </c>
      <c r="U262" s="88">
        <v>28</v>
      </c>
      <c r="V262" s="88">
        <v>9</v>
      </c>
      <c r="W262" s="89">
        <v>1.2269938650306749E-2</v>
      </c>
      <c r="X262" s="89">
        <v>3.9439088518843117E-3</v>
      </c>
    </row>
    <row r="263" spans="14:24" ht="15.75" x14ac:dyDescent="0.25">
      <c r="N263" s="85">
        <v>44500</v>
      </c>
      <c r="O263" s="86">
        <v>2296</v>
      </c>
      <c r="P263" s="86">
        <v>411</v>
      </c>
      <c r="Q263" s="86">
        <v>1885</v>
      </c>
      <c r="R263" s="86">
        <v>20729472817</v>
      </c>
      <c r="S263" s="87">
        <v>14248779589</v>
      </c>
      <c r="T263" s="87">
        <v>6480693228</v>
      </c>
      <c r="U263" s="88">
        <v>28</v>
      </c>
      <c r="V263" s="88">
        <v>8</v>
      </c>
      <c r="W263" s="89">
        <v>1.2195121951219513E-2</v>
      </c>
      <c r="X263" s="89">
        <v>3.4843205574912892E-3</v>
      </c>
    </row>
    <row r="264" spans="14:24" ht="15.75" x14ac:dyDescent="0.25">
      <c r="N264" s="85">
        <v>44530</v>
      </c>
      <c r="O264" s="86">
        <v>2305</v>
      </c>
      <c r="P264" s="86">
        <v>409</v>
      </c>
      <c r="Q264" s="86">
        <v>1896</v>
      </c>
      <c r="R264" s="86">
        <v>20323793055</v>
      </c>
      <c r="S264" s="87">
        <v>13849660495</v>
      </c>
      <c r="T264" s="87">
        <v>6474132560</v>
      </c>
      <c r="U264" s="88">
        <v>24</v>
      </c>
      <c r="V264" s="88">
        <v>6</v>
      </c>
      <c r="W264" s="89">
        <v>1.0412147505422993E-2</v>
      </c>
      <c r="X264" s="89">
        <v>2.6030368763557484E-3</v>
      </c>
    </row>
    <row r="265" spans="14:24" ht="15.75" x14ac:dyDescent="0.25">
      <c r="N265" s="85">
        <v>44561</v>
      </c>
      <c r="O265" s="86">
        <v>3826</v>
      </c>
      <c r="P265" s="86">
        <v>799</v>
      </c>
      <c r="Q265" s="86">
        <v>3027</v>
      </c>
      <c r="R265" s="86">
        <v>38998322888</v>
      </c>
      <c r="S265" s="87">
        <v>27121438989</v>
      </c>
      <c r="T265" s="87">
        <v>11876883899</v>
      </c>
      <c r="U265" s="88">
        <v>30</v>
      </c>
      <c r="V265" s="88">
        <v>20</v>
      </c>
      <c r="W265" s="89">
        <v>7.8410872974385773E-3</v>
      </c>
      <c r="X265" s="89">
        <v>5.2273915316257188E-3</v>
      </c>
    </row>
    <row r="266" spans="14:24" ht="15.75" x14ac:dyDescent="0.25">
      <c r="N266" s="85">
        <v>44592</v>
      </c>
      <c r="O266" s="86">
        <v>1741</v>
      </c>
      <c r="P266" s="86">
        <v>272</v>
      </c>
      <c r="Q266" s="86">
        <v>1469</v>
      </c>
      <c r="R266" s="86">
        <v>14147939294</v>
      </c>
      <c r="S266" s="87">
        <v>8804533594</v>
      </c>
      <c r="T266" s="87">
        <v>5343405700</v>
      </c>
      <c r="U266" s="88">
        <v>18</v>
      </c>
      <c r="V266" s="88">
        <v>8</v>
      </c>
      <c r="W266" s="89">
        <v>1.0338885697874785E-2</v>
      </c>
      <c r="X266" s="89">
        <v>4.595060310166571E-3</v>
      </c>
    </row>
    <row r="267" spans="14:24" ht="15.75" x14ac:dyDescent="0.25">
      <c r="N267" s="85">
        <v>44620</v>
      </c>
      <c r="O267" s="86">
        <v>1750</v>
      </c>
      <c r="P267" s="86">
        <v>285</v>
      </c>
      <c r="Q267" s="86">
        <v>1465</v>
      </c>
      <c r="R267" s="86">
        <v>14075274958</v>
      </c>
      <c r="S267" s="87">
        <v>8924578065</v>
      </c>
      <c r="T267" s="87">
        <v>5150696893</v>
      </c>
      <c r="U267" s="88">
        <v>19</v>
      </c>
      <c r="V267" s="88">
        <v>9</v>
      </c>
      <c r="W267" s="89">
        <v>1.0857142857142857E-2</v>
      </c>
      <c r="X267" s="89">
        <v>5.1428571428571426E-3</v>
      </c>
    </row>
    <row r="268" spans="14:24" ht="15.75" x14ac:dyDescent="0.25">
      <c r="N268" s="85">
        <v>44651</v>
      </c>
      <c r="O268" s="86">
        <v>2314</v>
      </c>
      <c r="P268" s="86">
        <v>376</v>
      </c>
      <c r="Q268" s="86">
        <v>1938</v>
      </c>
      <c r="R268" s="86">
        <v>19802511533</v>
      </c>
      <c r="S268" s="87">
        <v>13212516871</v>
      </c>
      <c r="T268" s="87">
        <v>6589994662</v>
      </c>
      <c r="U268" s="88">
        <v>28</v>
      </c>
      <c r="V268" s="88">
        <v>14</v>
      </c>
      <c r="W268" s="89">
        <v>1.2100259291270527E-2</v>
      </c>
      <c r="X268" s="89">
        <v>6.0501296456352636E-3</v>
      </c>
    </row>
    <row r="269" spans="14:24" ht="15.75" x14ac:dyDescent="0.25">
      <c r="N269" s="85">
        <v>44681</v>
      </c>
      <c r="O269" s="86">
        <v>2224</v>
      </c>
      <c r="P269" s="86">
        <v>348</v>
      </c>
      <c r="Q269" s="86">
        <v>1876</v>
      </c>
      <c r="R269" s="86">
        <v>19066758099</v>
      </c>
      <c r="S269" s="87">
        <v>12215995414</v>
      </c>
      <c r="T269" s="87">
        <v>6850762685</v>
      </c>
      <c r="U269" s="88">
        <v>27</v>
      </c>
      <c r="V269" s="88">
        <v>10</v>
      </c>
      <c r="W269" s="89">
        <v>1.2140287769784174E-2</v>
      </c>
      <c r="X269" s="89">
        <v>4.4964028776978415E-3</v>
      </c>
    </row>
    <row r="270" spans="14:24" ht="15.75" x14ac:dyDescent="0.25">
      <c r="N270" s="85">
        <v>44712</v>
      </c>
      <c r="O270" s="86">
        <v>2157</v>
      </c>
      <c r="P270" s="86">
        <v>351</v>
      </c>
      <c r="Q270" s="86">
        <v>1806</v>
      </c>
      <c r="R270" s="86">
        <v>19198818640</v>
      </c>
      <c r="S270" s="87">
        <v>12063475780</v>
      </c>
      <c r="T270" s="87">
        <v>7135342860</v>
      </c>
      <c r="U270" s="88">
        <v>27</v>
      </c>
      <c r="V270" s="88">
        <v>9</v>
      </c>
      <c r="W270" s="89">
        <v>1.2517385257301807E-2</v>
      </c>
      <c r="X270" s="89">
        <v>4.172461752433936E-3</v>
      </c>
    </row>
    <row r="271" spans="14:24" ht="15.75" x14ac:dyDescent="0.25">
      <c r="N271" s="85">
        <v>44742</v>
      </c>
      <c r="O271" s="86">
        <v>2444</v>
      </c>
      <c r="P271" s="86">
        <v>431</v>
      </c>
      <c r="Q271" s="86">
        <v>2013</v>
      </c>
      <c r="R271" s="86">
        <v>24198397558</v>
      </c>
      <c r="S271" s="87">
        <v>16376749368</v>
      </c>
      <c r="T271" s="87">
        <v>7821648190</v>
      </c>
      <c r="U271" s="88">
        <v>23</v>
      </c>
      <c r="V271" s="88">
        <v>11</v>
      </c>
      <c r="W271" s="89">
        <v>9.4108019639934527E-3</v>
      </c>
      <c r="X271" s="89">
        <v>4.5008183306055648E-3</v>
      </c>
    </row>
    <row r="272" spans="14:24" ht="15.75" x14ac:dyDescent="0.25">
      <c r="N272" s="85">
        <v>44773</v>
      </c>
      <c r="O272" s="86">
        <v>1905</v>
      </c>
      <c r="P272" s="86">
        <v>332</v>
      </c>
      <c r="Q272" s="86">
        <v>1573</v>
      </c>
      <c r="R272" s="86">
        <v>16913907715</v>
      </c>
      <c r="S272" s="87">
        <v>11097101133</v>
      </c>
      <c r="T272" s="87">
        <v>5816806582</v>
      </c>
      <c r="U272" s="88">
        <v>27</v>
      </c>
      <c r="V272" s="88">
        <v>8</v>
      </c>
      <c r="W272" s="89">
        <v>1.4173228346456693E-2</v>
      </c>
      <c r="X272" s="89">
        <v>4.1994750656167978E-3</v>
      </c>
    </row>
    <row r="273" spans="14:24" ht="15.75" x14ac:dyDescent="0.25">
      <c r="N273" s="85">
        <v>44804</v>
      </c>
      <c r="O273" s="86">
        <v>1915</v>
      </c>
      <c r="P273" s="86">
        <v>316</v>
      </c>
      <c r="Q273" s="86">
        <v>1599</v>
      </c>
      <c r="R273" s="86">
        <v>15783863197</v>
      </c>
      <c r="S273" s="87">
        <v>9999903860</v>
      </c>
      <c r="T273" s="87">
        <v>5783959337</v>
      </c>
      <c r="U273" s="88">
        <v>23</v>
      </c>
      <c r="V273" s="88">
        <v>8</v>
      </c>
      <c r="W273" s="89">
        <v>1.2010443864229765E-2</v>
      </c>
      <c r="X273" s="89">
        <v>4.1775456919060051E-3</v>
      </c>
    </row>
    <row r="274" spans="14:24" ht="15.75" x14ac:dyDescent="0.25">
      <c r="N274" s="85">
        <v>44834</v>
      </c>
      <c r="O274" s="86">
        <v>1798</v>
      </c>
      <c r="P274" s="86">
        <v>300</v>
      </c>
      <c r="Q274" s="86">
        <v>1498</v>
      </c>
      <c r="R274" s="86">
        <v>16502761715</v>
      </c>
      <c r="S274" s="87">
        <v>10801589269</v>
      </c>
      <c r="T274" s="87">
        <v>5701172446</v>
      </c>
      <c r="U274" s="88">
        <v>30</v>
      </c>
      <c r="V274" s="88">
        <v>14</v>
      </c>
      <c r="W274" s="89">
        <v>1.6685205784204672E-2</v>
      </c>
      <c r="X274" s="89">
        <v>7.7864293659621799E-3</v>
      </c>
    </row>
    <row r="275" spans="14:24" ht="15.75" x14ac:dyDescent="0.25">
      <c r="N275" s="85">
        <v>44865</v>
      </c>
      <c r="O275" s="86">
        <v>1606</v>
      </c>
      <c r="P275" s="86">
        <v>262</v>
      </c>
      <c r="Q275" s="86">
        <v>1344</v>
      </c>
      <c r="R275" s="86">
        <v>13403009750</v>
      </c>
      <c r="S275" s="87">
        <v>8186552291</v>
      </c>
      <c r="T275" s="87">
        <v>5216457459</v>
      </c>
      <c r="U275" s="88">
        <v>25</v>
      </c>
      <c r="V275" s="88">
        <v>12</v>
      </c>
      <c r="W275" s="89">
        <v>1.5566625155666251E-2</v>
      </c>
      <c r="X275" s="89">
        <v>7.4719800747198011E-3</v>
      </c>
    </row>
    <row r="276" spans="14:24" ht="15.75" x14ac:dyDescent="0.25">
      <c r="N276" s="85">
        <v>44895</v>
      </c>
      <c r="O276" s="86">
        <v>1472</v>
      </c>
      <c r="P276" s="86">
        <v>252</v>
      </c>
      <c r="Q276" s="86">
        <v>1220</v>
      </c>
      <c r="R276" s="86">
        <v>12109928200</v>
      </c>
      <c r="S276" s="87">
        <v>7940450691</v>
      </c>
      <c r="T276" s="87">
        <v>4169477509</v>
      </c>
      <c r="U276" s="88">
        <v>17</v>
      </c>
      <c r="V276" s="88">
        <v>14</v>
      </c>
      <c r="W276" s="89">
        <v>1.154891304347826E-2</v>
      </c>
      <c r="X276" s="89">
        <v>9.5108695652173919E-3</v>
      </c>
    </row>
    <row r="277" spans="14:24" ht="15.75" x14ac:dyDescent="0.25">
      <c r="N277" s="85">
        <v>44926</v>
      </c>
      <c r="O277" s="86">
        <v>1733</v>
      </c>
      <c r="P277" s="86">
        <v>283</v>
      </c>
      <c r="Q277" s="86">
        <v>1450</v>
      </c>
      <c r="R277" s="86">
        <v>12793998587</v>
      </c>
      <c r="S277" s="87">
        <v>7570444913</v>
      </c>
      <c r="T277" s="87">
        <v>5223553674</v>
      </c>
      <c r="U277" s="88">
        <v>24</v>
      </c>
      <c r="V277" s="88">
        <v>15</v>
      </c>
      <c r="W277" s="89">
        <v>1.3848817080207732E-2</v>
      </c>
      <c r="X277" s="89">
        <v>8.6555106751298322E-3</v>
      </c>
    </row>
    <row r="278" spans="14:24" ht="15.75" x14ac:dyDescent="0.25">
      <c r="N278" s="85">
        <v>44957</v>
      </c>
      <c r="O278" s="86">
        <v>1196</v>
      </c>
      <c r="P278" s="86">
        <v>146</v>
      </c>
      <c r="Q278" s="86">
        <v>1050</v>
      </c>
      <c r="R278" s="86">
        <v>6819636518</v>
      </c>
      <c r="S278" s="87">
        <v>3401126730</v>
      </c>
      <c r="T278" s="87">
        <v>3418509788</v>
      </c>
      <c r="U278" s="88">
        <v>17</v>
      </c>
      <c r="V278" s="88">
        <v>9</v>
      </c>
      <c r="W278" s="89">
        <v>1.4214046822742474E-2</v>
      </c>
      <c r="X278" s="89">
        <v>7.525083612040134E-3</v>
      </c>
    </row>
    <row r="279" spans="14:24" ht="15.75" x14ac:dyDescent="0.25">
      <c r="N279" s="85">
        <v>44985</v>
      </c>
      <c r="O279" s="86">
        <v>1042</v>
      </c>
      <c r="P279" s="86">
        <v>140</v>
      </c>
      <c r="Q279" s="86">
        <v>902</v>
      </c>
      <c r="R279" s="86">
        <v>6009702870</v>
      </c>
      <c r="S279" s="87">
        <v>2966993314</v>
      </c>
      <c r="T279" s="87">
        <v>3042709556</v>
      </c>
      <c r="U279" s="88">
        <v>15</v>
      </c>
      <c r="V279" s="88">
        <v>7</v>
      </c>
      <c r="W279" s="89">
        <v>1.4395393474088292E-2</v>
      </c>
      <c r="X279" s="89">
        <v>6.7178502879078695E-3</v>
      </c>
    </row>
    <row r="280" spans="14:24" ht="15.75" x14ac:dyDescent="0.25">
      <c r="N280" s="85">
        <v>45016</v>
      </c>
      <c r="O280" s="86">
        <v>1372</v>
      </c>
      <c r="P280" s="86">
        <v>179</v>
      </c>
      <c r="Q280" s="86">
        <v>1193</v>
      </c>
      <c r="R280" s="86">
        <v>9774634657</v>
      </c>
      <c r="S280" s="87">
        <v>5493571596</v>
      </c>
      <c r="T280" s="87">
        <v>4281063061</v>
      </c>
      <c r="U280" s="88">
        <v>24</v>
      </c>
      <c r="V280" s="88">
        <v>10</v>
      </c>
      <c r="W280" s="89">
        <v>1.7492711370262391E-2</v>
      </c>
      <c r="X280" s="89">
        <v>7.2886297376093291E-3</v>
      </c>
    </row>
    <row r="281" spans="14:24" ht="15.75" x14ac:dyDescent="0.25">
      <c r="N281" s="85">
        <v>45046</v>
      </c>
      <c r="O281" s="86">
        <v>1099</v>
      </c>
      <c r="P281" s="86">
        <v>130</v>
      </c>
      <c r="Q281" s="86">
        <v>969</v>
      </c>
      <c r="R281" s="86">
        <v>5838611801</v>
      </c>
      <c r="S281" s="87">
        <v>2995135657</v>
      </c>
      <c r="T281" s="87">
        <v>2843476144</v>
      </c>
      <c r="U281" s="88">
        <v>23</v>
      </c>
      <c r="V281" s="88">
        <v>5</v>
      </c>
      <c r="W281" s="89">
        <v>2.0928116469517744E-2</v>
      </c>
      <c r="X281" s="89">
        <v>4.549590536851683E-3</v>
      </c>
    </row>
    <row r="282" spans="14:24" ht="15.75" x14ac:dyDescent="0.25">
      <c r="N282" s="85">
        <v>45077</v>
      </c>
      <c r="O282" s="86">
        <v>1367</v>
      </c>
      <c r="P282" s="86">
        <v>161</v>
      </c>
      <c r="Q282" s="86">
        <v>1206</v>
      </c>
      <c r="R282" s="86">
        <v>7872414472</v>
      </c>
      <c r="S282" s="87">
        <v>3973551452</v>
      </c>
      <c r="T282" s="87">
        <v>3898863020</v>
      </c>
      <c r="U282" s="88">
        <v>20</v>
      </c>
      <c r="V282" s="88">
        <v>4</v>
      </c>
      <c r="W282" s="89">
        <v>1.4630577907827359E-2</v>
      </c>
      <c r="X282" s="89">
        <v>2.926115581565472E-3</v>
      </c>
    </row>
    <row r="283" spans="14:24" ht="15.75" x14ac:dyDescent="0.25">
      <c r="N283" s="85">
        <v>45107</v>
      </c>
      <c r="O283" s="86">
        <v>1439</v>
      </c>
      <c r="P283" s="86">
        <v>207</v>
      </c>
      <c r="Q283" s="86">
        <v>1232</v>
      </c>
      <c r="R283" s="86">
        <v>9743316752</v>
      </c>
      <c r="S283" s="87">
        <v>5429594139</v>
      </c>
      <c r="T283" s="87">
        <v>4313722613</v>
      </c>
      <c r="U283" s="88">
        <v>18</v>
      </c>
      <c r="V283" s="88">
        <v>16</v>
      </c>
      <c r="W283" s="89">
        <v>1.250868658790827E-2</v>
      </c>
      <c r="X283" s="89">
        <v>1.1118832522585128E-2</v>
      </c>
    </row>
    <row r="284" spans="14:24" ht="15.75" x14ac:dyDescent="0.25">
      <c r="N284" s="85">
        <v>45138</v>
      </c>
      <c r="O284" s="86">
        <v>1143</v>
      </c>
      <c r="P284" s="86">
        <v>152</v>
      </c>
      <c r="Q284" s="86">
        <v>991</v>
      </c>
      <c r="R284" s="86">
        <v>7802772794</v>
      </c>
      <c r="S284" s="87">
        <v>4782990969</v>
      </c>
      <c r="T284" s="87">
        <v>3019781825</v>
      </c>
      <c r="U284" s="88">
        <v>23</v>
      </c>
      <c r="V284" s="88">
        <v>9</v>
      </c>
      <c r="W284" s="89">
        <v>2.0122484689413824E-2</v>
      </c>
      <c r="X284" s="89">
        <v>7.874015748031496E-3</v>
      </c>
    </row>
    <row r="285" spans="14:24" ht="15.75" x14ac:dyDescent="0.25">
      <c r="N285" s="85">
        <v>45169</v>
      </c>
      <c r="O285" s="86">
        <v>1323</v>
      </c>
      <c r="P285" s="86">
        <v>196</v>
      </c>
      <c r="Q285" s="86">
        <v>1127</v>
      </c>
      <c r="R285" s="86">
        <v>9680527288</v>
      </c>
      <c r="S285" s="87">
        <v>6042251398</v>
      </c>
      <c r="T285" s="87">
        <v>3638275890</v>
      </c>
      <c r="U285" s="88">
        <v>23</v>
      </c>
      <c r="V285" s="88">
        <v>7</v>
      </c>
      <c r="W285" s="89">
        <v>1.7384731670445956E-2</v>
      </c>
      <c r="X285" s="89">
        <v>5.2910052910052907E-3</v>
      </c>
    </row>
    <row r="286" spans="14:24" ht="15.75" x14ac:dyDescent="0.25">
      <c r="N286" s="85">
        <v>45199</v>
      </c>
      <c r="O286" s="86">
        <v>1306</v>
      </c>
      <c r="P286" s="86">
        <v>200</v>
      </c>
      <c r="Q286" s="86">
        <v>1106</v>
      </c>
      <c r="R286" s="86">
        <v>9125556842</v>
      </c>
      <c r="S286" s="87">
        <v>5509869530</v>
      </c>
      <c r="T286" s="87">
        <v>3615687312</v>
      </c>
      <c r="U286" s="88">
        <v>17</v>
      </c>
      <c r="V286" s="88">
        <v>13</v>
      </c>
      <c r="W286" s="89">
        <v>1.3016845329249618E-2</v>
      </c>
      <c r="X286" s="89">
        <v>9.954058192955589E-3</v>
      </c>
    </row>
    <row r="287" spans="14:24" ht="15.75" x14ac:dyDescent="0.25">
      <c r="N287" s="85">
        <v>45230</v>
      </c>
      <c r="O287" s="86">
        <v>1381</v>
      </c>
      <c r="P287" s="86">
        <v>192</v>
      </c>
      <c r="Q287" s="86">
        <v>1189</v>
      </c>
      <c r="R287" s="86">
        <v>9489427812</v>
      </c>
      <c r="S287" s="87">
        <v>5496209653</v>
      </c>
      <c r="T287" s="87">
        <v>3993218159</v>
      </c>
      <c r="U287" s="88">
        <v>22</v>
      </c>
      <c r="V287" s="88">
        <v>16</v>
      </c>
      <c r="W287" s="89">
        <v>1.5930485155684286E-2</v>
      </c>
      <c r="X287" s="89">
        <v>1.1585807385952208E-2</v>
      </c>
    </row>
    <row r="288" spans="14:24" ht="15.75" x14ac:dyDescent="0.25">
      <c r="N288" s="85">
        <v>45260</v>
      </c>
      <c r="O288" s="86">
        <v>1230</v>
      </c>
      <c r="P288" s="86">
        <v>153</v>
      </c>
      <c r="Q288" s="86">
        <v>1077</v>
      </c>
      <c r="R288" s="86">
        <v>6534667532</v>
      </c>
      <c r="S288" s="87">
        <v>3167443315</v>
      </c>
      <c r="T288" s="87">
        <v>3367224217</v>
      </c>
      <c r="U288" s="88">
        <v>33</v>
      </c>
      <c r="V288" s="88">
        <v>11</v>
      </c>
      <c r="W288" s="89">
        <v>2.6829268292682926E-2</v>
      </c>
      <c r="X288" s="89">
        <v>8.9430894308943094E-3</v>
      </c>
    </row>
    <row r="289" spans="14:24" ht="15.75" x14ac:dyDescent="0.25">
      <c r="N289" s="85">
        <v>45291</v>
      </c>
      <c r="O289" s="86">
        <v>1460</v>
      </c>
      <c r="P289" s="86">
        <v>244</v>
      </c>
      <c r="Q289" s="86">
        <v>1216</v>
      </c>
      <c r="R289" s="86">
        <v>10395671413</v>
      </c>
      <c r="S289" s="87">
        <v>5807766249</v>
      </c>
      <c r="T289" s="87">
        <v>4587905164</v>
      </c>
      <c r="U289" s="88">
        <v>35</v>
      </c>
      <c r="V289" s="88">
        <v>24</v>
      </c>
      <c r="W289" s="89">
        <v>2.3972602739726026E-2</v>
      </c>
      <c r="X289" s="89">
        <v>1.643835616438356E-2</v>
      </c>
    </row>
    <row r="290" spans="14:24" ht="15.75" x14ac:dyDescent="0.25">
      <c r="N290" s="85">
        <v>45322</v>
      </c>
      <c r="O290" s="86">
        <v>1130</v>
      </c>
      <c r="P290" s="86">
        <v>143</v>
      </c>
      <c r="Q290" s="86">
        <v>987</v>
      </c>
      <c r="R290" s="86">
        <v>6595335914</v>
      </c>
      <c r="S290" s="87">
        <v>3215033776</v>
      </c>
      <c r="T290" s="87">
        <v>3380302138</v>
      </c>
      <c r="U290" s="88">
        <v>23</v>
      </c>
      <c r="V290" s="88">
        <v>13</v>
      </c>
      <c r="W290" s="89">
        <v>2.0353982300884955E-2</v>
      </c>
      <c r="X290" s="89">
        <v>1.1504424778761062E-2</v>
      </c>
    </row>
    <row r="291" spans="14:24" ht="15.75" x14ac:dyDescent="0.25">
      <c r="N291" s="85">
        <v>45351</v>
      </c>
      <c r="O291" s="86">
        <v>961</v>
      </c>
      <c r="P291" s="86">
        <v>142</v>
      </c>
      <c r="Q291" s="86">
        <v>819</v>
      </c>
      <c r="R291" s="86">
        <v>5929704740</v>
      </c>
      <c r="S291" s="87">
        <v>3341420208</v>
      </c>
      <c r="T291" s="87">
        <v>2588284532</v>
      </c>
      <c r="U291" s="88">
        <v>15</v>
      </c>
      <c r="V291" s="88">
        <v>8</v>
      </c>
      <c r="W291" s="89">
        <v>1.5608740894901144E-2</v>
      </c>
      <c r="X291" s="89">
        <v>8.3246618106139446E-3</v>
      </c>
    </row>
    <row r="292" spans="14:24" ht="15.75" x14ac:dyDescent="0.25">
      <c r="N292" s="85">
        <v>45382</v>
      </c>
      <c r="O292" s="86">
        <v>1106</v>
      </c>
      <c r="P292" s="86">
        <v>159</v>
      </c>
      <c r="Q292" s="86">
        <v>947</v>
      </c>
      <c r="R292" s="86">
        <v>6921494268</v>
      </c>
      <c r="S292" s="87">
        <v>3945856479</v>
      </c>
      <c r="T292" s="87">
        <v>2975637789</v>
      </c>
      <c r="U292" s="88">
        <v>24</v>
      </c>
      <c r="V292" s="88">
        <v>15</v>
      </c>
      <c r="W292" s="89">
        <v>2.1699819168173599E-2</v>
      </c>
      <c r="X292" s="89">
        <v>1.3562386980108499E-2</v>
      </c>
    </row>
    <row r="293" spans="14:24" ht="15.75" x14ac:dyDescent="0.25">
      <c r="N293" s="85">
        <v>45412</v>
      </c>
      <c r="O293" s="86">
        <v>1295</v>
      </c>
      <c r="P293" s="86">
        <v>181</v>
      </c>
      <c r="Q293" s="86">
        <v>1114</v>
      </c>
      <c r="R293" s="86">
        <v>8792928245</v>
      </c>
      <c r="S293" s="87">
        <v>5127368158</v>
      </c>
      <c r="T293" s="87">
        <v>3665560087</v>
      </c>
      <c r="U293" s="88">
        <v>32</v>
      </c>
      <c r="V293" s="88">
        <v>15</v>
      </c>
      <c r="W293" s="89">
        <v>2.471042471042471E-2</v>
      </c>
      <c r="X293" s="89">
        <v>1.1583011583011582E-2</v>
      </c>
    </row>
    <row r="294" spans="14:24" ht="15.75" x14ac:dyDescent="0.25">
      <c r="N294" s="85">
        <v>45443</v>
      </c>
      <c r="O294" s="86">
        <v>1437</v>
      </c>
      <c r="P294" s="86">
        <v>185</v>
      </c>
      <c r="Q294" s="86">
        <v>1252</v>
      </c>
      <c r="R294" s="86">
        <v>9484002530</v>
      </c>
      <c r="S294" s="87">
        <v>5320914231</v>
      </c>
      <c r="T294" s="87">
        <v>4163088299</v>
      </c>
      <c r="U294" s="88">
        <v>19</v>
      </c>
      <c r="V294" s="88">
        <v>12</v>
      </c>
      <c r="W294" s="89">
        <v>1.3221990257480862E-2</v>
      </c>
      <c r="X294" s="89">
        <v>8.350730688935281E-3</v>
      </c>
    </row>
    <row r="295" spans="14:24" ht="15.75" x14ac:dyDescent="0.25">
      <c r="N295" s="85">
        <v>45473</v>
      </c>
      <c r="O295" s="86">
        <v>1278</v>
      </c>
      <c r="P295" s="86">
        <v>188</v>
      </c>
      <c r="Q295" s="86">
        <v>1090</v>
      </c>
      <c r="R295" s="86">
        <v>9670353958</v>
      </c>
      <c r="S295" s="87">
        <v>6029585742</v>
      </c>
      <c r="T295" s="87">
        <v>3640768216</v>
      </c>
      <c r="U295" s="88">
        <v>17</v>
      </c>
      <c r="V295" s="88">
        <v>23</v>
      </c>
      <c r="W295" s="89">
        <v>1.3302034428794992E-2</v>
      </c>
      <c r="X295" s="89">
        <v>1.7996870109546165E-2</v>
      </c>
    </row>
    <row r="296" spans="14:24" ht="15.75" x14ac:dyDescent="0.25">
      <c r="N296" s="85">
        <v>45504</v>
      </c>
      <c r="O296" s="86">
        <v>1429</v>
      </c>
      <c r="P296" s="86">
        <v>190</v>
      </c>
      <c r="Q296" s="86">
        <v>1239</v>
      </c>
      <c r="R296" s="86">
        <v>9410731336</v>
      </c>
      <c r="S296" s="87">
        <v>5498341128</v>
      </c>
      <c r="T296" s="87">
        <v>3912390208</v>
      </c>
      <c r="U296" s="88">
        <v>29</v>
      </c>
      <c r="V296" s="88">
        <v>13</v>
      </c>
      <c r="W296" s="89">
        <v>2.0293911826452064E-2</v>
      </c>
      <c r="X296" s="89">
        <v>9.0972708187543744E-3</v>
      </c>
    </row>
    <row r="297" spans="14:24" ht="15.75" x14ac:dyDescent="0.25">
      <c r="N297" s="85">
        <v>45535</v>
      </c>
      <c r="O297" s="86">
        <v>1427</v>
      </c>
      <c r="P297" s="86">
        <v>228</v>
      </c>
      <c r="Q297" s="86">
        <v>1199</v>
      </c>
      <c r="R297" s="86">
        <v>9720187336</v>
      </c>
      <c r="S297" s="87">
        <v>5840511730</v>
      </c>
      <c r="T297" s="87">
        <v>3879675606</v>
      </c>
      <c r="U297" s="88">
        <v>32</v>
      </c>
      <c r="V297" s="88">
        <v>10</v>
      </c>
      <c r="W297" s="89">
        <v>2.2424667133847231E-2</v>
      </c>
      <c r="X297" s="89">
        <v>7.0077084793272598E-3</v>
      </c>
    </row>
    <row r="298" spans="14:24" ht="15.75" x14ac:dyDescent="0.25">
      <c r="N298" s="85">
        <v>45565</v>
      </c>
      <c r="O298" s="86">
        <v>1197</v>
      </c>
      <c r="P298" s="86">
        <v>194</v>
      </c>
      <c r="Q298" s="86">
        <v>1003</v>
      </c>
      <c r="R298" s="86">
        <v>9472287682</v>
      </c>
      <c r="S298" s="87">
        <v>5992950194</v>
      </c>
      <c r="T298" s="87">
        <v>3479337488</v>
      </c>
      <c r="U298" s="88">
        <v>23</v>
      </c>
      <c r="V298" s="88">
        <v>17</v>
      </c>
      <c r="W298" s="89">
        <v>1.921470342522974E-2</v>
      </c>
      <c r="X298" s="89">
        <v>1.4202172096908938E-2</v>
      </c>
    </row>
    <row r="299" spans="14:24" ht="15.75" x14ac:dyDescent="0.25">
      <c r="N299" s="85"/>
      <c r="O299" s="187">
        <f>SUM($O$2:$O298)</f>
        <v>312596</v>
      </c>
      <c r="P299" s="86" t="s">
        <v>76</v>
      </c>
      <c r="Q299" s="86" t="s">
        <v>76</v>
      </c>
      <c r="R299" s="87" t="s">
        <v>76</v>
      </c>
      <c r="S299" s="87" t="s">
        <v>76</v>
      </c>
      <c r="T299" s="87" t="s">
        <v>76</v>
      </c>
      <c r="U299" s="88" t="s">
        <v>76</v>
      </c>
      <c r="V299" s="88" t="s">
        <v>76</v>
      </c>
      <c r="W299" s="89" t="s">
        <v>76</v>
      </c>
      <c r="X299" s="89" t="s">
        <v>76</v>
      </c>
    </row>
    <row r="300" spans="14:24" ht="15.75" x14ac:dyDescent="0.25">
      <c r="N300" s="85">
        <v>42643</v>
      </c>
      <c r="O300" s="86" t="s">
        <v>76</v>
      </c>
      <c r="P300" s="86" t="s">
        <v>76</v>
      </c>
      <c r="Q300" s="86" t="s">
        <v>76</v>
      </c>
      <c r="R300" s="87" t="s">
        <v>76</v>
      </c>
      <c r="S300" s="87" t="s">
        <v>76</v>
      </c>
      <c r="T300" s="87" t="s">
        <v>76</v>
      </c>
      <c r="U300" s="88" t="s">
        <v>76</v>
      </c>
      <c r="V300" s="88" t="s">
        <v>76</v>
      </c>
      <c r="W300" s="89" t="s">
        <v>76</v>
      </c>
      <c r="X300" s="89" t="s">
        <v>76</v>
      </c>
    </row>
    <row r="301" spans="14:24" ht="15.75" x14ac:dyDescent="0.25">
      <c r="N301" s="85">
        <v>42674</v>
      </c>
      <c r="O301" s="86" t="s">
        <v>76</v>
      </c>
      <c r="P301" s="86" t="s">
        <v>76</v>
      </c>
      <c r="Q301" s="86" t="s">
        <v>76</v>
      </c>
      <c r="R301" s="87" t="s">
        <v>76</v>
      </c>
      <c r="S301" s="87" t="s">
        <v>76</v>
      </c>
      <c r="T301" s="87" t="s">
        <v>76</v>
      </c>
      <c r="U301" s="88" t="s">
        <v>76</v>
      </c>
      <c r="V301" s="88" t="s">
        <v>76</v>
      </c>
      <c r="W301" s="89" t="s">
        <v>76</v>
      </c>
      <c r="X301" s="89" t="s">
        <v>76</v>
      </c>
    </row>
    <row r="302" spans="14:24" ht="15.75" x14ac:dyDescent="0.25">
      <c r="N302" s="188"/>
      <c r="O302" s="189" t="s">
        <v>141</v>
      </c>
      <c r="P302" s="189" t="s">
        <v>142</v>
      </c>
      <c r="Q302" s="189" t="s">
        <v>143</v>
      </c>
      <c r="R302" s="190" t="s">
        <v>144</v>
      </c>
      <c r="S302" s="190" t="s">
        <v>142</v>
      </c>
      <c r="T302" s="190" t="s">
        <v>143</v>
      </c>
      <c r="U302" s="191" t="s">
        <v>76</v>
      </c>
      <c r="V302" s="191" t="s">
        <v>76</v>
      </c>
      <c r="W302" s="89" t="s">
        <v>76</v>
      </c>
      <c r="X302" s="89" t="s">
        <v>76</v>
      </c>
    </row>
    <row r="303" spans="14:24" ht="15.75" x14ac:dyDescent="0.25">
      <c r="N303" s="188">
        <v>42704</v>
      </c>
      <c r="O303" s="189" t="s">
        <v>76</v>
      </c>
      <c r="P303" s="189" t="s">
        <v>76</v>
      </c>
      <c r="Q303" s="189" t="s">
        <v>76</v>
      </c>
      <c r="R303" s="190" t="s">
        <v>76</v>
      </c>
      <c r="S303" s="190" t="s">
        <v>76</v>
      </c>
      <c r="T303" s="190" t="s">
        <v>76</v>
      </c>
      <c r="U303" s="191" t="s">
        <v>76</v>
      </c>
      <c r="V303" s="191" t="s">
        <v>76</v>
      </c>
      <c r="W303" s="89" t="s">
        <v>76</v>
      </c>
      <c r="X303" s="89" t="s">
        <v>76</v>
      </c>
    </row>
    <row r="304" spans="14:24" ht="15.75" x14ac:dyDescent="0.25">
      <c r="N304" s="192" t="s">
        <v>145</v>
      </c>
      <c r="O304" s="187">
        <f>SUM(O275:O286)</f>
        <v>16098</v>
      </c>
      <c r="P304" s="187">
        <f t="shared" ref="P304:S304" si="0">SUM(P275:P286)</f>
        <v>2308</v>
      </c>
      <c r="Q304" s="187">
        <f t="shared" si="0"/>
        <v>13790</v>
      </c>
      <c r="R304" s="187">
        <f>SUM(R275:R286)</f>
        <v>110974110531</v>
      </c>
      <c r="S304" s="187">
        <f t="shared" si="0"/>
        <v>64292532680</v>
      </c>
      <c r="T304" s="187">
        <f>SUM(T275:T286)</f>
        <v>46681577851</v>
      </c>
      <c r="U304" s="187">
        <f>SUM(U275:U286)</f>
        <v>246</v>
      </c>
      <c r="V304" s="187">
        <f>SUM(V275:V286)</f>
        <v>121</v>
      </c>
      <c r="W304" s="89" t="s">
        <v>76</v>
      </c>
      <c r="X304" s="89" t="s">
        <v>76</v>
      </c>
    </row>
    <row r="305" spans="14:24" ht="15.75" x14ac:dyDescent="0.25">
      <c r="N305" s="192" t="s">
        <v>146</v>
      </c>
      <c r="O305" s="187">
        <f>SUM(O287:O298)</f>
        <v>15331</v>
      </c>
      <c r="P305" s="187">
        <f t="shared" ref="P305:V305" si="1">SUM(P287:P298)</f>
        <v>2199</v>
      </c>
      <c r="Q305" s="187">
        <f t="shared" si="1"/>
        <v>13132</v>
      </c>
      <c r="R305" s="187">
        <f>SUM(R287:R298)</f>
        <v>102416792766</v>
      </c>
      <c r="S305" s="187">
        <f t="shared" si="1"/>
        <v>58783400863</v>
      </c>
      <c r="T305" s="187">
        <f t="shared" si="1"/>
        <v>43633391903</v>
      </c>
      <c r="U305" s="187">
        <f t="shared" si="1"/>
        <v>304</v>
      </c>
      <c r="V305" s="187">
        <f t="shared" si="1"/>
        <v>177</v>
      </c>
      <c r="W305" s="89" t="s">
        <v>76</v>
      </c>
      <c r="X305" s="89" t="s">
        <v>76</v>
      </c>
    </row>
    <row r="306" spans="14:24" ht="15.75" x14ac:dyDescent="0.25">
      <c r="N306" s="192" t="s">
        <v>147</v>
      </c>
      <c r="O306" s="193">
        <f>O305/O304-1</f>
        <v>-4.7645670269598761E-2</v>
      </c>
      <c r="P306" s="193">
        <f>P305/P304-1</f>
        <v>-4.7227036395147359E-2</v>
      </c>
      <c r="Q306" s="193">
        <f t="shared" ref="Q306:V306" si="2">Q305/Q304-1</f>
        <v>-4.7715736040609191E-2</v>
      </c>
      <c r="R306" s="193">
        <f>R305/R304-1</f>
        <v>-7.7110938074241742E-2</v>
      </c>
      <c r="S306" s="193">
        <f t="shared" si="2"/>
        <v>-8.5688517582910073E-2</v>
      </c>
      <c r="T306" s="193">
        <f t="shared" si="2"/>
        <v>-6.5297406135870428E-2</v>
      </c>
      <c r="U306" s="193">
        <f t="shared" si="2"/>
        <v>0.2357723577235773</v>
      </c>
      <c r="V306" s="193">
        <f t="shared" si="2"/>
        <v>0.46280991735537191</v>
      </c>
      <c r="W306" s="89" t="s">
        <v>76</v>
      </c>
      <c r="X306" s="89" t="s">
        <v>76</v>
      </c>
    </row>
    <row r="307" spans="14:24" ht="15.75" x14ac:dyDescent="0.25">
      <c r="N307" s="192" t="s">
        <v>148</v>
      </c>
      <c r="O307" s="189">
        <f>SUM(O$170:O250)</f>
        <v>113854</v>
      </c>
      <c r="P307" s="189">
        <f>SUM(P$170:P250)</f>
        <v>22023</v>
      </c>
      <c r="Q307" s="189">
        <f>SUM(Q$170:Q250)</f>
        <v>91831</v>
      </c>
      <c r="R307" s="189">
        <f>SUM(R$170:R250)</f>
        <v>876209152945</v>
      </c>
      <c r="S307" s="189">
        <f>SUM(S$170:S250)</f>
        <v>623716558410</v>
      </c>
      <c r="T307" s="189">
        <f>SUM(T$170:T250)</f>
        <v>252492594535</v>
      </c>
      <c r="U307" s="189">
        <f>SUM(U$170:U250)</f>
        <v>4000</v>
      </c>
      <c r="V307" s="189">
        <f>SUM(V$170:V250)</f>
        <v>1339</v>
      </c>
      <c r="W307" s="89" t="s">
        <v>76</v>
      </c>
      <c r="X307" s="89" t="s">
        <v>76</v>
      </c>
    </row>
    <row r="308" spans="14:24" ht="15.75" x14ac:dyDescent="0.25">
      <c r="N308" s="192" t="s">
        <v>149</v>
      </c>
      <c r="O308" s="189">
        <f>SUM(O$182:O262)</f>
        <v>119112</v>
      </c>
      <c r="P308" s="189">
        <f>SUM(P$182:P262)</f>
        <v>22910</v>
      </c>
      <c r="Q308" s="189">
        <f>SUM(Q$182:Q262)</f>
        <v>96202</v>
      </c>
      <c r="R308" s="189">
        <f>SUM(R$182:R262)</f>
        <v>942810657699</v>
      </c>
      <c r="S308" s="189">
        <f>SUM(S$182:S262)</f>
        <v>662828957368</v>
      </c>
      <c r="T308" s="189">
        <f>SUM(T$182:T262)</f>
        <v>279981700331</v>
      </c>
      <c r="U308" s="189">
        <f>SUM(U$182:U262)</f>
        <v>2892</v>
      </c>
      <c r="V308" s="189">
        <f>SUM(V$182:V262)</f>
        <v>1096</v>
      </c>
      <c r="W308" s="89" t="s">
        <v>76</v>
      </c>
      <c r="X308" s="89" t="s">
        <v>76</v>
      </c>
    </row>
    <row r="309" spans="14:24" ht="15.75" x14ac:dyDescent="0.25">
      <c r="N309" s="192" t="s">
        <v>150</v>
      </c>
      <c r="O309" s="189">
        <f>SUM(O$194:O274)</f>
        <v>127191</v>
      </c>
      <c r="P309" s="189">
        <f>SUM(P$194:P274)</f>
        <v>24261</v>
      </c>
      <c r="Q309" s="189">
        <f>SUM(Q$194:Q274)</f>
        <v>102930</v>
      </c>
      <c r="R309" s="189">
        <f>SUM(R$194:R274)</f>
        <v>1050790120571</v>
      </c>
      <c r="S309" s="189">
        <f>SUM(S$194:S274)</f>
        <v>728913156500</v>
      </c>
      <c r="T309" s="189">
        <f>SUM(T$194:T274)</f>
        <v>321876964071</v>
      </c>
      <c r="U309" s="189">
        <f>SUM(U$194:U274)</f>
        <v>2167</v>
      </c>
      <c r="V309" s="189">
        <f>SUM(V$194:V274)</f>
        <v>966</v>
      </c>
      <c r="W309" s="89" t="s">
        <v>76</v>
      </c>
      <c r="X309" s="89" t="s">
        <v>76</v>
      </c>
    </row>
    <row r="310" spans="14:24" ht="15.75" x14ac:dyDescent="0.25">
      <c r="N310" s="192" t="s">
        <v>151</v>
      </c>
      <c r="O310" s="189">
        <f>SUM(O$206:O286)</f>
        <v>124059</v>
      </c>
      <c r="P310" s="189">
        <f>SUM(P$206:P286)</f>
        <v>23096</v>
      </c>
      <c r="Q310" s="189">
        <f>SUM(Q$206:Q286)</f>
        <v>100963</v>
      </c>
      <c r="R310" s="189">
        <f>SUM(R$206:R286)</f>
        <v>1029614180325</v>
      </c>
      <c r="S310" s="189">
        <f>SUM(S$206:S286)</f>
        <v>697692111974</v>
      </c>
      <c r="T310" s="189">
        <f>SUM(T$206:T286)</f>
        <v>331922068351</v>
      </c>
      <c r="U310" s="189">
        <f>SUM(U$206:U286)</f>
        <v>1699</v>
      </c>
      <c r="V310" s="189">
        <f>SUM(V$206:V286)</f>
        <v>875</v>
      </c>
      <c r="W310" s="89" t="s">
        <v>76</v>
      </c>
      <c r="X310" s="89" t="s">
        <v>76</v>
      </c>
    </row>
    <row r="311" spans="14:24" ht="15.75" x14ac:dyDescent="0.25">
      <c r="N311" s="192" t="s">
        <v>152</v>
      </c>
      <c r="O311" s="189">
        <f>SUM(O$218:O298)</f>
        <v>124667</v>
      </c>
      <c r="P311" s="189">
        <f>SUM(P$218:P298)</f>
        <v>21858</v>
      </c>
      <c r="Q311" s="189">
        <f>SUM(Q$218:Q298)</f>
        <v>102809</v>
      </c>
      <c r="R311" s="189">
        <f>SUM(R$218:R298)</f>
        <v>1000804468615</v>
      </c>
      <c r="S311" s="189">
        <f>SUM(S$218:S298)</f>
        <v>661469761949</v>
      </c>
      <c r="T311" s="189">
        <f>SUM(T$218:T298)</f>
        <v>339334706666</v>
      </c>
      <c r="U311" s="189">
        <f>SUM(U$218:U298)</f>
        <v>1759</v>
      </c>
      <c r="V311" s="189">
        <f>SUM(V$218:V298)</f>
        <v>873</v>
      </c>
      <c r="W311" s="89" t="s">
        <v>76</v>
      </c>
      <c r="X311" s="89" t="s">
        <v>76</v>
      </c>
    </row>
    <row r="312" spans="14:24" ht="15.75" x14ac:dyDescent="0.25">
      <c r="N312" s="188" t="s">
        <v>153</v>
      </c>
      <c r="O312" s="194">
        <f>O311/O310-1</f>
        <v>4.9008939295012155E-3</v>
      </c>
      <c r="P312" s="194">
        <f t="shared" ref="P312:V312" si="3">P311/P310-1</f>
        <v>-5.3602355386214051E-2</v>
      </c>
      <c r="Q312" s="194">
        <f t="shared" si="3"/>
        <v>1.8283925794597922E-2</v>
      </c>
      <c r="R312" s="194">
        <f t="shared" si="3"/>
        <v>-2.7981075106120024E-2</v>
      </c>
      <c r="S312" s="194">
        <f>S311/S310-1</f>
        <v>-5.1917385051860609E-2</v>
      </c>
      <c r="T312" s="194">
        <f t="shared" si="3"/>
        <v>2.2332466026818487E-2</v>
      </c>
      <c r="U312" s="194">
        <f t="shared" si="3"/>
        <v>3.5314891112419033E-2</v>
      </c>
      <c r="V312" s="194">
        <f t="shared" si="3"/>
        <v>-2.2857142857143353E-3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298 N313:N633">
    <cfRule type="expression" dxfId="12" priority="2">
      <formula>$O2=""</formula>
    </cfRule>
  </conditionalFormatting>
  <conditionalFormatting sqref="N299:N312">
    <cfRule type="expression" dxfId="0" priority="1">
      <formula>$O299=""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07B3-8FD1-46A3-BFE5-4ED2DEB09E7C}">
  <sheetPr codeName="Sheet12"/>
  <dimension ref="A1:V466"/>
  <sheetViews>
    <sheetView tabSelected="1" workbookViewId="0">
      <selection activeCell="L35" sqref="L35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78.367611269133405</v>
      </c>
      <c r="R6" s="100">
        <v>84.674604726331495</v>
      </c>
      <c r="T6" s="98">
        <v>35155</v>
      </c>
      <c r="U6" s="101">
        <v>63.808237305597601</v>
      </c>
      <c r="V6" s="101">
        <v>64.380861287398105</v>
      </c>
    </row>
    <row r="7" spans="1:22" x14ac:dyDescent="0.25">
      <c r="A7" s="108" t="s">
        <v>94</v>
      </c>
      <c r="B7" s="108"/>
      <c r="C7" s="108"/>
      <c r="D7" s="108"/>
      <c r="E7" s="108"/>
      <c r="F7" s="108"/>
      <c r="G7" s="108"/>
      <c r="H7" s="59"/>
      <c r="I7" s="108" t="s">
        <v>95</v>
      </c>
      <c r="J7" s="108"/>
      <c r="K7" s="108"/>
      <c r="L7" s="108"/>
      <c r="M7" s="108"/>
      <c r="N7" s="108"/>
      <c r="O7" s="108"/>
      <c r="P7" s="98">
        <v>35854</v>
      </c>
      <c r="Q7" s="99">
        <v>78.011897460648996</v>
      </c>
      <c r="R7" s="100">
        <v>83.595693932248096</v>
      </c>
      <c r="T7" s="98">
        <v>35246</v>
      </c>
      <c r="U7" s="101">
        <v>64.1945383617674</v>
      </c>
      <c r="V7" s="101">
        <v>63.756831563447399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G8" s="108"/>
      <c r="H8" s="59"/>
      <c r="I8" s="108" t="s">
        <v>74</v>
      </c>
      <c r="J8" s="108"/>
      <c r="K8" s="108"/>
      <c r="L8" s="108"/>
      <c r="M8" s="108"/>
      <c r="N8" s="108"/>
      <c r="O8" s="108"/>
      <c r="P8" s="98">
        <v>35885</v>
      </c>
      <c r="Q8" s="99">
        <v>77.784872601304698</v>
      </c>
      <c r="R8" s="100">
        <v>83.396137078128604</v>
      </c>
      <c r="T8" s="98">
        <v>35338</v>
      </c>
      <c r="U8" s="101">
        <v>66.532133810940294</v>
      </c>
      <c r="V8" s="101">
        <v>70.330074665648397</v>
      </c>
    </row>
    <row r="9" spans="1:22" x14ac:dyDescent="0.25">
      <c r="P9" s="98">
        <v>35915</v>
      </c>
      <c r="Q9" s="99">
        <v>78.643778937072597</v>
      </c>
      <c r="R9" s="100">
        <v>84.743203844937696</v>
      </c>
      <c r="T9" s="98">
        <v>35430</v>
      </c>
      <c r="U9" s="101">
        <v>68.509286669539307</v>
      </c>
      <c r="V9" s="101">
        <v>72.081353668713902</v>
      </c>
    </row>
    <row r="10" spans="1:22" x14ac:dyDescent="0.25">
      <c r="P10" s="98">
        <v>35946</v>
      </c>
      <c r="Q10" s="99">
        <v>79.763149867436297</v>
      </c>
      <c r="R10" s="100">
        <v>86.433605965544103</v>
      </c>
      <c r="T10" s="98">
        <v>35520</v>
      </c>
      <c r="U10" s="101">
        <v>68.928589167692905</v>
      </c>
      <c r="V10" s="101">
        <v>72.026724890261605</v>
      </c>
    </row>
    <row r="11" spans="1:22" x14ac:dyDescent="0.25">
      <c r="P11" s="98">
        <v>35976</v>
      </c>
      <c r="Q11" s="99">
        <v>80.965368336499907</v>
      </c>
      <c r="R11" s="100">
        <v>86.327946979217401</v>
      </c>
      <c r="T11" s="98">
        <v>35611</v>
      </c>
      <c r="U11" s="101">
        <v>71.4945512374087</v>
      </c>
      <c r="V11" s="101">
        <v>74.441357324258604</v>
      </c>
    </row>
    <row r="12" spans="1:22" x14ac:dyDescent="0.25">
      <c r="P12" s="98">
        <v>36007</v>
      </c>
      <c r="Q12" s="99">
        <v>80.696137782444396</v>
      </c>
      <c r="R12" s="100">
        <v>85.487690226012802</v>
      </c>
      <c r="T12" s="98">
        <v>35703</v>
      </c>
      <c r="U12" s="101">
        <v>73.303501201516397</v>
      </c>
      <c r="V12" s="101">
        <v>79.836630734389104</v>
      </c>
    </row>
    <row r="13" spans="1:22" x14ac:dyDescent="0.25">
      <c r="P13" s="98">
        <v>36038</v>
      </c>
      <c r="Q13" s="99">
        <v>80.0091876450185</v>
      </c>
      <c r="R13" s="100">
        <v>83.4681557004387</v>
      </c>
      <c r="T13" s="98">
        <v>35795</v>
      </c>
      <c r="U13" s="101">
        <v>78.288667237827795</v>
      </c>
      <c r="V13" s="101">
        <v>84.437179013418003</v>
      </c>
    </row>
    <row r="14" spans="1:22" x14ac:dyDescent="0.25">
      <c r="P14" s="98">
        <v>36068</v>
      </c>
      <c r="Q14" s="99">
        <v>79.662890620362802</v>
      </c>
      <c r="R14" s="100">
        <v>84.750219815076093</v>
      </c>
      <c r="T14" s="98">
        <v>35885</v>
      </c>
      <c r="U14" s="101">
        <v>77.255222857170395</v>
      </c>
      <c r="V14" s="101">
        <v>82.953976415478095</v>
      </c>
    </row>
    <row r="15" spans="1:22" x14ac:dyDescent="0.25">
      <c r="P15" s="98">
        <v>36099</v>
      </c>
      <c r="Q15" s="99">
        <v>80.676595439953005</v>
      </c>
      <c r="R15" s="100">
        <v>85.6471886814752</v>
      </c>
      <c r="T15" s="98">
        <v>35976</v>
      </c>
      <c r="U15" s="101">
        <v>80.578123765113304</v>
      </c>
      <c r="V15" s="101">
        <v>86.120202402110706</v>
      </c>
    </row>
    <row r="16" spans="1:22" x14ac:dyDescent="0.25">
      <c r="P16" s="98">
        <v>36129</v>
      </c>
      <c r="Q16" s="99">
        <v>82.544366028339695</v>
      </c>
      <c r="R16" s="100">
        <v>89.965143068604405</v>
      </c>
      <c r="T16" s="98">
        <v>36068</v>
      </c>
      <c r="U16" s="101">
        <v>79.5490711025504</v>
      </c>
      <c r="V16" s="101">
        <v>84.250815009566494</v>
      </c>
    </row>
    <row r="17" spans="16:22" x14ac:dyDescent="0.25">
      <c r="P17" s="98">
        <v>36160</v>
      </c>
      <c r="Q17" s="99">
        <v>83.910232931439694</v>
      </c>
      <c r="R17" s="100">
        <v>91.461847461728198</v>
      </c>
      <c r="T17" s="98">
        <v>36160</v>
      </c>
      <c r="U17" s="101">
        <v>84.148289026756999</v>
      </c>
      <c r="V17" s="101">
        <v>92.013943218017403</v>
      </c>
    </row>
    <row r="18" spans="16:22" x14ac:dyDescent="0.25">
      <c r="P18" s="98">
        <v>36191</v>
      </c>
      <c r="Q18" s="99">
        <v>84.137044566222201</v>
      </c>
      <c r="R18" s="100">
        <v>92.158651132302197</v>
      </c>
      <c r="T18" s="98">
        <v>36250</v>
      </c>
      <c r="U18" s="101">
        <v>83.3308765087653</v>
      </c>
      <c r="V18" s="101">
        <v>86.377266505065094</v>
      </c>
    </row>
    <row r="19" spans="16:22" x14ac:dyDescent="0.25">
      <c r="P19" s="98">
        <v>36219</v>
      </c>
      <c r="Q19" s="99">
        <v>83.712150746625099</v>
      </c>
      <c r="R19" s="100">
        <v>88.238921818554999</v>
      </c>
      <c r="T19" s="98">
        <v>36341</v>
      </c>
      <c r="U19" s="101">
        <v>87.3805013353102</v>
      </c>
      <c r="V19" s="101">
        <v>93.7744377942048</v>
      </c>
    </row>
    <row r="20" spans="16:22" x14ac:dyDescent="0.25">
      <c r="P20" s="98">
        <v>36250</v>
      </c>
      <c r="Q20" s="99">
        <v>83.866144229773994</v>
      </c>
      <c r="R20" s="100">
        <v>86.769511635542997</v>
      </c>
      <c r="T20" s="98">
        <v>36433</v>
      </c>
      <c r="U20" s="101">
        <v>88.920979985966696</v>
      </c>
      <c r="V20" s="101">
        <v>95.212171905540202</v>
      </c>
    </row>
    <row r="21" spans="16:22" x14ac:dyDescent="0.25">
      <c r="P21" s="98">
        <v>36280</v>
      </c>
      <c r="Q21" s="99">
        <v>84.953428420146906</v>
      </c>
      <c r="R21" s="100">
        <v>86.571336033490994</v>
      </c>
      <c r="T21" s="98">
        <v>36525</v>
      </c>
      <c r="U21" s="101">
        <v>90.800242242511899</v>
      </c>
      <c r="V21" s="101">
        <v>95.135918279736302</v>
      </c>
    </row>
    <row r="22" spans="16:22" x14ac:dyDescent="0.25">
      <c r="P22" s="98">
        <v>36311</v>
      </c>
      <c r="Q22" s="99">
        <v>86.5723695675252</v>
      </c>
      <c r="R22" s="100">
        <v>92.019464602548993</v>
      </c>
      <c r="T22" s="98">
        <v>36616</v>
      </c>
      <c r="U22" s="101">
        <v>92.734790859398302</v>
      </c>
      <c r="V22" s="101">
        <v>96.724949692995807</v>
      </c>
    </row>
    <row r="23" spans="16:22" x14ac:dyDescent="0.25">
      <c r="P23" s="98">
        <v>36341</v>
      </c>
      <c r="Q23" s="99">
        <v>87.890077382347499</v>
      </c>
      <c r="R23" s="100">
        <v>94.653665284490401</v>
      </c>
      <c r="T23" s="98">
        <v>36707</v>
      </c>
      <c r="U23" s="101">
        <v>96.903994158128697</v>
      </c>
      <c r="V23" s="101">
        <v>101.26208032961</v>
      </c>
    </row>
    <row r="24" spans="16:22" x14ac:dyDescent="0.25">
      <c r="P24" s="98">
        <v>36372</v>
      </c>
      <c r="Q24" s="99">
        <v>88.484836851628103</v>
      </c>
      <c r="R24" s="100">
        <v>97.580658526457398</v>
      </c>
      <c r="T24" s="98">
        <v>36799</v>
      </c>
      <c r="U24" s="101">
        <v>96.826895216278004</v>
      </c>
      <c r="V24" s="101">
        <v>103.026494202405</v>
      </c>
    </row>
    <row r="25" spans="16:22" x14ac:dyDescent="0.25">
      <c r="P25" s="98">
        <v>36403</v>
      </c>
      <c r="Q25" s="99">
        <v>88.692057504355802</v>
      </c>
      <c r="R25" s="100">
        <v>95.356102613004197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89.099550893761304</v>
      </c>
      <c r="R26" s="100">
        <v>95.199319547557806</v>
      </c>
      <c r="T26" s="98">
        <v>36981</v>
      </c>
      <c r="U26" s="101">
        <v>99.917764302499705</v>
      </c>
      <c r="V26" s="101">
        <v>103.98895499272901</v>
      </c>
    </row>
    <row r="27" spans="16:22" x14ac:dyDescent="0.25">
      <c r="P27" s="98">
        <v>36464</v>
      </c>
      <c r="Q27" s="99">
        <v>89.665828897188007</v>
      </c>
      <c r="R27" s="100">
        <v>93.410656630384395</v>
      </c>
      <c r="T27" s="98">
        <v>37072</v>
      </c>
      <c r="U27" s="101">
        <v>101.56202945767301</v>
      </c>
      <c r="V27" s="101">
        <v>102.654885373864</v>
      </c>
    </row>
    <row r="28" spans="16:22" x14ac:dyDescent="0.25">
      <c r="P28" s="98">
        <v>36494</v>
      </c>
      <c r="Q28" s="99">
        <v>90.774042656205296</v>
      </c>
      <c r="R28" s="100">
        <v>95.783897886652895</v>
      </c>
      <c r="T28" s="98">
        <v>37164</v>
      </c>
      <c r="U28" s="101">
        <v>106.444678596106</v>
      </c>
      <c r="V28" s="101">
        <v>107.319399641947</v>
      </c>
    </row>
    <row r="29" spans="16:22" x14ac:dyDescent="0.25">
      <c r="P29" s="98">
        <v>36525</v>
      </c>
      <c r="Q29" s="99">
        <v>91.354669466189193</v>
      </c>
      <c r="R29" s="100">
        <v>95.922980117738504</v>
      </c>
      <c r="T29" s="98">
        <v>37256</v>
      </c>
      <c r="U29" s="101">
        <v>103.12793642915599</v>
      </c>
      <c r="V29" s="101">
        <v>101.629514509747</v>
      </c>
    </row>
    <row r="30" spans="16:22" x14ac:dyDescent="0.25">
      <c r="P30" s="98">
        <v>36556</v>
      </c>
      <c r="Q30" s="99">
        <v>92.369978019597895</v>
      </c>
      <c r="R30" s="100">
        <v>98.223478952479496</v>
      </c>
      <c r="T30" s="98">
        <v>37346</v>
      </c>
      <c r="U30" s="101">
        <v>107.201209911596</v>
      </c>
      <c r="V30" s="101">
        <v>101.435615481813</v>
      </c>
    </row>
    <row r="31" spans="16:22" x14ac:dyDescent="0.25">
      <c r="P31" s="98">
        <v>36585</v>
      </c>
      <c r="Q31" s="99">
        <v>92.729191014061499</v>
      </c>
      <c r="R31" s="100">
        <v>97.608295584741896</v>
      </c>
      <c r="T31" s="98">
        <v>37437</v>
      </c>
      <c r="U31" s="101">
        <v>109.15457846379</v>
      </c>
      <c r="V31" s="101">
        <v>100.48094808592199</v>
      </c>
    </row>
    <row r="32" spans="16:22" x14ac:dyDescent="0.25">
      <c r="P32" s="98">
        <v>36616</v>
      </c>
      <c r="Q32" s="99">
        <v>93.297598303290201</v>
      </c>
      <c r="R32" s="100">
        <v>98.244468043509698</v>
      </c>
      <c r="T32" s="98">
        <v>37529</v>
      </c>
      <c r="U32" s="101">
        <v>112.748277081583</v>
      </c>
      <c r="V32" s="101">
        <v>106.965400570875</v>
      </c>
    </row>
    <row r="33" spans="16:22" x14ac:dyDescent="0.25">
      <c r="P33" s="98">
        <v>36646</v>
      </c>
      <c r="Q33" s="99">
        <v>93.894035223786005</v>
      </c>
      <c r="R33" s="100">
        <v>96.867811391695199</v>
      </c>
      <c r="T33" s="98">
        <v>37621</v>
      </c>
      <c r="U33" s="101">
        <v>116.867267938933</v>
      </c>
      <c r="V33" s="101">
        <v>107.96896836568</v>
      </c>
    </row>
    <row r="34" spans="16:22" x14ac:dyDescent="0.25">
      <c r="P34" s="98">
        <v>36677</v>
      </c>
      <c r="Q34" s="99">
        <v>95.623301619021007</v>
      </c>
      <c r="R34" s="100">
        <v>98.585971891977593</v>
      </c>
      <c r="T34" s="98">
        <v>37711</v>
      </c>
      <c r="U34" s="101">
        <v>118.026370736765</v>
      </c>
      <c r="V34" s="101">
        <v>111.17433883416</v>
      </c>
    </row>
    <row r="35" spans="16:22" x14ac:dyDescent="0.25">
      <c r="P35" s="98">
        <v>36707</v>
      </c>
      <c r="Q35" s="99">
        <v>97.614251139414094</v>
      </c>
      <c r="R35" s="100">
        <v>101.561044759483</v>
      </c>
      <c r="T35" s="98">
        <v>37802</v>
      </c>
      <c r="U35" s="101">
        <v>122.114005742782</v>
      </c>
      <c r="V35" s="101">
        <v>113.680315077933</v>
      </c>
    </row>
    <row r="36" spans="16:22" x14ac:dyDescent="0.25">
      <c r="P36" s="98">
        <v>36738</v>
      </c>
      <c r="Q36" s="99">
        <v>98.071709432223898</v>
      </c>
      <c r="R36" s="100">
        <v>105.544588352723</v>
      </c>
      <c r="T36" s="98">
        <v>37894</v>
      </c>
      <c r="U36" s="101">
        <v>125.69878810824601</v>
      </c>
      <c r="V36" s="101">
        <v>113.784498489078</v>
      </c>
    </row>
    <row r="37" spans="16:22" x14ac:dyDescent="0.25">
      <c r="P37" s="98">
        <v>36769</v>
      </c>
      <c r="Q37" s="99">
        <v>97.763512720969203</v>
      </c>
      <c r="R37" s="100">
        <v>106.51786811463199</v>
      </c>
      <c r="T37" s="98">
        <v>37986</v>
      </c>
      <c r="U37" s="101">
        <v>128.43768954874801</v>
      </c>
      <c r="V37" s="101">
        <v>116.18867719977899</v>
      </c>
    </row>
    <row r="38" spans="16:22" x14ac:dyDescent="0.25">
      <c r="P38" s="98">
        <v>36799</v>
      </c>
      <c r="Q38" s="99">
        <v>97.240026487442293</v>
      </c>
      <c r="R38" s="100">
        <v>104.322527489157</v>
      </c>
      <c r="T38" s="98">
        <v>38077</v>
      </c>
      <c r="U38" s="101">
        <v>133.548939747535</v>
      </c>
      <c r="V38" s="101">
        <v>121.423147146811</v>
      </c>
    </row>
    <row r="39" spans="16:22" x14ac:dyDescent="0.25">
      <c r="P39" s="98">
        <v>36830</v>
      </c>
      <c r="Q39" s="99">
        <v>98.277780662780501</v>
      </c>
      <c r="R39" s="100">
        <v>101.474530242336</v>
      </c>
      <c r="T39" s="98">
        <v>38168</v>
      </c>
      <c r="U39" s="101">
        <v>140.42026813635599</v>
      </c>
      <c r="V39" s="101">
        <v>125.353279155224</v>
      </c>
    </row>
    <row r="40" spans="16:22" x14ac:dyDescent="0.25">
      <c r="P40" s="98">
        <v>36860</v>
      </c>
      <c r="Q40" s="99">
        <v>99.291134163561296</v>
      </c>
      <c r="R40" s="100">
        <v>99.897613789823495</v>
      </c>
      <c r="T40" s="98">
        <v>38260</v>
      </c>
      <c r="U40" s="101">
        <v>144.488076493801</v>
      </c>
      <c r="V40" s="101">
        <v>128.95767427200201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145.068683416038</v>
      </c>
      <c r="V41" s="101">
        <v>129.871275309553</v>
      </c>
    </row>
    <row r="42" spans="16:22" x14ac:dyDescent="0.25">
      <c r="P42" s="98">
        <v>36922</v>
      </c>
      <c r="Q42" s="99">
        <v>100.108734475717</v>
      </c>
      <c r="R42" s="100">
        <v>101.531699795834</v>
      </c>
      <c r="T42" s="98">
        <v>38442</v>
      </c>
      <c r="U42" s="101">
        <v>155.31661186976899</v>
      </c>
      <c r="V42" s="101">
        <v>135.36728745603301</v>
      </c>
    </row>
    <row r="43" spans="16:22" x14ac:dyDescent="0.25">
      <c r="P43" s="98">
        <v>36950</v>
      </c>
      <c r="Q43" s="99">
        <v>100.332346806788</v>
      </c>
      <c r="R43" s="100">
        <v>103.728337709019</v>
      </c>
      <c r="T43" s="98">
        <v>38533</v>
      </c>
      <c r="U43" s="101">
        <v>160.61175601865699</v>
      </c>
      <c r="V43" s="101">
        <v>139.493358156196</v>
      </c>
    </row>
    <row r="44" spans="16:22" x14ac:dyDescent="0.25">
      <c r="P44" s="98">
        <v>36981</v>
      </c>
      <c r="Q44" s="99">
        <v>100.43122151242601</v>
      </c>
      <c r="R44" s="100">
        <v>104.54104866368699</v>
      </c>
      <c r="T44" s="98">
        <v>38625</v>
      </c>
      <c r="U44" s="101">
        <v>164.72056880185301</v>
      </c>
      <c r="V44" s="101">
        <v>149.804328211316</v>
      </c>
    </row>
    <row r="45" spans="16:22" x14ac:dyDescent="0.25">
      <c r="P45" s="98">
        <v>37011</v>
      </c>
      <c r="Q45" s="99">
        <v>100.446984809542</v>
      </c>
      <c r="R45" s="100">
        <v>103.44581505459099</v>
      </c>
      <c r="T45" s="98">
        <v>38717</v>
      </c>
      <c r="U45" s="101">
        <v>167.480304866046</v>
      </c>
      <c r="V45" s="101">
        <v>149.20121815170299</v>
      </c>
    </row>
    <row r="46" spans="16:22" x14ac:dyDescent="0.25">
      <c r="P46" s="98">
        <v>37042</v>
      </c>
      <c r="Q46" s="99">
        <v>100.803235487045</v>
      </c>
      <c r="R46" s="100">
        <v>103.03295225084899</v>
      </c>
      <c r="T46" s="98">
        <v>38807</v>
      </c>
      <c r="U46" s="101">
        <v>171.70413376953499</v>
      </c>
      <c r="V46" s="101">
        <v>151.608410267842</v>
      </c>
    </row>
    <row r="47" spans="16:22" x14ac:dyDescent="0.25">
      <c r="P47" s="98">
        <v>37072</v>
      </c>
      <c r="Q47" s="99">
        <v>102.200977268458</v>
      </c>
      <c r="R47" s="100">
        <v>103.767185829984</v>
      </c>
      <c r="T47" s="98">
        <v>38898</v>
      </c>
      <c r="U47" s="101">
        <v>176.06271354345199</v>
      </c>
      <c r="V47" s="101">
        <v>153.86487999156901</v>
      </c>
    </row>
    <row r="48" spans="16:22" x14ac:dyDescent="0.25">
      <c r="P48" s="98">
        <v>37103</v>
      </c>
      <c r="Q48" s="99">
        <v>103.93872973355001</v>
      </c>
      <c r="R48" s="100">
        <v>106.270463955384</v>
      </c>
      <c r="T48" s="98">
        <v>38990</v>
      </c>
      <c r="U48" s="101">
        <v>175.36086350782901</v>
      </c>
      <c r="V48" s="101">
        <v>157.26101194330701</v>
      </c>
    </row>
    <row r="49" spans="16:22" x14ac:dyDescent="0.25">
      <c r="P49" s="98">
        <v>37134</v>
      </c>
      <c r="Q49" s="99">
        <v>105.93890049721701</v>
      </c>
      <c r="R49" s="100">
        <v>108.33086869632</v>
      </c>
      <c r="T49" s="98">
        <v>39082</v>
      </c>
      <c r="U49" s="101">
        <v>175.084114014335</v>
      </c>
      <c r="V49" s="101">
        <v>160.60403191308399</v>
      </c>
    </row>
    <row r="50" spans="16:22" x14ac:dyDescent="0.25">
      <c r="P50" s="98">
        <v>37164</v>
      </c>
      <c r="Q50" s="99">
        <v>106.905161017114</v>
      </c>
      <c r="R50" s="100">
        <v>107.92415026774</v>
      </c>
      <c r="T50" s="98">
        <v>39172</v>
      </c>
      <c r="U50" s="101">
        <v>181.29006961698701</v>
      </c>
      <c r="V50" s="101">
        <v>166.37342836285799</v>
      </c>
    </row>
    <row r="51" spans="16:22" x14ac:dyDescent="0.25">
      <c r="P51" s="98">
        <v>37195</v>
      </c>
      <c r="Q51" s="99">
        <v>106.43392353521401</v>
      </c>
      <c r="R51" s="100">
        <v>104.304880581455</v>
      </c>
      <c r="T51" s="98">
        <v>39263</v>
      </c>
      <c r="U51" s="101">
        <v>184.31435355118799</v>
      </c>
      <c r="V51" s="101">
        <v>171.36541253255501</v>
      </c>
    </row>
    <row r="52" spans="16:22" x14ac:dyDescent="0.25">
      <c r="P52" s="98">
        <v>37225</v>
      </c>
      <c r="Q52" s="99">
        <v>105.318965046523</v>
      </c>
      <c r="R52" s="100">
        <v>102.987926713397</v>
      </c>
      <c r="T52" s="98">
        <v>39355</v>
      </c>
      <c r="U52" s="101">
        <v>185.26896683640101</v>
      </c>
      <c r="V52" s="101">
        <v>168.228036839987</v>
      </c>
    </row>
    <row r="53" spans="16:22" x14ac:dyDescent="0.25">
      <c r="P53" s="98">
        <v>37256</v>
      </c>
      <c r="Q53" s="99">
        <v>104.028953901042</v>
      </c>
      <c r="R53" s="100">
        <v>102.831854548504</v>
      </c>
      <c r="T53" s="98">
        <v>39447</v>
      </c>
      <c r="U53" s="101">
        <v>178.24356618817799</v>
      </c>
      <c r="V53" s="101">
        <v>157.658780645646</v>
      </c>
    </row>
    <row r="54" spans="16:22" x14ac:dyDescent="0.25">
      <c r="P54" s="98">
        <v>37287</v>
      </c>
      <c r="Q54" s="99">
        <v>104.41604652133201</v>
      </c>
      <c r="R54" s="100">
        <v>104.359619491914</v>
      </c>
      <c r="T54" s="98">
        <v>39538</v>
      </c>
      <c r="U54" s="101">
        <v>179.85207748929699</v>
      </c>
      <c r="V54" s="101">
        <v>163.541564034728</v>
      </c>
    </row>
    <row r="55" spans="16:22" x14ac:dyDescent="0.25">
      <c r="P55" s="98">
        <v>37315</v>
      </c>
      <c r="Q55" s="99">
        <v>105.684866751317</v>
      </c>
      <c r="R55" s="100">
        <v>103.34241766239801</v>
      </c>
      <c r="T55" s="98">
        <v>39629</v>
      </c>
      <c r="U55" s="101">
        <v>175.10079710965601</v>
      </c>
      <c r="V55" s="101">
        <v>158.366817879135</v>
      </c>
    </row>
    <row r="56" spans="16:22" x14ac:dyDescent="0.25">
      <c r="P56" s="98">
        <v>37346</v>
      </c>
      <c r="Q56" s="99">
        <v>107.636085731866</v>
      </c>
      <c r="R56" s="100">
        <v>101.75957643572799</v>
      </c>
      <c r="T56" s="98">
        <v>39721</v>
      </c>
      <c r="U56" s="101">
        <v>172.34231780318001</v>
      </c>
      <c r="V56" s="101">
        <v>163.40566622288199</v>
      </c>
    </row>
    <row r="57" spans="16:22" x14ac:dyDescent="0.25">
      <c r="P57" s="98">
        <v>37376</v>
      </c>
      <c r="Q57" s="99">
        <v>108.504209735001</v>
      </c>
      <c r="R57" s="100">
        <v>100.67284063535899</v>
      </c>
      <c r="T57" s="98">
        <v>39813</v>
      </c>
      <c r="U57" s="101">
        <v>159.99824084273601</v>
      </c>
      <c r="V57" s="101">
        <v>136.82971788053499</v>
      </c>
    </row>
    <row r="58" spans="16:22" x14ac:dyDescent="0.25">
      <c r="P58" s="98">
        <v>37407</v>
      </c>
      <c r="Q58" s="99">
        <v>109.211359931544</v>
      </c>
      <c r="R58" s="100">
        <v>100.44761161999401</v>
      </c>
      <c r="T58" s="98">
        <v>39903</v>
      </c>
      <c r="U58" s="101">
        <v>147.07620260632001</v>
      </c>
      <c r="V58" s="101">
        <v>118.685593941246</v>
      </c>
    </row>
    <row r="59" spans="16:22" x14ac:dyDescent="0.25">
      <c r="P59" s="98">
        <v>37437</v>
      </c>
      <c r="Q59" s="99">
        <v>109.676308088453</v>
      </c>
      <c r="R59" s="100">
        <v>101.213396171057</v>
      </c>
      <c r="T59" s="98">
        <v>39994</v>
      </c>
      <c r="U59" s="101">
        <v>145.81273904801799</v>
      </c>
      <c r="V59" s="101">
        <v>116.54850344541001</v>
      </c>
    </row>
    <row r="60" spans="16:22" x14ac:dyDescent="0.25">
      <c r="P60" s="98">
        <v>37468</v>
      </c>
      <c r="Q60" s="99">
        <v>110.64516582264901</v>
      </c>
      <c r="R60" s="100">
        <v>102.027205082449</v>
      </c>
      <c r="T60" s="98">
        <v>40086</v>
      </c>
      <c r="U60" s="101">
        <v>138.88074492684899</v>
      </c>
      <c r="V60" s="101">
        <v>104.151319829424</v>
      </c>
    </row>
    <row r="61" spans="16:22" x14ac:dyDescent="0.25">
      <c r="P61" s="98">
        <v>37499</v>
      </c>
      <c r="Q61" s="99">
        <v>111.76111807836099</v>
      </c>
      <c r="R61" s="100">
        <v>104.86033109752</v>
      </c>
      <c r="T61" s="98">
        <v>40178</v>
      </c>
      <c r="U61" s="101">
        <v>134.92278930292301</v>
      </c>
      <c r="V61" s="101">
        <v>109.062230846426</v>
      </c>
    </row>
    <row r="62" spans="16:22" x14ac:dyDescent="0.25">
      <c r="P62" s="98">
        <v>37529</v>
      </c>
      <c r="Q62" s="99">
        <v>113.19808074735499</v>
      </c>
      <c r="R62" s="100">
        <v>106.985544796056</v>
      </c>
      <c r="T62" s="98">
        <v>40268</v>
      </c>
      <c r="U62" s="101">
        <v>136.824535206875</v>
      </c>
      <c r="V62" s="101">
        <v>105.771572702951</v>
      </c>
    </row>
    <row r="63" spans="16:22" x14ac:dyDescent="0.25">
      <c r="P63" s="98">
        <v>37560</v>
      </c>
      <c r="Q63" s="99">
        <v>114.937018969031</v>
      </c>
      <c r="R63" s="100">
        <v>109.53383701314</v>
      </c>
      <c r="T63" s="98">
        <v>40359</v>
      </c>
      <c r="U63" s="101">
        <v>129.95712131643199</v>
      </c>
      <c r="V63" s="101">
        <v>116.46724206020301</v>
      </c>
    </row>
    <row r="64" spans="16:22" x14ac:dyDescent="0.25">
      <c r="P64" s="98">
        <v>37590</v>
      </c>
      <c r="Q64" s="99">
        <v>116.794702283676</v>
      </c>
      <c r="R64" s="100">
        <v>109.43879899040699</v>
      </c>
      <c r="T64" s="98">
        <v>40451</v>
      </c>
      <c r="U64" s="101">
        <v>130.687739333596</v>
      </c>
      <c r="V64" s="101">
        <v>110.518053980399</v>
      </c>
    </row>
    <row r="65" spans="16:22" x14ac:dyDescent="0.25">
      <c r="P65" s="98">
        <v>37621</v>
      </c>
      <c r="Q65" s="99">
        <v>117.84437588438</v>
      </c>
      <c r="R65" s="100">
        <v>108.988791014366</v>
      </c>
      <c r="T65" s="98">
        <v>40543</v>
      </c>
      <c r="U65" s="101">
        <v>130.755280628077</v>
      </c>
      <c r="V65" s="101">
        <v>125.063326002102</v>
      </c>
    </row>
    <row r="66" spans="16:22" x14ac:dyDescent="0.25">
      <c r="P66" s="98">
        <v>37652</v>
      </c>
      <c r="Q66" s="99">
        <v>117.688485484377</v>
      </c>
      <c r="R66" s="100">
        <v>107.593413617435</v>
      </c>
      <c r="T66" s="98">
        <v>40633</v>
      </c>
      <c r="U66" s="101">
        <v>126.331062475171</v>
      </c>
      <c r="V66" s="101">
        <v>110.27199971243699</v>
      </c>
    </row>
    <row r="67" spans="16:22" x14ac:dyDescent="0.25">
      <c r="P67" s="98">
        <v>37680</v>
      </c>
      <c r="Q67" s="99">
        <v>117.489225824255</v>
      </c>
      <c r="R67" s="100">
        <v>108.596831946522</v>
      </c>
      <c r="T67" s="98">
        <v>40724</v>
      </c>
      <c r="U67" s="101">
        <v>128.65314386435</v>
      </c>
      <c r="V67" s="101">
        <v>115.97985786731201</v>
      </c>
    </row>
    <row r="68" spans="16:22" x14ac:dyDescent="0.25">
      <c r="P68" s="98">
        <v>37711</v>
      </c>
      <c r="Q68" s="99">
        <v>118.36168659989001</v>
      </c>
      <c r="R68" s="100">
        <v>110.972901644576</v>
      </c>
      <c r="T68" s="98">
        <v>40816</v>
      </c>
      <c r="U68" s="101">
        <v>130.82384180760701</v>
      </c>
      <c r="V68" s="101">
        <v>121.19067304129899</v>
      </c>
    </row>
    <row r="69" spans="16:22" x14ac:dyDescent="0.25">
      <c r="P69" s="98">
        <v>37741</v>
      </c>
      <c r="Q69" s="99">
        <v>120.111128037657</v>
      </c>
      <c r="R69" s="100">
        <v>113.439640628935</v>
      </c>
      <c r="T69" s="98">
        <v>40908</v>
      </c>
      <c r="U69" s="101">
        <v>131.792264555869</v>
      </c>
      <c r="V69" s="101">
        <v>123.241265972638</v>
      </c>
    </row>
    <row r="70" spans="16:22" x14ac:dyDescent="0.25">
      <c r="P70" s="98">
        <v>37772</v>
      </c>
      <c r="Q70" s="99">
        <v>121.788948721338</v>
      </c>
      <c r="R70" s="100">
        <v>114.60560186609</v>
      </c>
      <c r="T70" s="98">
        <v>40999</v>
      </c>
      <c r="U70" s="101">
        <v>128.62336072232301</v>
      </c>
      <c r="V70" s="101">
        <v>116.838933672751</v>
      </c>
    </row>
    <row r="71" spans="16:22" x14ac:dyDescent="0.25">
      <c r="P71" s="98">
        <v>37802</v>
      </c>
      <c r="Q71" s="99">
        <v>122.692234426662</v>
      </c>
      <c r="R71" s="100">
        <v>114.113350781748</v>
      </c>
      <c r="T71" s="98">
        <v>41090</v>
      </c>
      <c r="U71" s="101">
        <v>132.65626631898499</v>
      </c>
      <c r="V71" s="101">
        <v>124.505275450075</v>
      </c>
    </row>
    <row r="72" spans="16:22" x14ac:dyDescent="0.25">
      <c r="P72" s="98">
        <v>37833</v>
      </c>
      <c r="Q72" s="99">
        <v>123.585999289402</v>
      </c>
      <c r="R72" s="100">
        <v>113.271724958243</v>
      </c>
      <c r="T72" s="98">
        <v>41182</v>
      </c>
      <c r="U72" s="101">
        <v>134.97484089429301</v>
      </c>
      <c r="V72" s="101">
        <v>127.19035561729</v>
      </c>
    </row>
    <row r="73" spans="16:22" x14ac:dyDescent="0.25">
      <c r="P73" s="98">
        <v>37864</v>
      </c>
      <c r="Q73" s="99">
        <v>124.78673179748201</v>
      </c>
      <c r="R73" s="100">
        <v>112.88344604858599</v>
      </c>
      <c r="T73" s="98">
        <v>41274</v>
      </c>
      <c r="U73" s="101">
        <v>140.358474342969</v>
      </c>
      <c r="V73" s="101">
        <v>129.971196908194</v>
      </c>
    </row>
    <row r="74" spans="16:22" x14ac:dyDescent="0.25">
      <c r="P74" s="98">
        <v>37894</v>
      </c>
      <c r="Q74" s="99">
        <v>126.38959461573999</v>
      </c>
      <c r="R74" s="100">
        <v>113.65768888438799</v>
      </c>
      <c r="T74" s="98">
        <v>41364</v>
      </c>
      <c r="U74" s="101">
        <v>134.34806495017199</v>
      </c>
      <c r="V74" s="101">
        <v>129.49482044592099</v>
      </c>
    </row>
    <row r="75" spans="16:22" x14ac:dyDescent="0.25">
      <c r="P75" s="98">
        <v>37925</v>
      </c>
      <c r="Q75" s="99">
        <v>127.460460744071</v>
      </c>
      <c r="R75" s="100">
        <v>114.85517849192399</v>
      </c>
      <c r="T75" s="98">
        <v>41455</v>
      </c>
      <c r="U75" s="101">
        <v>145.24870272762001</v>
      </c>
      <c r="V75" s="101">
        <v>136.37418602259999</v>
      </c>
    </row>
    <row r="76" spans="16:22" x14ac:dyDescent="0.25">
      <c r="P76" s="98">
        <v>37955</v>
      </c>
      <c r="Q76" s="99">
        <v>127.997579412466</v>
      </c>
      <c r="R76" s="100">
        <v>116.098878847808</v>
      </c>
      <c r="T76" s="98">
        <v>41547</v>
      </c>
      <c r="U76" s="101">
        <v>146.197207925589</v>
      </c>
      <c r="V76" s="101">
        <v>136.11920446872301</v>
      </c>
    </row>
    <row r="77" spans="16:22" x14ac:dyDescent="0.25">
      <c r="P77" s="98">
        <v>37986</v>
      </c>
      <c r="Q77" s="99">
        <v>128.53767126416801</v>
      </c>
      <c r="R77" s="100">
        <v>116.540667270116</v>
      </c>
      <c r="T77" s="98">
        <v>41639</v>
      </c>
      <c r="U77" s="101">
        <v>151.20591000741601</v>
      </c>
      <c r="V77" s="101">
        <v>143.12483817988701</v>
      </c>
    </row>
    <row r="78" spans="16:22" x14ac:dyDescent="0.25">
      <c r="P78" s="98">
        <v>38017</v>
      </c>
      <c r="Q78" s="99">
        <v>129.64687361619701</v>
      </c>
      <c r="R78" s="100">
        <v>117.00400574753699</v>
      </c>
      <c r="T78" s="98">
        <v>41729</v>
      </c>
      <c r="U78" s="101">
        <v>153.775056240536</v>
      </c>
      <c r="V78" s="101">
        <v>144.64846348922299</v>
      </c>
    </row>
    <row r="79" spans="16:22" x14ac:dyDescent="0.25">
      <c r="P79" s="98">
        <v>38046</v>
      </c>
      <c r="Q79" s="99">
        <v>132.13362705263401</v>
      </c>
      <c r="R79" s="100">
        <v>119.18305212750001</v>
      </c>
      <c r="T79" s="98">
        <v>41820</v>
      </c>
      <c r="U79" s="101">
        <v>158.39234174858501</v>
      </c>
      <c r="V79" s="101">
        <v>150.70916981434499</v>
      </c>
    </row>
    <row r="80" spans="16:22" x14ac:dyDescent="0.25">
      <c r="P80" s="98">
        <v>38077</v>
      </c>
      <c r="Q80" s="99">
        <v>134.66157326100401</v>
      </c>
      <c r="R80" s="100">
        <v>121.802629243637</v>
      </c>
      <c r="T80" s="98">
        <v>41912</v>
      </c>
      <c r="U80" s="101">
        <v>163.000351291615</v>
      </c>
      <c r="V80" s="101">
        <v>152.798766166023</v>
      </c>
    </row>
    <row r="81" spans="16:22" x14ac:dyDescent="0.25">
      <c r="P81" s="98">
        <v>38107</v>
      </c>
      <c r="Q81" s="99">
        <v>137.24461770073</v>
      </c>
      <c r="R81" s="100">
        <v>124.046201122052</v>
      </c>
      <c r="T81" s="98">
        <v>42004</v>
      </c>
      <c r="U81" s="101">
        <v>166.19898506390601</v>
      </c>
      <c r="V81" s="101">
        <v>158.126840417012</v>
      </c>
    </row>
    <row r="82" spans="16:22" x14ac:dyDescent="0.25">
      <c r="P82" s="98">
        <v>38138</v>
      </c>
      <c r="Q82" s="99">
        <v>138.835108405314</v>
      </c>
      <c r="R82" s="100">
        <v>124.82690276047499</v>
      </c>
      <c r="T82" s="98">
        <v>42094</v>
      </c>
      <c r="U82" s="101">
        <v>169.684217918054</v>
      </c>
      <c r="V82" s="101">
        <v>163.34660144176101</v>
      </c>
    </row>
    <row r="83" spans="16:22" x14ac:dyDescent="0.25">
      <c r="P83" s="98">
        <v>38168</v>
      </c>
      <c r="Q83" s="99">
        <v>140.92355566114401</v>
      </c>
      <c r="R83" s="100">
        <v>125.648622072527</v>
      </c>
      <c r="T83" s="98">
        <v>42185</v>
      </c>
      <c r="U83" s="101">
        <v>173.992137471826</v>
      </c>
      <c r="V83" s="101">
        <v>166.049207700734</v>
      </c>
    </row>
    <row r="84" spans="16:22" x14ac:dyDescent="0.25">
      <c r="P84" s="98">
        <v>38199</v>
      </c>
      <c r="Q84" s="99">
        <v>142.767690320604</v>
      </c>
      <c r="R84" s="100">
        <v>126.097682860004</v>
      </c>
      <c r="T84" s="98">
        <v>42277</v>
      </c>
      <c r="U84" s="101">
        <v>178.22499063545001</v>
      </c>
      <c r="V84" s="101">
        <v>168.839851367721</v>
      </c>
    </row>
    <row r="85" spans="16:22" x14ac:dyDescent="0.25">
      <c r="P85" s="98">
        <v>38230</v>
      </c>
      <c r="Q85" s="99">
        <v>145.00333364246799</v>
      </c>
      <c r="R85" s="100">
        <v>127.83201255031101</v>
      </c>
      <c r="T85" s="98">
        <v>42369</v>
      </c>
      <c r="U85" s="101">
        <v>178.37197584413801</v>
      </c>
      <c r="V85" s="101">
        <v>170.19549074784501</v>
      </c>
    </row>
    <row r="86" spans="16:22" x14ac:dyDescent="0.25">
      <c r="P86" s="98">
        <v>38260</v>
      </c>
      <c r="Q86" s="99">
        <v>145.86122348996099</v>
      </c>
      <c r="R86" s="100">
        <v>129.383308077642</v>
      </c>
      <c r="T86" s="98">
        <v>42460</v>
      </c>
      <c r="U86" s="101">
        <v>183.02950246146901</v>
      </c>
      <c r="V86" s="101">
        <v>175.28537737894001</v>
      </c>
    </row>
    <row r="87" spans="16:22" x14ac:dyDescent="0.25">
      <c r="P87" s="98">
        <v>38291</v>
      </c>
      <c r="Q87" s="99">
        <v>145.49476016540501</v>
      </c>
      <c r="R87" s="100">
        <v>131.083291065336</v>
      </c>
      <c r="T87" s="98">
        <v>42551</v>
      </c>
      <c r="U87" s="101">
        <v>186.33614717037199</v>
      </c>
      <c r="V87" s="101">
        <v>177.84312880153399</v>
      </c>
    </row>
    <row r="88" spans="16:22" x14ac:dyDescent="0.25">
      <c r="P88" s="98">
        <v>38321</v>
      </c>
      <c r="Q88" s="99">
        <v>145.35500255088701</v>
      </c>
      <c r="R88" s="100">
        <v>131.10059620347801</v>
      </c>
      <c r="T88" s="98">
        <v>42643</v>
      </c>
      <c r="U88" s="101">
        <v>193.91312840553499</v>
      </c>
      <c r="V88" s="101">
        <v>185.958711970933</v>
      </c>
    </row>
    <row r="89" spans="16:22" x14ac:dyDescent="0.25">
      <c r="P89" s="98">
        <v>38352</v>
      </c>
      <c r="Q89" s="99">
        <v>146.594882115253</v>
      </c>
      <c r="R89" s="100">
        <v>131.672489642161</v>
      </c>
      <c r="T89" s="98">
        <v>42735</v>
      </c>
      <c r="U89" s="101">
        <v>194.07199445449601</v>
      </c>
      <c r="V89" s="101">
        <v>181.12906351732801</v>
      </c>
    </row>
    <row r="90" spans="16:22" x14ac:dyDescent="0.25">
      <c r="P90" s="98">
        <v>38383</v>
      </c>
      <c r="Q90" s="99">
        <v>149.80579950511299</v>
      </c>
      <c r="R90" s="100">
        <v>131.20976206077901</v>
      </c>
      <c r="T90" s="98">
        <v>42825</v>
      </c>
      <c r="U90" s="101">
        <v>204.150950749928</v>
      </c>
      <c r="V90" s="101">
        <v>189.57818174487099</v>
      </c>
    </row>
    <row r="91" spans="16:22" x14ac:dyDescent="0.25">
      <c r="P91" s="98">
        <v>38411</v>
      </c>
      <c r="Q91" s="99">
        <v>153.568147041446</v>
      </c>
      <c r="R91" s="100">
        <v>133.91246822361799</v>
      </c>
      <c r="T91" s="98">
        <v>42916</v>
      </c>
      <c r="U91" s="101">
        <v>213.44403583336199</v>
      </c>
      <c r="V91" s="101">
        <v>192.22566212480399</v>
      </c>
    </row>
    <row r="92" spans="16:22" x14ac:dyDescent="0.25">
      <c r="P92" s="98">
        <v>38442</v>
      </c>
      <c r="Q92" s="99">
        <v>156.877634331785</v>
      </c>
      <c r="R92" s="100">
        <v>135.71133504140599</v>
      </c>
      <c r="T92" s="98">
        <v>43008</v>
      </c>
      <c r="U92" s="101">
        <v>213.79130039954299</v>
      </c>
      <c r="V92" s="101">
        <v>196.53442575653301</v>
      </c>
    </row>
    <row r="93" spans="16:22" x14ac:dyDescent="0.25">
      <c r="P93" s="98">
        <v>38472</v>
      </c>
      <c r="Q93" s="99">
        <v>158.95654116208999</v>
      </c>
      <c r="R93" s="100">
        <v>137.99026636420101</v>
      </c>
      <c r="T93" s="98">
        <v>43100</v>
      </c>
      <c r="U93" s="101">
        <v>219.44042178233599</v>
      </c>
      <c r="V93" s="101">
        <v>198.19717258221701</v>
      </c>
    </row>
    <row r="94" spans="16:22" x14ac:dyDescent="0.25">
      <c r="P94" s="98">
        <v>38503</v>
      </c>
      <c r="Q94" s="99">
        <v>160.77415080677301</v>
      </c>
      <c r="R94" s="100">
        <v>139.44198396638001</v>
      </c>
      <c r="T94" s="98">
        <v>43190</v>
      </c>
      <c r="U94" s="101">
        <v>218.04552570167201</v>
      </c>
      <c r="V94" s="101">
        <v>209.45582595071099</v>
      </c>
    </row>
    <row r="95" spans="16:22" x14ac:dyDescent="0.25">
      <c r="P95" s="98">
        <v>38533</v>
      </c>
      <c r="Q95" s="99">
        <v>162.299086313723</v>
      </c>
      <c r="R95" s="100">
        <v>140.63674776474099</v>
      </c>
      <c r="T95" s="98">
        <v>43281</v>
      </c>
      <c r="U95" s="101">
        <v>224.460388000276</v>
      </c>
      <c r="V95" s="101">
        <v>206.293621876049</v>
      </c>
    </row>
    <row r="96" spans="16:22" x14ac:dyDescent="0.25">
      <c r="P96" s="98">
        <v>38564</v>
      </c>
      <c r="Q96" s="99">
        <v>164.04069524753899</v>
      </c>
      <c r="R96" s="100">
        <v>143.90820861327799</v>
      </c>
      <c r="T96" s="98">
        <v>43373</v>
      </c>
      <c r="U96" s="101">
        <v>226.232913601267</v>
      </c>
      <c r="V96" s="101">
        <v>215.893519674863</v>
      </c>
    </row>
    <row r="97" spans="16:22" x14ac:dyDescent="0.25">
      <c r="P97" s="98">
        <v>38595</v>
      </c>
      <c r="Q97" s="99">
        <v>166.20910561779399</v>
      </c>
      <c r="R97" s="100">
        <v>147.63337688381301</v>
      </c>
      <c r="T97" s="98">
        <v>43465</v>
      </c>
      <c r="U97" s="101">
        <v>229.580614159947</v>
      </c>
      <c r="V97" s="101">
        <v>213.588697521233</v>
      </c>
    </row>
    <row r="98" spans="16:22" x14ac:dyDescent="0.25">
      <c r="P98" s="98">
        <v>38625</v>
      </c>
      <c r="Q98" s="99">
        <v>167.899716533239</v>
      </c>
      <c r="R98" s="100">
        <v>151.78925821254001</v>
      </c>
      <c r="T98" s="98">
        <v>43555</v>
      </c>
      <c r="U98" s="101">
        <v>233.06986141956</v>
      </c>
      <c r="V98" s="101">
        <v>224.86128135246901</v>
      </c>
    </row>
    <row r="99" spans="16:22" x14ac:dyDescent="0.25">
      <c r="P99" s="98">
        <v>38656</v>
      </c>
      <c r="Q99" s="99">
        <v>169.08332948578601</v>
      </c>
      <c r="R99" s="100">
        <v>152.313763604955</v>
      </c>
      <c r="T99" s="98">
        <v>43646</v>
      </c>
      <c r="U99" s="101">
        <v>236.27072347036301</v>
      </c>
      <c r="V99" s="101">
        <v>225.46137195464399</v>
      </c>
    </row>
    <row r="100" spans="16:22" x14ac:dyDescent="0.25">
      <c r="P100" s="98">
        <v>38686</v>
      </c>
      <c r="Q100" s="99">
        <v>169.183259465839</v>
      </c>
      <c r="R100" s="100">
        <v>151.395340263272</v>
      </c>
      <c r="T100" s="98">
        <v>43738</v>
      </c>
      <c r="U100" s="101">
        <v>240.85694482211201</v>
      </c>
      <c r="V100" s="101">
        <v>222.972465950642</v>
      </c>
    </row>
    <row r="101" spans="16:22" x14ac:dyDescent="0.25">
      <c r="P101" s="98">
        <v>38717</v>
      </c>
      <c r="Q101" s="99">
        <v>170.74224483756001</v>
      </c>
      <c r="R101" s="100">
        <v>150.87680711008099</v>
      </c>
      <c r="T101" s="98">
        <v>43830</v>
      </c>
      <c r="U101" s="101">
        <v>239.491379790217</v>
      </c>
      <c r="V101" s="101">
        <v>229.19996505998199</v>
      </c>
    </row>
    <row r="102" spans="16:22" x14ac:dyDescent="0.25">
      <c r="P102" s="98">
        <v>38748</v>
      </c>
      <c r="Q102" s="99">
        <v>172.365948456784</v>
      </c>
      <c r="R102" s="100">
        <v>151.43418171983799</v>
      </c>
      <c r="T102" s="98">
        <v>43921</v>
      </c>
      <c r="U102" s="101">
        <v>249.17848181158701</v>
      </c>
      <c r="V102" s="101">
        <v>243.78787922605599</v>
      </c>
    </row>
    <row r="103" spans="16:22" x14ac:dyDescent="0.25">
      <c r="P103" s="98">
        <v>38776</v>
      </c>
      <c r="Q103" s="99">
        <v>175.12318185471599</v>
      </c>
      <c r="R103" s="100">
        <v>153.72245867112599</v>
      </c>
      <c r="T103" s="98">
        <v>44012</v>
      </c>
      <c r="U103" s="101">
        <v>244.37412467406099</v>
      </c>
      <c r="V103" s="101">
        <v>227.333706656293</v>
      </c>
    </row>
    <row r="104" spans="16:22" x14ac:dyDescent="0.25">
      <c r="P104" s="98">
        <v>38807</v>
      </c>
      <c r="Q104" s="99">
        <v>175.77196555458499</v>
      </c>
      <c r="R104" s="100">
        <v>154.23163562148301</v>
      </c>
      <c r="T104" s="98">
        <v>44104</v>
      </c>
      <c r="U104" s="101">
        <v>249.78031541063899</v>
      </c>
      <c r="V104" s="101">
        <v>235.7115028819</v>
      </c>
    </row>
    <row r="105" spans="16:22" x14ac:dyDescent="0.25">
      <c r="P105" s="98">
        <v>38837</v>
      </c>
      <c r="Q105" s="99">
        <v>176.968514528616</v>
      </c>
      <c r="R105" s="100">
        <v>155.13403135171799</v>
      </c>
      <c r="T105" s="98">
        <v>44196</v>
      </c>
      <c r="U105" s="101">
        <v>262.91135456442601</v>
      </c>
      <c r="V105" s="101">
        <v>255.50221484950501</v>
      </c>
    </row>
    <row r="106" spans="16:22" x14ac:dyDescent="0.25">
      <c r="P106" s="98">
        <v>38868</v>
      </c>
      <c r="Q106" s="99">
        <v>177.58369754983701</v>
      </c>
      <c r="R106" s="100">
        <v>154.87305432016899</v>
      </c>
      <c r="T106" s="98">
        <v>44286</v>
      </c>
      <c r="U106" s="101">
        <v>262.94593504892498</v>
      </c>
      <c r="V106" s="101">
        <v>254.67784750955801</v>
      </c>
    </row>
    <row r="107" spans="16:22" x14ac:dyDescent="0.25">
      <c r="P107" s="98">
        <v>38898</v>
      </c>
      <c r="Q107" s="99">
        <v>179.25074289224199</v>
      </c>
      <c r="R107" s="100">
        <v>156.15319748488801</v>
      </c>
      <c r="T107" s="98">
        <v>44377</v>
      </c>
      <c r="U107" s="101">
        <v>275.72226073371797</v>
      </c>
      <c r="V107" s="101">
        <v>265.47087611614501</v>
      </c>
    </row>
    <row r="108" spans="16:22" x14ac:dyDescent="0.25">
      <c r="P108" s="98">
        <v>38929</v>
      </c>
      <c r="Q108" s="99">
        <v>178.85671148933201</v>
      </c>
      <c r="R108" s="100">
        <v>155.83280389159299</v>
      </c>
      <c r="T108" s="98">
        <v>44469</v>
      </c>
      <c r="U108" s="101">
        <v>286.61387250806098</v>
      </c>
      <c r="V108" s="101">
        <v>287.20582872120798</v>
      </c>
    </row>
    <row r="109" spans="16:22" x14ac:dyDescent="0.25">
      <c r="P109" s="98">
        <v>38960</v>
      </c>
      <c r="Q109" s="99">
        <v>178.13460984659</v>
      </c>
      <c r="R109" s="100">
        <v>157.00312262723099</v>
      </c>
      <c r="T109" s="98">
        <v>44561</v>
      </c>
      <c r="U109" s="101">
        <v>301.56653250212298</v>
      </c>
      <c r="V109" s="101">
        <v>294.99150489164998</v>
      </c>
    </row>
    <row r="110" spans="16:22" x14ac:dyDescent="0.25">
      <c r="P110" s="98">
        <v>38990</v>
      </c>
      <c r="Q110" s="99">
        <v>176.11887311582899</v>
      </c>
      <c r="R110" s="100">
        <v>156.17301950206999</v>
      </c>
      <c r="T110" s="98">
        <v>44651</v>
      </c>
      <c r="U110" s="101">
        <v>304.33419981969701</v>
      </c>
      <c r="V110" s="101">
        <v>294.89924315904</v>
      </c>
    </row>
    <row r="111" spans="16:22" x14ac:dyDescent="0.25">
      <c r="P111" s="98">
        <v>39021</v>
      </c>
      <c r="Q111" s="99">
        <v>174.876781864875</v>
      </c>
      <c r="R111" s="100">
        <v>157.11093606580599</v>
      </c>
      <c r="T111" s="98">
        <v>44742</v>
      </c>
      <c r="U111" s="101">
        <v>322.64648260136602</v>
      </c>
      <c r="V111" s="101">
        <v>325.872646692567</v>
      </c>
    </row>
    <row r="112" spans="16:22" x14ac:dyDescent="0.25">
      <c r="P112" s="98">
        <v>39051</v>
      </c>
      <c r="Q112" s="99">
        <v>175.348571936105</v>
      </c>
      <c r="R112" s="100">
        <v>158.25621148802301</v>
      </c>
      <c r="T112" s="98">
        <v>44834</v>
      </c>
      <c r="U112" s="101">
        <v>322.75794727125202</v>
      </c>
      <c r="V112" s="101">
        <v>315.97173835585897</v>
      </c>
    </row>
    <row r="113" spans="16:22" x14ac:dyDescent="0.25">
      <c r="P113" s="98">
        <v>39082</v>
      </c>
      <c r="Q113" s="99">
        <v>176.98143229847599</v>
      </c>
      <c r="R113" s="100">
        <v>162.14412520799601</v>
      </c>
      <c r="T113" s="98">
        <v>44926</v>
      </c>
      <c r="U113" s="101">
        <v>321.38484987428501</v>
      </c>
      <c r="V113" s="101">
        <v>306.962378465548</v>
      </c>
    </row>
    <row r="114" spans="16:22" x14ac:dyDescent="0.25">
      <c r="P114" s="98">
        <v>39113</v>
      </c>
      <c r="Q114" s="99">
        <v>179.67023427023</v>
      </c>
      <c r="R114" s="100">
        <v>164.43053419860701</v>
      </c>
      <c r="T114" s="98">
        <v>45016</v>
      </c>
      <c r="U114" s="101">
        <v>322.91574523871202</v>
      </c>
      <c r="V114" s="101">
        <v>283.77609027463399</v>
      </c>
    </row>
    <row r="115" spans="16:22" x14ac:dyDescent="0.25">
      <c r="P115" s="98">
        <v>39141</v>
      </c>
      <c r="Q115" s="99">
        <v>181.84173145484499</v>
      </c>
      <c r="R115" s="100">
        <v>167.31278747678999</v>
      </c>
      <c r="T115" s="98">
        <v>45107</v>
      </c>
      <c r="U115" s="101">
        <v>326.20989467292202</v>
      </c>
      <c r="V115" s="101">
        <v>304.35305516435602</v>
      </c>
    </row>
    <row r="116" spans="16:22" x14ac:dyDescent="0.25">
      <c r="P116" s="98">
        <v>39172</v>
      </c>
      <c r="Q116" s="99">
        <v>183.47299258388901</v>
      </c>
      <c r="R116" s="100">
        <v>167.08812292147101</v>
      </c>
      <c r="T116" s="98">
        <v>45199</v>
      </c>
      <c r="U116" s="101">
        <v>336.92034019560901</v>
      </c>
      <c r="V116" s="101">
        <v>287.10812807615503</v>
      </c>
    </row>
    <row r="117" spans="16:22" x14ac:dyDescent="0.25">
      <c r="P117" s="98">
        <v>39202</v>
      </c>
      <c r="Q117" s="99">
        <v>185.01247037410999</v>
      </c>
      <c r="R117" s="100">
        <v>168.78674169724599</v>
      </c>
      <c r="T117" s="98">
        <v>45291</v>
      </c>
      <c r="U117" s="101">
        <v>328.62133003476299</v>
      </c>
      <c r="V117" s="101">
        <v>270.25297482213603</v>
      </c>
    </row>
    <row r="118" spans="16:22" x14ac:dyDescent="0.25">
      <c r="P118" s="98">
        <v>39233</v>
      </c>
      <c r="Q118" s="99">
        <v>185.33410773524901</v>
      </c>
      <c r="R118" s="100">
        <v>168.67181740820001</v>
      </c>
      <c r="T118" s="98">
        <v>45382</v>
      </c>
      <c r="U118" s="101">
        <v>334.02259746948101</v>
      </c>
      <c r="V118" s="101">
        <v>285.69335153962402</v>
      </c>
    </row>
    <row r="119" spans="16:22" x14ac:dyDescent="0.25">
      <c r="P119" s="98">
        <v>39263</v>
      </c>
      <c r="Q119" s="99">
        <v>186.45546741597099</v>
      </c>
      <c r="R119" s="100">
        <v>171.00618176157801</v>
      </c>
      <c r="T119" s="98">
        <v>45473</v>
      </c>
      <c r="U119" s="101">
        <v>333.92227838232901</v>
      </c>
      <c r="V119" s="101">
        <v>282.41354417438799</v>
      </c>
    </row>
    <row r="120" spans="16:22" x14ac:dyDescent="0.25">
      <c r="P120" s="98">
        <v>39294</v>
      </c>
      <c r="Q120" s="99">
        <v>186.33867084407899</v>
      </c>
      <c r="R120" s="100">
        <v>170.37959816241101</v>
      </c>
      <c r="T120" s="98">
        <v>45565</v>
      </c>
      <c r="U120" s="101">
        <v>330.76657895434499</v>
      </c>
      <c r="V120" s="101">
        <v>261.83517410818303</v>
      </c>
    </row>
    <row r="121" spans="16:22" x14ac:dyDescent="0.25">
      <c r="P121" s="98">
        <v>39325</v>
      </c>
      <c r="Q121" s="99">
        <v>187.42188937188601</v>
      </c>
      <c r="R121" s="100">
        <v>170.816545129459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185.605101585054</v>
      </c>
      <c r="R122" s="100">
        <v>166.90109725611799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182.29992042923399</v>
      </c>
      <c r="R123" s="100">
        <v>162.60268913383601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179.3152277822</v>
      </c>
      <c r="R124" s="100">
        <v>156.606262614494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178.73373604168299</v>
      </c>
      <c r="R125" s="100">
        <v>153.98878003730999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180.43011524489799</v>
      </c>
      <c r="R126" s="100">
        <v>153.897136124307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180.48891237897899</v>
      </c>
      <c r="R127" s="100">
        <v>158.95070809472901</v>
      </c>
      <c r="T127" s="98"/>
    </row>
    <row r="128" spans="16:22" x14ac:dyDescent="0.25">
      <c r="P128" s="98">
        <v>39538</v>
      </c>
      <c r="Q128" s="99">
        <v>178.563468525155</v>
      </c>
      <c r="R128" s="100">
        <v>162.19509281778599</v>
      </c>
      <c r="T128" s="98"/>
    </row>
    <row r="129" spans="16:20" x14ac:dyDescent="0.25">
      <c r="P129" s="98">
        <v>39568</v>
      </c>
      <c r="Q129" s="99">
        <v>175.201121376495</v>
      </c>
      <c r="R129" s="100">
        <v>161.624532984886</v>
      </c>
      <c r="T129" s="98"/>
    </row>
    <row r="130" spans="16:20" x14ac:dyDescent="0.25">
      <c r="P130" s="98">
        <v>39599</v>
      </c>
      <c r="Q130" s="99">
        <v>173.58963778467501</v>
      </c>
      <c r="R130" s="100">
        <v>156.76382530695</v>
      </c>
      <c r="T130" s="98"/>
    </row>
    <row r="131" spans="16:20" x14ac:dyDescent="0.25">
      <c r="P131" s="98">
        <v>39629</v>
      </c>
      <c r="Q131" s="99">
        <v>173.028360927189</v>
      </c>
      <c r="R131" s="100">
        <v>153.77221748154699</v>
      </c>
      <c r="T131" s="98"/>
    </row>
    <row r="132" spans="16:20" x14ac:dyDescent="0.25">
      <c r="P132" s="98">
        <v>39660</v>
      </c>
      <c r="Q132" s="99">
        <v>172.79198864331701</v>
      </c>
      <c r="R132" s="100">
        <v>154.03070980891201</v>
      </c>
      <c r="T132" s="98"/>
    </row>
    <row r="133" spans="16:20" x14ac:dyDescent="0.25">
      <c r="P133" s="98">
        <v>39691</v>
      </c>
      <c r="Q133" s="99">
        <v>171.83204346979801</v>
      </c>
      <c r="R133" s="100">
        <v>156.381743649833</v>
      </c>
      <c r="T133" s="98"/>
    </row>
    <row r="134" spans="16:20" x14ac:dyDescent="0.25">
      <c r="P134" s="98">
        <v>39721</v>
      </c>
      <c r="Q134" s="99">
        <v>168.204086371975</v>
      </c>
      <c r="R134" s="100">
        <v>154.04068091359301</v>
      </c>
      <c r="T134" s="98"/>
    </row>
    <row r="135" spans="16:20" x14ac:dyDescent="0.25">
      <c r="P135" s="98">
        <v>39752</v>
      </c>
      <c r="Q135" s="99">
        <v>163.97462924778</v>
      </c>
      <c r="R135" s="100">
        <v>145.26752153540801</v>
      </c>
      <c r="T135" s="98"/>
    </row>
    <row r="136" spans="16:20" x14ac:dyDescent="0.25">
      <c r="P136" s="98">
        <v>39782</v>
      </c>
      <c r="Q136" s="99">
        <v>158.140494696248</v>
      </c>
      <c r="R136" s="100">
        <v>135.17993893024001</v>
      </c>
      <c r="T136" s="98"/>
    </row>
    <row r="137" spans="16:20" x14ac:dyDescent="0.25">
      <c r="P137" s="98">
        <v>39813</v>
      </c>
      <c r="Q137" s="99">
        <v>155.31983375142499</v>
      </c>
      <c r="R137" s="100">
        <v>131.19340089913999</v>
      </c>
      <c r="T137" s="98"/>
    </row>
    <row r="138" spans="16:20" x14ac:dyDescent="0.25">
      <c r="P138" s="98">
        <v>39844</v>
      </c>
      <c r="Q138" s="99">
        <v>151.582461070639</v>
      </c>
      <c r="R138" s="100">
        <v>129.21309352752201</v>
      </c>
      <c r="T138" s="98"/>
    </row>
    <row r="139" spans="16:20" x14ac:dyDescent="0.25">
      <c r="P139" s="98">
        <v>39872</v>
      </c>
      <c r="Q139" s="99">
        <v>149.04939742442599</v>
      </c>
      <c r="R139" s="100">
        <v>126.714876437532</v>
      </c>
      <c r="T139" s="98"/>
    </row>
    <row r="140" spans="16:20" x14ac:dyDescent="0.25">
      <c r="P140" s="98">
        <v>39903</v>
      </c>
      <c r="Q140" s="99">
        <v>144.267412463715</v>
      </c>
      <c r="R140" s="100">
        <v>118.637278744865</v>
      </c>
      <c r="T140" s="98"/>
    </row>
    <row r="141" spans="16:20" x14ac:dyDescent="0.25">
      <c r="P141" s="98">
        <v>39933</v>
      </c>
      <c r="Q141" s="99">
        <v>141.10667713681801</v>
      </c>
      <c r="R141" s="100">
        <v>114.358460306683</v>
      </c>
      <c r="T141" s="98"/>
    </row>
    <row r="142" spans="16:20" x14ac:dyDescent="0.25">
      <c r="P142" s="98">
        <v>39964</v>
      </c>
      <c r="Q142" s="99">
        <v>139.254485605268</v>
      </c>
      <c r="R142" s="100">
        <v>110.85337125960299</v>
      </c>
      <c r="T142" s="98"/>
    </row>
    <row r="143" spans="16:20" x14ac:dyDescent="0.25">
      <c r="P143" s="98">
        <v>39994</v>
      </c>
      <c r="Q143" s="99">
        <v>139.71815960065101</v>
      </c>
      <c r="R143" s="100">
        <v>111.81780468702399</v>
      </c>
      <c r="T143" s="98"/>
    </row>
    <row r="144" spans="16:20" x14ac:dyDescent="0.25">
      <c r="P144" s="98">
        <v>40025</v>
      </c>
      <c r="Q144" s="99">
        <v>140.09386384907401</v>
      </c>
      <c r="R144" s="100">
        <v>109.834579787208</v>
      </c>
      <c r="T144" s="98"/>
    </row>
    <row r="145" spans="16:20" x14ac:dyDescent="0.25">
      <c r="P145" s="98">
        <v>40056</v>
      </c>
      <c r="Q145" s="99">
        <v>138.98832984937599</v>
      </c>
      <c r="R145" s="100">
        <v>108.102054248496</v>
      </c>
      <c r="T145" s="98"/>
    </row>
    <row r="146" spans="16:20" x14ac:dyDescent="0.25">
      <c r="P146" s="98">
        <v>40086</v>
      </c>
      <c r="Q146" s="99">
        <v>135.023786664646</v>
      </c>
      <c r="R146" s="100">
        <v>104.45742349520199</v>
      </c>
      <c r="T146" s="98"/>
    </row>
    <row r="147" spans="16:20" x14ac:dyDescent="0.25">
      <c r="P147" s="98">
        <v>40117</v>
      </c>
      <c r="Q147" s="99">
        <v>130.29742208319701</v>
      </c>
      <c r="R147" s="100">
        <v>102.031265571576</v>
      </c>
      <c r="T147" s="98"/>
    </row>
    <row r="148" spans="16:20" x14ac:dyDescent="0.25">
      <c r="P148" s="98">
        <v>40147</v>
      </c>
      <c r="Q148" s="99">
        <v>128.37774029093501</v>
      </c>
      <c r="R148" s="100">
        <v>101.21080165991</v>
      </c>
      <c r="T148" s="98"/>
    </row>
    <row r="149" spans="16:20" x14ac:dyDescent="0.25">
      <c r="P149" s="98">
        <v>40178</v>
      </c>
      <c r="Q149" s="99">
        <v>128.95416406644901</v>
      </c>
      <c r="R149" s="100">
        <v>101.29291003776299</v>
      </c>
      <c r="T149" s="98"/>
    </row>
    <row r="150" spans="16:20" x14ac:dyDescent="0.25">
      <c r="P150" s="98">
        <v>40209</v>
      </c>
      <c r="Q150" s="99">
        <v>131.17534030479101</v>
      </c>
      <c r="R150" s="100">
        <v>100.81999524311099</v>
      </c>
      <c r="T150" s="98"/>
    </row>
    <row r="151" spans="16:20" x14ac:dyDescent="0.25">
      <c r="P151" s="98">
        <v>40237</v>
      </c>
      <c r="Q151" s="99">
        <v>132.413858917704</v>
      </c>
      <c r="R151" s="100">
        <v>100.315210131851</v>
      </c>
      <c r="T151" s="98"/>
    </row>
    <row r="152" spans="16:20" x14ac:dyDescent="0.25">
      <c r="P152" s="98">
        <v>40268</v>
      </c>
      <c r="Q152" s="99">
        <v>131.70974218227499</v>
      </c>
      <c r="R152" s="100">
        <v>101.960318560689</v>
      </c>
      <c r="T152" s="98"/>
    </row>
    <row r="153" spans="16:20" x14ac:dyDescent="0.25">
      <c r="P153" s="98">
        <v>40298</v>
      </c>
      <c r="Q153" s="99">
        <v>129.202319584207</v>
      </c>
      <c r="R153" s="100">
        <v>105.851702996133</v>
      </c>
      <c r="T153" s="98"/>
    </row>
    <row r="154" spans="16:20" x14ac:dyDescent="0.25">
      <c r="P154" s="98">
        <v>40329</v>
      </c>
      <c r="Q154" s="99">
        <v>125.88110364247299</v>
      </c>
      <c r="R154" s="100">
        <v>108.64474362799101</v>
      </c>
      <c r="T154" s="98"/>
    </row>
    <row r="155" spans="16:20" x14ac:dyDescent="0.25">
      <c r="P155" s="98">
        <v>40359</v>
      </c>
      <c r="Q155" s="99">
        <v>124.01567507717</v>
      </c>
      <c r="R155" s="100">
        <v>108.32503577217</v>
      </c>
      <c r="T155" s="98"/>
    </row>
    <row r="156" spans="16:20" x14ac:dyDescent="0.25">
      <c r="P156" s="98">
        <v>40390</v>
      </c>
      <c r="Q156" s="99">
        <v>123.85087185378499</v>
      </c>
      <c r="R156" s="100">
        <v>105.012381235909</v>
      </c>
      <c r="T156" s="98"/>
    </row>
    <row r="157" spans="16:20" x14ac:dyDescent="0.25">
      <c r="P157" s="98">
        <v>40421</v>
      </c>
      <c r="Q157" s="99">
        <v>124.711884288539</v>
      </c>
      <c r="R157" s="100">
        <v>103.37385524841601</v>
      </c>
      <c r="T157" s="98"/>
    </row>
    <row r="158" spans="16:20" x14ac:dyDescent="0.25">
      <c r="P158" s="98">
        <v>40451</v>
      </c>
      <c r="Q158" s="99">
        <v>124.23020189658</v>
      </c>
      <c r="R158" s="100">
        <v>103.319607892855</v>
      </c>
      <c r="T158" s="98"/>
    </row>
    <row r="159" spans="16:20" x14ac:dyDescent="0.25">
      <c r="P159" s="98">
        <v>40482</v>
      </c>
      <c r="Q159" s="99">
        <v>123.156186731687</v>
      </c>
      <c r="R159" s="100">
        <v>106.309260790786</v>
      </c>
      <c r="T159" s="98"/>
    </row>
    <row r="160" spans="16:20" x14ac:dyDescent="0.25">
      <c r="P160" s="98">
        <v>40512</v>
      </c>
      <c r="Q160" s="99">
        <v>122.47773798882901</v>
      </c>
      <c r="R160" s="100">
        <v>109.584670140542</v>
      </c>
      <c r="T160" s="98"/>
    </row>
    <row r="161" spans="16:20" x14ac:dyDescent="0.25">
      <c r="P161" s="98">
        <v>40543</v>
      </c>
      <c r="Q161" s="99">
        <v>123.04706520639201</v>
      </c>
      <c r="R161" s="100">
        <v>112.614244562414</v>
      </c>
      <c r="T161" s="98"/>
    </row>
    <row r="162" spans="16:20" x14ac:dyDescent="0.25">
      <c r="P162" s="98">
        <v>40574</v>
      </c>
      <c r="Q162" s="99">
        <v>122.313820676869</v>
      </c>
      <c r="R162" s="100">
        <v>111.476972650942</v>
      </c>
      <c r="T162" s="98"/>
    </row>
    <row r="163" spans="16:20" x14ac:dyDescent="0.25">
      <c r="P163" s="98">
        <v>40602</v>
      </c>
      <c r="Q163" s="99">
        <v>120.86105903056099</v>
      </c>
      <c r="R163" s="100">
        <v>106.691649820539</v>
      </c>
      <c r="T163" s="98"/>
    </row>
    <row r="164" spans="16:20" x14ac:dyDescent="0.25">
      <c r="P164" s="98">
        <v>40633</v>
      </c>
      <c r="Q164" s="99">
        <v>119.578550112559</v>
      </c>
      <c r="R164" s="100">
        <v>102.238041702847</v>
      </c>
      <c r="T164" s="98"/>
    </row>
    <row r="165" spans="16:20" x14ac:dyDescent="0.25">
      <c r="P165" s="98">
        <v>40663</v>
      </c>
      <c r="Q165" s="99">
        <v>120.099497656121</v>
      </c>
      <c r="R165" s="100">
        <v>101.132489924013</v>
      </c>
      <c r="T165" s="98"/>
    </row>
    <row r="166" spans="16:20" x14ac:dyDescent="0.25">
      <c r="P166" s="98">
        <v>40694</v>
      </c>
      <c r="Q166" s="99">
        <v>120.88422049659999</v>
      </c>
      <c r="R166" s="100">
        <v>103.221956333023</v>
      </c>
      <c r="T166" s="98"/>
    </row>
    <row r="167" spans="16:20" x14ac:dyDescent="0.25">
      <c r="P167" s="98">
        <v>40724</v>
      </c>
      <c r="Q167" s="99">
        <v>120.72395266292099</v>
      </c>
      <c r="R167" s="100">
        <v>105.671366105811</v>
      </c>
      <c r="T167" s="98"/>
    </row>
    <row r="168" spans="16:20" x14ac:dyDescent="0.25">
      <c r="P168" s="98">
        <v>40755</v>
      </c>
      <c r="Q168" s="99">
        <v>120.364496298207</v>
      </c>
      <c r="R168" s="100">
        <v>108.09318441249199</v>
      </c>
      <c r="T168" s="98"/>
    </row>
    <row r="169" spans="16:20" x14ac:dyDescent="0.25">
      <c r="P169" s="98">
        <v>40786</v>
      </c>
      <c r="Q169" s="99">
        <v>121.213192516839</v>
      </c>
      <c r="R169" s="100">
        <v>110.537867568184</v>
      </c>
      <c r="T169" s="98"/>
    </row>
    <row r="170" spans="16:20" x14ac:dyDescent="0.25">
      <c r="P170" s="98">
        <v>40816</v>
      </c>
      <c r="Q170" s="99">
        <v>122.767315658456</v>
      </c>
      <c r="R170" s="100">
        <v>112.01730730956299</v>
      </c>
      <c r="T170" s="98"/>
    </row>
    <row r="171" spans="16:20" x14ac:dyDescent="0.25">
      <c r="P171" s="98">
        <v>40847</v>
      </c>
      <c r="Q171" s="99">
        <v>123.936715095764</v>
      </c>
      <c r="R171" s="100">
        <v>114.22291569917201</v>
      </c>
    </row>
    <row r="172" spans="16:20" x14ac:dyDescent="0.25">
      <c r="P172" s="98">
        <v>40877</v>
      </c>
      <c r="Q172" s="99">
        <v>124.07477482596801</v>
      </c>
      <c r="R172" s="100">
        <v>114.229202905669</v>
      </c>
    </row>
    <row r="173" spans="16:20" x14ac:dyDescent="0.25">
      <c r="P173" s="98">
        <v>40908</v>
      </c>
      <c r="Q173" s="99">
        <v>123.517171954085</v>
      </c>
      <c r="R173" s="100">
        <v>114.432791279138</v>
      </c>
    </row>
    <row r="174" spans="16:20" x14ac:dyDescent="0.25">
      <c r="P174" s="98">
        <v>40939</v>
      </c>
      <c r="Q174" s="99">
        <v>122.060260319268</v>
      </c>
      <c r="R174" s="100">
        <v>111.134865366608</v>
      </c>
    </row>
    <row r="175" spans="16:20" x14ac:dyDescent="0.25">
      <c r="P175" s="98">
        <v>40968</v>
      </c>
      <c r="Q175" s="99">
        <v>120.28976905054699</v>
      </c>
      <c r="R175" s="100">
        <v>109.269033211607</v>
      </c>
    </row>
    <row r="176" spans="16:20" x14ac:dyDescent="0.25">
      <c r="P176" s="98">
        <v>40999</v>
      </c>
      <c r="Q176" s="99">
        <v>120.273769803335</v>
      </c>
      <c r="R176" s="100">
        <v>108.36530147295301</v>
      </c>
    </row>
    <row r="177" spans="16:18" x14ac:dyDescent="0.25">
      <c r="P177" s="98">
        <v>41029</v>
      </c>
      <c r="Q177" s="99">
        <v>120.91094035474499</v>
      </c>
      <c r="R177" s="100">
        <v>110.060429602127</v>
      </c>
    </row>
    <row r="178" spans="16:18" x14ac:dyDescent="0.25">
      <c r="P178" s="98">
        <v>41060</v>
      </c>
      <c r="Q178" s="99">
        <v>122.412697906095</v>
      </c>
      <c r="R178" s="100">
        <v>111.083108826013</v>
      </c>
    </row>
    <row r="179" spans="16:18" x14ac:dyDescent="0.25">
      <c r="P179" s="98">
        <v>41090</v>
      </c>
      <c r="Q179" s="99">
        <v>123.105144892894</v>
      </c>
      <c r="R179" s="100">
        <v>112.660329698445</v>
      </c>
    </row>
    <row r="180" spans="16:18" x14ac:dyDescent="0.25">
      <c r="P180" s="98">
        <v>41121</v>
      </c>
      <c r="Q180" s="99">
        <v>124.132428569108</v>
      </c>
      <c r="R180" s="100">
        <v>114.38453317064899</v>
      </c>
    </row>
    <row r="181" spans="16:18" x14ac:dyDescent="0.25">
      <c r="P181" s="98">
        <v>41152</v>
      </c>
      <c r="Q181" s="99">
        <v>125.443075603986</v>
      </c>
      <c r="R181" s="100">
        <v>116.97115717006901</v>
      </c>
    </row>
    <row r="182" spans="16:18" x14ac:dyDescent="0.25">
      <c r="P182" s="98">
        <v>41182</v>
      </c>
      <c r="Q182" s="99">
        <v>126.603427477655</v>
      </c>
      <c r="R182" s="100">
        <v>117.37451084055201</v>
      </c>
    </row>
    <row r="183" spans="16:18" x14ac:dyDescent="0.25">
      <c r="P183" s="98">
        <v>41213</v>
      </c>
      <c r="Q183" s="99">
        <v>128.526279782507</v>
      </c>
      <c r="R183" s="100">
        <v>117.52996526093401</v>
      </c>
    </row>
    <row r="184" spans="16:18" x14ac:dyDescent="0.25">
      <c r="P184" s="98">
        <v>41243</v>
      </c>
      <c r="Q184" s="99">
        <v>129.539581557227</v>
      </c>
      <c r="R184" s="100">
        <v>116.612273805398</v>
      </c>
    </row>
    <row r="185" spans="16:18" x14ac:dyDescent="0.25">
      <c r="P185" s="98">
        <v>41274</v>
      </c>
      <c r="Q185" s="99">
        <v>130.330460997914</v>
      </c>
      <c r="R185" s="100">
        <v>117.25007784466899</v>
      </c>
    </row>
    <row r="186" spans="16:18" x14ac:dyDescent="0.25">
      <c r="P186" s="98">
        <v>41305</v>
      </c>
      <c r="Q186" s="99">
        <v>128.63154495053701</v>
      </c>
      <c r="R186" s="100">
        <v>116.125279288155</v>
      </c>
    </row>
    <row r="187" spans="16:18" x14ac:dyDescent="0.25">
      <c r="P187" s="98">
        <v>41333</v>
      </c>
      <c r="Q187" s="99">
        <v>127.01529508127901</v>
      </c>
      <c r="R187" s="100">
        <v>117.373805146683</v>
      </c>
    </row>
    <row r="188" spans="16:18" x14ac:dyDescent="0.25">
      <c r="P188" s="98">
        <v>41364</v>
      </c>
      <c r="Q188" s="99">
        <v>126.753889966621</v>
      </c>
      <c r="R188" s="100">
        <v>118.54311933312199</v>
      </c>
    </row>
    <row r="189" spans="16:18" x14ac:dyDescent="0.25">
      <c r="P189" s="98">
        <v>41394</v>
      </c>
      <c r="Q189" s="99">
        <v>129.14509410879501</v>
      </c>
      <c r="R189" s="100">
        <v>122.53150285185799</v>
      </c>
    </row>
    <row r="190" spans="16:18" x14ac:dyDescent="0.25">
      <c r="P190" s="98">
        <v>41425</v>
      </c>
      <c r="Q190" s="99">
        <v>132.136939918124</v>
      </c>
      <c r="R190" s="100">
        <v>123.829670423858</v>
      </c>
    </row>
    <row r="191" spans="16:18" x14ac:dyDescent="0.25">
      <c r="P191" s="98">
        <v>41455</v>
      </c>
      <c r="Q191" s="99">
        <v>134.65324361489701</v>
      </c>
      <c r="R191" s="100">
        <v>125.079948662273</v>
      </c>
    </row>
    <row r="192" spans="16:18" x14ac:dyDescent="0.25">
      <c r="P192" s="98">
        <v>41486</v>
      </c>
      <c r="Q192" s="99">
        <v>135.50071087811</v>
      </c>
      <c r="R192" s="100">
        <v>123.823480065173</v>
      </c>
    </row>
    <row r="193" spans="16:18" x14ac:dyDescent="0.25">
      <c r="P193" s="98">
        <v>41517</v>
      </c>
      <c r="Q193" s="99">
        <v>136.197241839529</v>
      </c>
      <c r="R193" s="100">
        <v>124.234614972538</v>
      </c>
    </row>
    <row r="194" spans="16:18" x14ac:dyDescent="0.25">
      <c r="P194" s="98">
        <v>41547</v>
      </c>
      <c r="Q194" s="99">
        <v>136.796190629877</v>
      </c>
      <c r="R194" s="100">
        <v>124.537498299254</v>
      </c>
    </row>
    <row r="195" spans="16:18" x14ac:dyDescent="0.25">
      <c r="P195" s="98">
        <v>41578</v>
      </c>
      <c r="Q195" s="99">
        <v>137.39341178960501</v>
      </c>
      <c r="R195" s="100">
        <v>125.765995076449</v>
      </c>
    </row>
    <row r="196" spans="16:18" x14ac:dyDescent="0.25">
      <c r="P196" s="98">
        <v>41608</v>
      </c>
      <c r="Q196" s="99">
        <v>138.31366762915999</v>
      </c>
      <c r="R196" s="100">
        <v>127.40569105358</v>
      </c>
    </row>
    <row r="197" spans="16:18" x14ac:dyDescent="0.25">
      <c r="P197" s="98">
        <v>41639</v>
      </c>
      <c r="Q197" s="99">
        <v>139.716788330718</v>
      </c>
      <c r="R197" s="100">
        <v>128.41091861256999</v>
      </c>
    </row>
    <row r="198" spans="16:18" x14ac:dyDescent="0.25">
      <c r="P198" s="98">
        <v>41670</v>
      </c>
      <c r="Q198" s="99">
        <v>141.86225628006201</v>
      </c>
      <c r="R198" s="100">
        <v>130.16561471955001</v>
      </c>
    </row>
    <row r="199" spans="16:18" x14ac:dyDescent="0.25">
      <c r="P199" s="98">
        <v>41698</v>
      </c>
      <c r="Q199" s="99">
        <v>142.710430179621</v>
      </c>
      <c r="R199" s="100">
        <v>130.95543632532801</v>
      </c>
    </row>
    <row r="200" spans="16:18" x14ac:dyDescent="0.25">
      <c r="P200" s="98">
        <v>41729</v>
      </c>
      <c r="Q200" s="99">
        <v>143.12967041354801</v>
      </c>
      <c r="R200" s="100">
        <v>132.971041205674</v>
      </c>
    </row>
    <row r="201" spans="16:18" x14ac:dyDescent="0.25">
      <c r="P201" s="98">
        <v>41759</v>
      </c>
      <c r="Q201" s="99">
        <v>143.377071066285</v>
      </c>
      <c r="R201" s="100">
        <v>134.39213702049099</v>
      </c>
    </row>
    <row r="202" spans="16:18" x14ac:dyDescent="0.25">
      <c r="P202" s="98">
        <v>41790</v>
      </c>
      <c r="Q202" s="99">
        <v>145.43476431828</v>
      </c>
      <c r="R202" s="100">
        <v>135.95340674194301</v>
      </c>
    </row>
    <row r="203" spans="16:18" x14ac:dyDescent="0.25">
      <c r="P203" s="98">
        <v>41820</v>
      </c>
      <c r="Q203" s="99">
        <v>147.76016829550801</v>
      </c>
      <c r="R203" s="100">
        <v>136.888051567849</v>
      </c>
    </row>
    <row r="204" spans="16:18" x14ac:dyDescent="0.25">
      <c r="P204" s="98">
        <v>41851</v>
      </c>
      <c r="Q204" s="99">
        <v>150.276896967525</v>
      </c>
      <c r="R204" s="100">
        <v>137.24468011868601</v>
      </c>
    </row>
    <row r="205" spans="16:18" x14ac:dyDescent="0.25">
      <c r="P205" s="98">
        <v>41882</v>
      </c>
      <c r="Q205" s="99">
        <v>151.79871194938201</v>
      </c>
      <c r="R205" s="100">
        <v>138.66994836966799</v>
      </c>
    </row>
    <row r="206" spans="16:18" x14ac:dyDescent="0.25">
      <c r="P206" s="98">
        <v>41912</v>
      </c>
      <c r="Q206" s="99">
        <v>152.96027001994901</v>
      </c>
      <c r="R206" s="100">
        <v>140.25757927260099</v>
      </c>
    </row>
    <row r="207" spans="16:18" x14ac:dyDescent="0.25">
      <c r="P207" s="98">
        <v>41943</v>
      </c>
      <c r="Q207" s="99">
        <v>153.45210307295099</v>
      </c>
      <c r="R207" s="100">
        <v>141.96797725053599</v>
      </c>
    </row>
    <row r="208" spans="16:18" x14ac:dyDescent="0.25">
      <c r="P208" s="98">
        <v>41973</v>
      </c>
      <c r="Q208" s="99">
        <v>154.559377688762</v>
      </c>
      <c r="R208" s="100">
        <v>143.59961810875899</v>
      </c>
    </row>
    <row r="209" spans="16:18" x14ac:dyDescent="0.25">
      <c r="P209" s="98">
        <v>42004</v>
      </c>
      <c r="Q209" s="99">
        <v>155.54378579390101</v>
      </c>
      <c r="R209" s="100">
        <v>145.37872463333201</v>
      </c>
    </row>
    <row r="210" spans="16:18" x14ac:dyDescent="0.25">
      <c r="P210" s="98">
        <v>42035</v>
      </c>
      <c r="Q210" s="99">
        <v>157.17338867326299</v>
      </c>
      <c r="R210" s="100">
        <v>147.91934311370801</v>
      </c>
    </row>
    <row r="211" spans="16:18" x14ac:dyDescent="0.25">
      <c r="P211" s="98">
        <v>42063</v>
      </c>
      <c r="Q211" s="99">
        <v>157.76881745842701</v>
      </c>
      <c r="R211" s="100">
        <v>148.95976539351901</v>
      </c>
    </row>
    <row r="212" spans="16:18" x14ac:dyDescent="0.25">
      <c r="P212" s="98">
        <v>42094</v>
      </c>
      <c r="Q212" s="99">
        <v>158.58065548363899</v>
      </c>
      <c r="R212" s="100">
        <v>150.30821841383599</v>
      </c>
    </row>
    <row r="213" spans="16:18" x14ac:dyDescent="0.25">
      <c r="P213" s="98">
        <v>42124</v>
      </c>
      <c r="Q213" s="99">
        <v>159.25531722609901</v>
      </c>
      <c r="R213" s="100">
        <v>150.51142768676499</v>
      </c>
    </row>
    <row r="214" spans="16:18" x14ac:dyDescent="0.25">
      <c r="P214" s="98">
        <v>42155</v>
      </c>
      <c r="Q214" s="99">
        <v>161.45801238925699</v>
      </c>
      <c r="R214" s="100">
        <v>151.897400343616</v>
      </c>
    </row>
    <row r="215" spans="16:18" x14ac:dyDescent="0.25">
      <c r="P215" s="98">
        <v>42185</v>
      </c>
      <c r="Q215" s="99">
        <v>163.67662234176399</v>
      </c>
      <c r="R215" s="100">
        <v>152.04161025948801</v>
      </c>
    </row>
    <row r="216" spans="16:18" x14ac:dyDescent="0.25">
      <c r="P216" s="98">
        <v>42216</v>
      </c>
      <c r="Q216" s="99">
        <v>166.05688586524801</v>
      </c>
      <c r="R216" s="100">
        <v>153.617653642298</v>
      </c>
    </row>
    <row r="217" spans="16:18" x14ac:dyDescent="0.25">
      <c r="P217" s="98">
        <v>42247</v>
      </c>
      <c r="Q217" s="99">
        <v>167.302488091832</v>
      </c>
      <c r="R217" s="100">
        <v>155.08374894740501</v>
      </c>
    </row>
    <row r="218" spans="16:18" x14ac:dyDescent="0.25">
      <c r="P218" s="98">
        <v>42277</v>
      </c>
      <c r="Q218" s="99">
        <v>167.29146131247199</v>
      </c>
      <c r="R218" s="100">
        <v>155.60268982241399</v>
      </c>
    </row>
    <row r="219" spans="16:18" x14ac:dyDescent="0.25">
      <c r="P219" s="98">
        <v>42308</v>
      </c>
      <c r="Q219" s="99">
        <v>165.868949652114</v>
      </c>
      <c r="R219" s="100">
        <v>153.67927327610499</v>
      </c>
    </row>
    <row r="220" spans="16:18" x14ac:dyDescent="0.25">
      <c r="P220" s="98">
        <v>42338</v>
      </c>
      <c r="Q220" s="99">
        <v>165.809540485762</v>
      </c>
      <c r="R220" s="100">
        <v>153.095662451843</v>
      </c>
    </row>
    <row r="221" spans="16:18" x14ac:dyDescent="0.25">
      <c r="P221" s="98">
        <v>42369</v>
      </c>
      <c r="Q221" s="99">
        <v>167.270633571254</v>
      </c>
      <c r="R221" s="100">
        <v>154.94166013675499</v>
      </c>
    </row>
    <row r="222" spans="16:18" x14ac:dyDescent="0.25">
      <c r="P222" s="98">
        <v>42400</v>
      </c>
      <c r="Q222" s="99">
        <v>170.77687580182501</v>
      </c>
      <c r="R222" s="100">
        <v>159.514951227045</v>
      </c>
    </row>
    <row r="223" spans="16:18" x14ac:dyDescent="0.25">
      <c r="P223" s="98">
        <v>42429</v>
      </c>
      <c r="Q223" s="99">
        <v>172.21361890074201</v>
      </c>
      <c r="R223" s="100">
        <v>161.39548943219501</v>
      </c>
    </row>
    <row r="224" spans="16:18" x14ac:dyDescent="0.25">
      <c r="P224" s="98">
        <v>42460</v>
      </c>
      <c r="Q224" s="99">
        <v>172.28429345674999</v>
      </c>
      <c r="R224" s="100">
        <v>161.18005578257799</v>
      </c>
    </row>
    <row r="225" spans="16:18" x14ac:dyDescent="0.25">
      <c r="P225" s="98">
        <v>42490</v>
      </c>
      <c r="Q225" s="99">
        <v>170.92364741493799</v>
      </c>
      <c r="R225" s="100">
        <v>158.827541447958</v>
      </c>
    </row>
    <row r="226" spans="16:18" x14ac:dyDescent="0.25">
      <c r="P226" s="98">
        <v>42521</v>
      </c>
      <c r="Q226" s="99">
        <v>172.269568721176</v>
      </c>
      <c r="R226" s="100">
        <v>159.77643925153299</v>
      </c>
    </row>
    <row r="227" spans="16:18" x14ac:dyDescent="0.25">
      <c r="P227" s="98">
        <v>42551</v>
      </c>
      <c r="Q227" s="99">
        <v>174.774037610373</v>
      </c>
      <c r="R227" s="100">
        <v>162.21720069352901</v>
      </c>
    </row>
    <row r="228" spans="16:18" x14ac:dyDescent="0.25">
      <c r="P228" s="98">
        <v>42582</v>
      </c>
      <c r="Q228" s="99">
        <v>179.20420145753599</v>
      </c>
      <c r="R228" s="100">
        <v>166.20828471428001</v>
      </c>
    </row>
    <row r="229" spans="16:18" x14ac:dyDescent="0.25">
      <c r="P229" s="98">
        <v>42613</v>
      </c>
      <c r="Q229" s="99">
        <v>181.83502999384601</v>
      </c>
      <c r="R229" s="100">
        <v>168.782648332153</v>
      </c>
    </row>
    <row r="230" spans="16:18" x14ac:dyDescent="0.25">
      <c r="P230" s="98">
        <v>42643</v>
      </c>
      <c r="Q230" s="99">
        <v>183.30897604351</v>
      </c>
      <c r="R230" s="100">
        <v>170.11605887362501</v>
      </c>
    </row>
    <row r="231" spans="16:18" x14ac:dyDescent="0.25">
      <c r="P231" s="98">
        <v>42674</v>
      </c>
      <c r="Q231" s="99">
        <v>182.13012306712</v>
      </c>
      <c r="R231" s="100">
        <v>168.74873218131501</v>
      </c>
    </row>
    <row r="232" spans="16:18" x14ac:dyDescent="0.25">
      <c r="P232" s="98">
        <v>42704</v>
      </c>
      <c r="Q232" s="99">
        <v>181.60864026015</v>
      </c>
      <c r="R232" s="100">
        <v>166.95629256618</v>
      </c>
    </row>
    <row r="233" spans="16:18" x14ac:dyDescent="0.25">
      <c r="P233" s="98">
        <v>42735</v>
      </c>
      <c r="Q233" s="99">
        <v>182.573206272204</v>
      </c>
      <c r="R233" s="100">
        <v>165.38149881225101</v>
      </c>
    </row>
    <row r="234" spans="16:18" x14ac:dyDescent="0.25">
      <c r="P234" s="98">
        <v>42766</v>
      </c>
      <c r="Q234" s="99">
        <v>186.32547158845799</v>
      </c>
      <c r="R234" s="100">
        <v>166.853421192854</v>
      </c>
    </row>
    <row r="235" spans="16:18" x14ac:dyDescent="0.25">
      <c r="P235" s="98">
        <v>42794</v>
      </c>
      <c r="Q235" s="99">
        <v>191.00609760210301</v>
      </c>
      <c r="R235" s="100">
        <v>170.51640473500899</v>
      </c>
    </row>
    <row r="236" spans="16:18" x14ac:dyDescent="0.25">
      <c r="P236" s="98">
        <v>42825</v>
      </c>
      <c r="Q236" s="99">
        <v>193.95886403832</v>
      </c>
      <c r="R236" s="100">
        <v>174.64469353690501</v>
      </c>
    </row>
    <row r="237" spans="16:18" x14ac:dyDescent="0.25">
      <c r="P237" s="98">
        <v>42855</v>
      </c>
      <c r="Q237" s="99">
        <v>195.72837682023001</v>
      </c>
      <c r="R237" s="100">
        <v>176.566232574016</v>
      </c>
    </row>
    <row r="238" spans="16:18" x14ac:dyDescent="0.25">
      <c r="P238" s="98">
        <v>42886</v>
      </c>
      <c r="Q238" s="99">
        <v>197.874264968484</v>
      </c>
      <c r="R238" s="100">
        <v>176.37021809053499</v>
      </c>
    </row>
    <row r="239" spans="16:18" x14ac:dyDescent="0.25">
      <c r="P239" s="98">
        <v>42916</v>
      </c>
      <c r="Q239" s="99">
        <v>202.173036078058</v>
      </c>
      <c r="R239" s="100">
        <v>176.22459204615399</v>
      </c>
    </row>
    <row r="240" spans="16:18" x14ac:dyDescent="0.25">
      <c r="P240" s="98">
        <v>42947</v>
      </c>
      <c r="Q240" s="99">
        <v>204.568527951325</v>
      </c>
      <c r="R240" s="100">
        <v>175.289990565257</v>
      </c>
    </row>
    <row r="241" spans="16:18" x14ac:dyDescent="0.25">
      <c r="P241" s="98">
        <v>42978</v>
      </c>
      <c r="Q241" s="99">
        <v>204.90603955338699</v>
      </c>
      <c r="R241" s="100">
        <v>177.37040145107699</v>
      </c>
    </row>
    <row r="242" spans="16:18" x14ac:dyDescent="0.25">
      <c r="P242" s="98">
        <v>43008</v>
      </c>
      <c r="Q242" s="99">
        <v>202.814197768529</v>
      </c>
      <c r="R242" s="100">
        <v>178.95285946068199</v>
      </c>
    </row>
    <row r="243" spans="16:18" x14ac:dyDescent="0.25">
      <c r="P243" s="98">
        <v>43039</v>
      </c>
      <c r="Q243" s="99">
        <v>202.28556150961001</v>
      </c>
      <c r="R243" s="100">
        <v>181.98015032973501</v>
      </c>
    </row>
    <row r="244" spans="16:18" x14ac:dyDescent="0.25">
      <c r="P244" s="98">
        <v>43069</v>
      </c>
      <c r="Q244" s="99">
        <v>203.99673056412399</v>
      </c>
      <c r="R244" s="100">
        <v>181.18713990293901</v>
      </c>
    </row>
    <row r="245" spans="16:18" x14ac:dyDescent="0.25">
      <c r="P245" s="98">
        <v>43100</v>
      </c>
      <c r="Q245" s="99">
        <v>207.045631357708</v>
      </c>
      <c r="R245" s="100">
        <v>181.69502525521099</v>
      </c>
    </row>
    <row r="246" spans="16:18" x14ac:dyDescent="0.25">
      <c r="P246" s="98">
        <v>43131</v>
      </c>
      <c r="Q246" s="99">
        <v>209.39918867574801</v>
      </c>
      <c r="R246" s="100">
        <v>182.654148871724</v>
      </c>
    </row>
    <row r="247" spans="16:18" x14ac:dyDescent="0.25">
      <c r="P247" s="98">
        <v>43159</v>
      </c>
      <c r="Q247" s="99">
        <v>208.91724615767899</v>
      </c>
      <c r="R247" s="100">
        <v>188.34990313924999</v>
      </c>
    </row>
    <row r="248" spans="16:18" x14ac:dyDescent="0.25">
      <c r="P248" s="98">
        <v>43190</v>
      </c>
      <c r="Q248" s="99">
        <v>206.60297142485501</v>
      </c>
      <c r="R248" s="100">
        <v>191.42026442496501</v>
      </c>
    </row>
    <row r="249" spans="16:18" x14ac:dyDescent="0.25">
      <c r="P249" s="98">
        <v>43220</v>
      </c>
      <c r="Q249" s="99">
        <v>205.87140491370599</v>
      </c>
      <c r="R249" s="100">
        <v>191.11915632524401</v>
      </c>
    </row>
    <row r="250" spans="16:18" x14ac:dyDescent="0.25">
      <c r="P250" s="98">
        <v>43251</v>
      </c>
      <c r="Q250" s="99">
        <v>207.75775752541</v>
      </c>
      <c r="R250" s="100">
        <v>188.09770886278099</v>
      </c>
    </row>
    <row r="251" spans="16:18" x14ac:dyDescent="0.25">
      <c r="P251" s="98">
        <v>43281</v>
      </c>
      <c r="Q251" s="99">
        <v>212.51780238655999</v>
      </c>
      <c r="R251" s="100">
        <v>187.892874317137</v>
      </c>
    </row>
    <row r="252" spans="16:18" x14ac:dyDescent="0.25">
      <c r="P252" s="98">
        <v>43312</v>
      </c>
      <c r="Q252" s="99">
        <v>215.026504289244</v>
      </c>
      <c r="R252" s="100">
        <v>190.63153466319599</v>
      </c>
    </row>
    <row r="253" spans="16:18" x14ac:dyDescent="0.25">
      <c r="P253" s="98">
        <v>43343</v>
      </c>
      <c r="Q253" s="99">
        <v>216.38396019698601</v>
      </c>
      <c r="R253" s="100">
        <v>194.83488440639101</v>
      </c>
    </row>
    <row r="254" spans="16:18" x14ac:dyDescent="0.25">
      <c r="P254" s="98">
        <v>43373</v>
      </c>
      <c r="Q254" s="99">
        <v>214.76963044800101</v>
      </c>
      <c r="R254" s="100">
        <v>197.63288560689699</v>
      </c>
    </row>
    <row r="255" spans="16:18" x14ac:dyDescent="0.25">
      <c r="P255" s="98">
        <v>43404</v>
      </c>
      <c r="Q255" s="99">
        <v>215.06239827236101</v>
      </c>
      <c r="R255" s="100">
        <v>198.070161184819</v>
      </c>
    </row>
    <row r="256" spans="16:18" x14ac:dyDescent="0.25">
      <c r="P256" s="98">
        <v>43434</v>
      </c>
      <c r="Q256" s="99">
        <v>216.02243360627199</v>
      </c>
      <c r="R256" s="100">
        <v>196.42760765438999</v>
      </c>
    </row>
    <row r="257" spans="16:18" x14ac:dyDescent="0.25">
      <c r="P257" s="98">
        <v>43465</v>
      </c>
      <c r="Q257" s="99">
        <v>218.02850171946</v>
      </c>
      <c r="R257" s="100">
        <v>195.38019541681899</v>
      </c>
    </row>
    <row r="258" spans="16:18" x14ac:dyDescent="0.25">
      <c r="P258" s="98">
        <v>43496</v>
      </c>
      <c r="Q258" s="99">
        <v>219.71291372663001</v>
      </c>
      <c r="R258" s="100">
        <v>196.627387106752</v>
      </c>
    </row>
    <row r="259" spans="16:18" x14ac:dyDescent="0.25">
      <c r="P259" s="98">
        <v>43524</v>
      </c>
      <c r="Q259" s="99">
        <v>219.984357582809</v>
      </c>
      <c r="R259" s="100">
        <v>200.17253629735001</v>
      </c>
    </row>
    <row r="260" spans="16:18" x14ac:dyDescent="0.25">
      <c r="P260" s="98">
        <v>43555</v>
      </c>
      <c r="Q260" s="99">
        <v>220.46811604098701</v>
      </c>
      <c r="R260" s="100">
        <v>204.12483343468699</v>
      </c>
    </row>
    <row r="261" spans="16:18" x14ac:dyDescent="0.25">
      <c r="P261" s="98">
        <v>43585</v>
      </c>
      <c r="Q261" s="99">
        <v>220.708787978045</v>
      </c>
      <c r="R261" s="100">
        <v>205.04566497381199</v>
      </c>
    </row>
    <row r="262" spans="16:18" x14ac:dyDescent="0.25">
      <c r="P262" s="98">
        <v>43616</v>
      </c>
      <c r="Q262" s="99">
        <v>222.22119615754301</v>
      </c>
      <c r="R262" s="100">
        <v>205.548474931718</v>
      </c>
    </row>
    <row r="263" spans="16:18" x14ac:dyDescent="0.25">
      <c r="P263" s="98">
        <v>43646</v>
      </c>
      <c r="Q263" s="99">
        <v>223.807489153506</v>
      </c>
      <c r="R263" s="100">
        <v>206.274203980576</v>
      </c>
    </row>
    <row r="264" spans="16:18" x14ac:dyDescent="0.25">
      <c r="P264" s="98">
        <v>43677</v>
      </c>
      <c r="Q264" s="99">
        <v>225.891073775862</v>
      </c>
      <c r="R264" s="100">
        <v>206.75356256629701</v>
      </c>
    </row>
    <row r="265" spans="16:18" x14ac:dyDescent="0.25">
      <c r="P265" s="98">
        <v>43708</v>
      </c>
      <c r="Q265" s="99">
        <v>227.566844845806</v>
      </c>
      <c r="R265" s="100">
        <v>204.43151921059601</v>
      </c>
    </row>
    <row r="266" spans="16:18" x14ac:dyDescent="0.25">
      <c r="P266" s="98">
        <v>43738</v>
      </c>
      <c r="Q266" s="99">
        <v>228.03416718225401</v>
      </c>
      <c r="R266" s="100">
        <v>203.075167162924</v>
      </c>
    </row>
    <row r="267" spans="16:18" x14ac:dyDescent="0.25">
      <c r="P267" s="98">
        <v>43769</v>
      </c>
      <c r="Q267" s="99">
        <v>227.14474623108001</v>
      </c>
      <c r="R267" s="100">
        <v>202.773623234562</v>
      </c>
    </row>
    <row r="268" spans="16:18" x14ac:dyDescent="0.25">
      <c r="P268" s="98">
        <v>43799</v>
      </c>
      <c r="Q268" s="99">
        <v>225.98834439864001</v>
      </c>
      <c r="R268" s="100">
        <v>206.17595385671899</v>
      </c>
    </row>
    <row r="269" spans="16:18" x14ac:dyDescent="0.25">
      <c r="P269" s="98">
        <v>43830</v>
      </c>
      <c r="Q269" s="99">
        <v>227.13021179984599</v>
      </c>
      <c r="R269" s="100">
        <v>210.268821474052</v>
      </c>
    </row>
    <row r="270" spans="16:18" x14ac:dyDescent="0.25">
      <c r="P270" s="98">
        <v>43861</v>
      </c>
      <c r="Q270" s="99">
        <v>230.147926877374</v>
      </c>
      <c r="R270" s="100">
        <v>216.617537539198</v>
      </c>
    </row>
    <row r="271" spans="16:18" x14ac:dyDescent="0.25">
      <c r="P271" s="98">
        <v>43890</v>
      </c>
      <c r="Q271" s="99">
        <v>234.201915426743</v>
      </c>
      <c r="R271" s="100">
        <v>220.779872545475</v>
      </c>
    </row>
    <row r="272" spans="16:18" x14ac:dyDescent="0.25">
      <c r="P272" s="98">
        <v>43921</v>
      </c>
      <c r="Q272" s="99">
        <v>235.97915575640201</v>
      </c>
      <c r="R272" s="100">
        <v>222.24955437789001</v>
      </c>
    </row>
    <row r="273" spans="16:18" x14ac:dyDescent="0.25">
      <c r="P273" s="98">
        <v>43951</v>
      </c>
      <c r="Q273" s="99">
        <v>235.37889665664201</v>
      </c>
      <c r="R273" s="100">
        <v>216.021564673977</v>
      </c>
    </row>
    <row r="274" spans="16:18" x14ac:dyDescent="0.25">
      <c r="P274" s="98">
        <v>43982</v>
      </c>
      <c r="Q274" s="99">
        <v>232.433278522834</v>
      </c>
      <c r="R274" s="100">
        <v>208.023786494832</v>
      </c>
    </row>
    <row r="275" spans="16:18" x14ac:dyDescent="0.25">
      <c r="P275" s="98">
        <v>44012</v>
      </c>
      <c r="Q275" s="99">
        <v>231.17831284130301</v>
      </c>
      <c r="R275" s="100">
        <v>206.399272891744</v>
      </c>
    </row>
    <row r="276" spans="16:18" x14ac:dyDescent="0.25">
      <c r="P276" s="98">
        <v>44043</v>
      </c>
      <c r="Q276" s="99">
        <v>230.87908909490301</v>
      </c>
      <c r="R276" s="100">
        <v>207.30385292113999</v>
      </c>
    </row>
    <row r="277" spans="16:18" x14ac:dyDescent="0.25">
      <c r="P277" s="98">
        <v>44074</v>
      </c>
      <c r="Q277" s="99">
        <v>232.99841132038699</v>
      </c>
      <c r="R277" s="100">
        <v>210.639409295127</v>
      </c>
    </row>
    <row r="278" spans="16:18" x14ac:dyDescent="0.25">
      <c r="P278" s="98">
        <v>44104</v>
      </c>
      <c r="Q278" s="99">
        <v>236.711023547167</v>
      </c>
      <c r="R278" s="100">
        <v>213.12698775419099</v>
      </c>
    </row>
    <row r="279" spans="16:18" x14ac:dyDescent="0.25">
      <c r="P279" s="98">
        <v>44135</v>
      </c>
      <c r="Q279" s="99">
        <v>242.71177014505901</v>
      </c>
      <c r="R279" s="100">
        <v>220.325866384395</v>
      </c>
    </row>
    <row r="280" spans="16:18" x14ac:dyDescent="0.25">
      <c r="P280" s="98">
        <v>44165</v>
      </c>
      <c r="Q280" s="99">
        <v>246.758044658285</v>
      </c>
      <c r="R280" s="100">
        <v>225.30913056017101</v>
      </c>
    </row>
    <row r="281" spans="16:18" x14ac:dyDescent="0.25">
      <c r="P281" s="98">
        <v>44196</v>
      </c>
      <c r="Q281" s="99">
        <v>248.70822963108</v>
      </c>
      <c r="R281" s="100">
        <v>231.089185299961</v>
      </c>
    </row>
    <row r="282" spans="16:18" x14ac:dyDescent="0.25">
      <c r="P282" s="98">
        <v>44227</v>
      </c>
      <c r="Q282" s="99">
        <v>247.836073158234</v>
      </c>
      <c r="R282" s="100">
        <v>231.41503951738</v>
      </c>
    </row>
    <row r="283" spans="16:18" x14ac:dyDescent="0.25">
      <c r="P283" s="98">
        <v>44255</v>
      </c>
      <c r="Q283" s="99">
        <v>247.06484947480101</v>
      </c>
      <c r="R283" s="100">
        <v>230.90169922959299</v>
      </c>
    </row>
    <row r="284" spans="16:18" x14ac:dyDescent="0.25">
      <c r="P284" s="98">
        <v>44286</v>
      </c>
      <c r="Q284" s="99">
        <v>249.242742083824</v>
      </c>
      <c r="R284" s="100">
        <v>231.49328567380999</v>
      </c>
    </row>
    <row r="285" spans="16:18" x14ac:dyDescent="0.25">
      <c r="P285" s="98">
        <v>44316</v>
      </c>
      <c r="Q285" s="99">
        <v>253.41813812913301</v>
      </c>
      <c r="R285" s="100">
        <v>235.818222954584</v>
      </c>
    </row>
    <row r="286" spans="16:18" x14ac:dyDescent="0.25">
      <c r="P286" s="98">
        <v>44347</v>
      </c>
      <c r="Q286" s="99">
        <v>257.28515351960601</v>
      </c>
      <c r="R286" s="100">
        <v>239.16190439543399</v>
      </c>
    </row>
    <row r="287" spans="16:18" x14ac:dyDescent="0.25">
      <c r="P287" s="98">
        <v>44377</v>
      </c>
      <c r="Q287" s="99">
        <v>261.26744197330902</v>
      </c>
      <c r="R287" s="100">
        <v>242.18134766008899</v>
      </c>
    </row>
    <row r="288" spans="16:18" x14ac:dyDescent="0.25">
      <c r="P288" s="98">
        <v>44408</v>
      </c>
      <c r="Q288" s="99">
        <v>265.11219446554998</v>
      </c>
      <c r="R288" s="100">
        <v>247.57811945218199</v>
      </c>
    </row>
    <row r="289" spans="16:18" x14ac:dyDescent="0.25">
      <c r="P289" s="98">
        <v>44439</v>
      </c>
      <c r="Q289" s="99">
        <v>269.25655264076499</v>
      </c>
      <c r="R289" s="100">
        <v>253.782407396259</v>
      </c>
    </row>
    <row r="290" spans="16:18" x14ac:dyDescent="0.25">
      <c r="P290" s="98">
        <v>44469</v>
      </c>
      <c r="Q290" s="99">
        <v>272.09199326398902</v>
      </c>
      <c r="R290" s="100">
        <v>261.44602126427702</v>
      </c>
    </row>
    <row r="291" spans="16:18" x14ac:dyDescent="0.25">
      <c r="P291" s="98">
        <v>44500</v>
      </c>
      <c r="Q291" s="99">
        <v>277.80339688896998</v>
      </c>
      <c r="R291" s="100">
        <v>268.266051048919</v>
      </c>
    </row>
    <row r="292" spans="16:18" x14ac:dyDescent="0.25">
      <c r="P292" s="98">
        <v>44530</v>
      </c>
      <c r="Q292" s="99">
        <v>282.45353887639999</v>
      </c>
      <c r="R292" s="100">
        <v>269.865568585392</v>
      </c>
    </row>
    <row r="293" spans="16:18" x14ac:dyDescent="0.25">
      <c r="P293" s="98">
        <v>44561</v>
      </c>
      <c r="Q293" s="99">
        <v>286.41617953687802</v>
      </c>
      <c r="R293" s="100">
        <v>269.35024172156</v>
      </c>
    </row>
    <row r="294" spans="16:18" x14ac:dyDescent="0.25">
      <c r="P294" s="98">
        <v>44592</v>
      </c>
      <c r="Q294" s="99">
        <v>285.68603610438402</v>
      </c>
      <c r="R294" s="100">
        <v>263.47310791912201</v>
      </c>
    </row>
    <row r="295" spans="16:18" x14ac:dyDescent="0.25">
      <c r="P295" s="98">
        <v>44620</v>
      </c>
      <c r="Q295" s="99">
        <v>284.92562792931801</v>
      </c>
      <c r="R295" s="100">
        <v>261.500370318894</v>
      </c>
    </row>
    <row r="296" spans="16:18" x14ac:dyDescent="0.25">
      <c r="P296" s="98">
        <v>44651</v>
      </c>
      <c r="Q296" s="99">
        <v>288.46068934071201</v>
      </c>
      <c r="R296" s="100">
        <v>266.444232260565</v>
      </c>
    </row>
    <row r="297" spans="16:18" x14ac:dyDescent="0.25">
      <c r="P297" s="98">
        <v>44681</v>
      </c>
      <c r="Q297" s="99">
        <v>297.34269523061698</v>
      </c>
      <c r="R297" s="100">
        <v>284.12640228845601</v>
      </c>
    </row>
    <row r="298" spans="16:18" x14ac:dyDescent="0.25">
      <c r="P298" s="98">
        <v>44712</v>
      </c>
      <c r="Q298" s="99">
        <v>303.70708661485997</v>
      </c>
      <c r="R298" s="100">
        <v>293.67367795741097</v>
      </c>
    </row>
    <row r="299" spans="16:18" x14ac:dyDescent="0.25">
      <c r="P299" s="98">
        <v>44742</v>
      </c>
      <c r="Q299" s="99">
        <v>306.56393815887998</v>
      </c>
      <c r="R299" s="100">
        <v>295.83772824075203</v>
      </c>
    </row>
    <row r="300" spans="16:18" x14ac:dyDescent="0.25">
      <c r="P300" s="98">
        <v>44773</v>
      </c>
      <c r="Q300" s="99">
        <v>305.12011411061297</v>
      </c>
      <c r="R300" s="100">
        <v>288.05756071617299</v>
      </c>
    </row>
    <row r="301" spans="16:18" x14ac:dyDescent="0.25">
      <c r="P301" s="98">
        <v>44804</v>
      </c>
      <c r="Q301" s="99">
        <v>305.38272680814498</v>
      </c>
      <c r="R301" s="100">
        <v>285.72945347262402</v>
      </c>
    </row>
    <row r="302" spans="16:18" x14ac:dyDescent="0.25">
      <c r="P302" s="98">
        <v>44834</v>
      </c>
      <c r="Q302" s="99">
        <v>304.91398586628401</v>
      </c>
      <c r="R302" s="100">
        <v>283.715952475878</v>
      </c>
    </row>
    <row r="303" spans="16:18" x14ac:dyDescent="0.25">
      <c r="P303" s="98">
        <v>44865</v>
      </c>
      <c r="Q303" s="99">
        <v>307.28530641096802</v>
      </c>
      <c r="R303" s="100">
        <v>288.551851842411</v>
      </c>
    </row>
    <row r="304" spans="16:18" x14ac:dyDescent="0.25">
      <c r="P304" s="98">
        <v>44895</v>
      </c>
      <c r="Q304" s="99">
        <v>304.397776453939</v>
      </c>
      <c r="R304" s="100">
        <v>278.52487331217901</v>
      </c>
    </row>
    <row r="305" spans="16:18" x14ac:dyDescent="0.25">
      <c r="P305" s="98">
        <v>44926</v>
      </c>
      <c r="Q305" s="99">
        <v>302.33372456963798</v>
      </c>
      <c r="R305" s="100">
        <v>270.84229966707602</v>
      </c>
    </row>
    <row r="306" spans="16:18" x14ac:dyDescent="0.25">
      <c r="P306" s="98">
        <v>44957</v>
      </c>
      <c r="Q306" s="99">
        <v>300.930502337522</v>
      </c>
      <c r="R306" s="100">
        <v>260.11440438012301</v>
      </c>
    </row>
    <row r="307" spans="16:18" x14ac:dyDescent="0.25">
      <c r="P307" s="98">
        <v>44985</v>
      </c>
      <c r="Q307" s="99">
        <v>301.95996777689999</v>
      </c>
      <c r="R307" s="100">
        <v>257.35765022968502</v>
      </c>
    </row>
    <row r="308" spans="16:18" x14ac:dyDescent="0.25">
      <c r="P308" s="98">
        <v>45016</v>
      </c>
      <c r="Q308" s="99">
        <v>304.41744766308602</v>
      </c>
      <c r="R308" s="100">
        <v>254.18431656538701</v>
      </c>
    </row>
    <row r="309" spans="16:18" x14ac:dyDescent="0.25">
      <c r="P309" s="98">
        <v>45046</v>
      </c>
      <c r="Q309" s="99">
        <v>305.680257740191</v>
      </c>
      <c r="R309" s="100">
        <v>255.48637072672801</v>
      </c>
    </row>
    <row r="310" spans="16:18" x14ac:dyDescent="0.25">
      <c r="P310" s="98">
        <v>45077</v>
      </c>
      <c r="Q310" s="99">
        <v>307.61950421369698</v>
      </c>
      <c r="R310" s="100">
        <v>263.87482641918001</v>
      </c>
    </row>
    <row r="311" spans="16:18" x14ac:dyDescent="0.25">
      <c r="P311" s="98">
        <v>45107</v>
      </c>
      <c r="Q311" s="99">
        <v>309.27709662344</v>
      </c>
      <c r="R311" s="100">
        <v>271.56034795208598</v>
      </c>
    </row>
    <row r="312" spans="16:18" x14ac:dyDescent="0.25">
      <c r="P312" s="98">
        <v>45138</v>
      </c>
      <c r="Q312" s="99">
        <v>314.50998545906498</v>
      </c>
      <c r="R312" s="100">
        <v>277.39840946738502</v>
      </c>
    </row>
    <row r="313" spans="16:18" x14ac:dyDescent="0.25">
      <c r="P313" s="98">
        <v>45169</v>
      </c>
      <c r="Q313" s="99">
        <v>314.97726771249398</v>
      </c>
      <c r="R313" s="100">
        <v>264.66835564676802</v>
      </c>
    </row>
    <row r="314" spans="16:18" x14ac:dyDescent="0.25">
      <c r="P314" s="98">
        <v>45199</v>
      </c>
      <c r="Q314" s="99">
        <v>316.58934905235799</v>
      </c>
      <c r="R314" s="100">
        <v>253.87694373497001</v>
      </c>
    </row>
    <row r="315" spans="16:18" x14ac:dyDescent="0.25">
      <c r="P315" s="98">
        <v>45230</v>
      </c>
      <c r="Q315" s="99">
        <v>312.72863371115301</v>
      </c>
      <c r="R315" s="100">
        <v>236.35307126741699</v>
      </c>
    </row>
    <row r="316" spans="16:18" x14ac:dyDescent="0.25">
      <c r="P316" s="98">
        <v>45260</v>
      </c>
      <c r="Q316" s="99">
        <v>311.95724550902202</v>
      </c>
      <c r="R316" s="100">
        <v>237.543004427482</v>
      </c>
    </row>
    <row r="317" spans="16:18" x14ac:dyDescent="0.25">
      <c r="P317" s="98">
        <v>45291</v>
      </c>
      <c r="Q317" s="99">
        <v>308.53835722792201</v>
      </c>
      <c r="R317" s="100">
        <v>234.98994554549401</v>
      </c>
    </row>
    <row r="318" spans="16:18" x14ac:dyDescent="0.25">
      <c r="P318" s="98">
        <v>45322</v>
      </c>
      <c r="Q318" s="99">
        <v>311.65213830178101</v>
      </c>
      <c r="R318" s="100">
        <v>247.83946613322399</v>
      </c>
    </row>
    <row r="319" spans="16:18" x14ac:dyDescent="0.25">
      <c r="P319" s="98">
        <v>45351</v>
      </c>
      <c r="Q319" s="99">
        <v>311.15774123339202</v>
      </c>
      <c r="R319" s="100">
        <v>245.25752823252699</v>
      </c>
    </row>
    <row r="320" spans="16:18" x14ac:dyDescent="0.25">
      <c r="P320" s="98">
        <v>45382</v>
      </c>
      <c r="Q320" s="99">
        <v>315.24193983762598</v>
      </c>
      <c r="R320" s="100">
        <v>253.89567287393501</v>
      </c>
    </row>
    <row r="321" spans="16:18" x14ac:dyDescent="0.25">
      <c r="P321" s="98">
        <v>45412</v>
      </c>
      <c r="Q321" s="99">
        <v>314.396082839634</v>
      </c>
      <c r="R321" s="100">
        <v>245.915744931295</v>
      </c>
    </row>
    <row r="322" spans="16:18" x14ac:dyDescent="0.25">
      <c r="P322" s="98">
        <v>45443</v>
      </c>
      <c r="Q322" s="99">
        <v>315.51470648385401</v>
      </c>
      <c r="R322" s="100">
        <v>247.885861408095</v>
      </c>
    </row>
    <row r="323" spans="16:18" x14ac:dyDescent="0.25">
      <c r="P323" s="98">
        <v>45473</v>
      </c>
      <c r="Q323" s="99">
        <v>311.85722341663302</v>
      </c>
      <c r="R323" s="100">
        <v>238.91598463513299</v>
      </c>
    </row>
    <row r="324" spans="16:18" x14ac:dyDescent="0.25">
      <c r="P324" s="98">
        <v>45504</v>
      </c>
      <c r="Q324" s="99">
        <v>312.74121875259698</v>
      </c>
      <c r="R324" s="100">
        <v>245.572403729044</v>
      </c>
    </row>
    <row r="325" spans="16:18" x14ac:dyDescent="0.25">
      <c r="P325" s="98">
        <v>45535</v>
      </c>
      <c r="Q325" s="99">
        <v>310.46027989673399</v>
      </c>
      <c r="R325" s="100">
        <v>240.854171699734</v>
      </c>
    </row>
    <row r="326" spans="16:18" x14ac:dyDescent="0.25">
      <c r="P326" s="98">
        <v>45565</v>
      </c>
      <c r="Q326" s="99">
        <v>310.51760679921898</v>
      </c>
      <c r="R326" s="100">
        <v>237.875915374496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1" priority="2">
      <formula>$Q6=""</formula>
    </cfRule>
  </conditionalFormatting>
  <conditionalFormatting sqref="T6:T126">
    <cfRule type="expression" dxfId="1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2024-10-15T18:43:28Z</dcterms:created>
  <dcterms:modified xsi:type="dcterms:W3CDTF">2024-10-15T20:31:58Z</dcterms:modified>
</cp:coreProperties>
</file>